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4915" windowHeight="11820"/>
  </bookViews>
  <sheets>
    <sheet name="Dashboard" sheetId="5" r:id="rId1"/>
    <sheet name="Lists" sheetId="6" state="hidden" r:id="rId2"/>
    <sheet name="S9_10_SHSComorbidity" sheetId="11" state="hidden" r:id="rId3"/>
  </sheets>
  <definedNames>
    <definedName name="_xlnm._FilterDatabase" localSheetId="2" hidden="1">S9_10_SHSComorbidity!$A$1:$AF$2316</definedName>
    <definedName name="S9_10_SHSComorbidity">S9_10_SHSComorbidity!$1:$1048576</definedName>
  </definedNames>
  <calcPr calcId="145621"/>
</workbook>
</file>

<file path=xl/calcChain.xml><?xml version="1.0" encoding="utf-8"?>
<calcChain xmlns="http://schemas.openxmlformats.org/spreadsheetml/2006/main">
  <c r="I3" i="6" l="1"/>
  <c r="I4" i="6" s="1"/>
  <c r="R4" i="5" s="1"/>
  <c r="V28" i="5" l="1"/>
  <c r="V26" i="5"/>
  <c r="V14" i="5"/>
  <c r="V32" i="5"/>
  <c r="V34" i="5"/>
  <c r="T31" i="5"/>
  <c r="T33" i="5"/>
  <c r="T30" i="5"/>
  <c r="T27" i="5"/>
  <c r="T25" i="5"/>
  <c r="R31" i="5"/>
  <c r="R33" i="5"/>
  <c r="R30" i="5"/>
  <c r="R27" i="5"/>
  <c r="R25" i="5"/>
  <c r="R14" i="5"/>
  <c r="V27" i="5"/>
  <c r="V25" i="5"/>
  <c r="V31" i="5"/>
  <c r="V33" i="5"/>
  <c r="V30" i="5"/>
  <c r="T32" i="5"/>
  <c r="T34" i="5"/>
  <c r="T28" i="5"/>
  <c r="T26" i="5"/>
  <c r="T14" i="5"/>
  <c r="R32" i="5"/>
  <c r="R34" i="5"/>
  <c r="R28" i="5"/>
  <c r="R26" i="5"/>
  <c r="E33" i="5"/>
  <c r="R6" i="5"/>
  <c r="F33" i="5"/>
  <c r="I28" i="5" l="1"/>
  <c r="J28" i="5"/>
  <c r="J30" i="5"/>
  <c r="I30" i="5"/>
  <c r="J34" i="5"/>
  <c r="I34" i="5"/>
  <c r="J14" i="5"/>
  <c r="I14" i="5"/>
  <c r="I33" i="5"/>
  <c r="J33" i="5"/>
  <c r="J32" i="5"/>
  <c r="I32" i="5"/>
  <c r="J25" i="5"/>
  <c r="I25" i="5"/>
  <c r="I31" i="5"/>
  <c r="J31" i="5"/>
  <c r="I26" i="5"/>
  <c r="J26" i="5"/>
  <c r="J27" i="5"/>
  <c r="I27" i="5"/>
  <c r="I12" i="5"/>
  <c r="G12" i="5"/>
  <c r="E12" i="5"/>
  <c r="Q17" i="5"/>
  <c r="B23" i="5"/>
  <c r="B21" i="5"/>
  <c r="B19" i="5"/>
  <c r="B20" i="5"/>
  <c r="B16" i="5"/>
  <c r="B22" i="5"/>
  <c r="Q23" i="5"/>
  <c r="Q21" i="5"/>
  <c r="Q19" i="5"/>
  <c r="B17" i="5"/>
  <c r="Q22" i="5"/>
  <c r="Q20" i="5"/>
  <c r="Q18" i="5"/>
  <c r="Q16" i="5"/>
  <c r="B18" i="5"/>
  <c r="C34" i="5"/>
  <c r="D34" i="5"/>
  <c r="F31" i="5"/>
  <c r="E31" i="5"/>
  <c r="G27" i="5"/>
  <c r="H27" i="5"/>
  <c r="C25" i="5"/>
  <c r="D25" i="5"/>
  <c r="F14" i="5"/>
  <c r="E14" i="5"/>
  <c r="E25" i="5"/>
  <c r="F25" i="5"/>
  <c r="H26" i="5"/>
  <c r="G26" i="5"/>
  <c r="D28" i="5"/>
  <c r="C28" i="5"/>
  <c r="E30" i="5"/>
  <c r="F30" i="5"/>
  <c r="H31" i="5"/>
  <c r="G31" i="5"/>
  <c r="D33" i="5"/>
  <c r="C33" i="5"/>
  <c r="E34" i="5"/>
  <c r="F34" i="5"/>
  <c r="C27" i="5"/>
  <c r="D27" i="5"/>
  <c r="H14" i="5"/>
  <c r="G14" i="5"/>
  <c r="C32" i="5"/>
  <c r="D32" i="5"/>
  <c r="G25" i="5"/>
  <c r="H25" i="5"/>
  <c r="D14" i="5"/>
  <c r="C14" i="5"/>
  <c r="G32" i="5"/>
  <c r="H32" i="5"/>
  <c r="C30" i="5"/>
  <c r="D30" i="5"/>
  <c r="F26" i="5"/>
  <c r="E26" i="5"/>
  <c r="D26" i="5"/>
  <c r="C26" i="5"/>
  <c r="E27" i="5"/>
  <c r="F27" i="5"/>
  <c r="H28" i="5"/>
  <c r="G28" i="5"/>
  <c r="D31" i="5"/>
  <c r="C31" i="5"/>
  <c r="E32" i="5"/>
  <c r="F32" i="5"/>
  <c r="H33" i="5"/>
  <c r="G33" i="5"/>
  <c r="G30" i="5"/>
  <c r="H30" i="5"/>
  <c r="G34" i="5"/>
  <c r="H34" i="5"/>
  <c r="F28" i="5"/>
  <c r="E28" i="5"/>
  <c r="T18" i="5" l="1"/>
  <c r="V18" i="5"/>
  <c r="R18" i="5"/>
  <c r="T22" i="5"/>
  <c r="V22" i="5"/>
  <c r="R22" i="5"/>
  <c r="T19" i="5"/>
  <c r="V19" i="5"/>
  <c r="R19" i="5"/>
  <c r="T23" i="5"/>
  <c r="V23" i="5"/>
  <c r="R23" i="5"/>
  <c r="R16" i="5"/>
  <c r="T16" i="5"/>
  <c r="V16" i="5"/>
  <c r="R20" i="5"/>
  <c r="T20" i="5"/>
  <c r="V20" i="5"/>
  <c r="V21" i="5"/>
  <c r="R21" i="5"/>
  <c r="T21" i="5"/>
  <c r="V17" i="5"/>
  <c r="R17" i="5"/>
  <c r="T17" i="5"/>
  <c r="J22" i="5" l="1"/>
  <c r="I22" i="5"/>
  <c r="I19" i="5"/>
  <c r="J19" i="5"/>
  <c r="I21" i="5"/>
  <c r="J21" i="5"/>
  <c r="J20" i="5"/>
  <c r="I20" i="5"/>
  <c r="I23" i="5"/>
  <c r="J23" i="5"/>
  <c r="I17" i="5"/>
  <c r="J17" i="5"/>
  <c r="J18" i="5"/>
  <c r="I18" i="5"/>
  <c r="J16" i="5"/>
  <c r="I16" i="5"/>
  <c r="D23" i="5"/>
  <c r="C23" i="5"/>
  <c r="E23" i="5"/>
  <c r="F23" i="5"/>
  <c r="F19" i="5"/>
  <c r="E19" i="5"/>
  <c r="G22" i="5"/>
  <c r="H22" i="5"/>
  <c r="C22" i="5"/>
  <c r="D22" i="5"/>
  <c r="E18" i="5"/>
  <c r="F18" i="5"/>
  <c r="F21" i="5"/>
  <c r="E21" i="5"/>
  <c r="D21" i="5"/>
  <c r="C21" i="5"/>
  <c r="F17" i="5"/>
  <c r="E17" i="5"/>
  <c r="E20" i="5"/>
  <c r="F20" i="5"/>
  <c r="C20" i="5"/>
  <c r="D20" i="5"/>
  <c r="C16" i="5"/>
  <c r="D16" i="5"/>
  <c r="H23" i="5"/>
  <c r="G23" i="5"/>
  <c r="D19" i="5"/>
  <c r="C19" i="5"/>
  <c r="H19" i="5"/>
  <c r="G19" i="5"/>
  <c r="E22" i="5"/>
  <c r="F22" i="5"/>
  <c r="G18" i="5"/>
  <c r="H18" i="5"/>
  <c r="C18" i="5"/>
  <c r="D18" i="5"/>
  <c r="H21" i="5"/>
  <c r="G21" i="5"/>
  <c r="H17" i="5"/>
  <c r="G17" i="5"/>
  <c r="D17" i="5"/>
  <c r="C17" i="5"/>
  <c r="G20" i="5"/>
  <c r="H20" i="5"/>
  <c r="G16" i="5"/>
  <c r="H16" i="5"/>
  <c r="F16" i="5"/>
  <c r="E16" i="5"/>
</calcChain>
</file>

<file path=xl/sharedStrings.xml><?xml version="1.0" encoding="utf-8"?>
<sst xmlns="http://schemas.openxmlformats.org/spreadsheetml/2006/main" count="32297" uniqueCount="5129">
  <si>
    <t xml:space="preserve">Source: 2012/13 New Zealand Health Survey </t>
  </si>
  <si>
    <t>N/A means that values are not available for these groups.</t>
  </si>
  <si>
    <t>Quintile 5 (most deprived)</t>
  </si>
  <si>
    <t>Quintile 4</t>
  </si>
  <si>
    <t>Quintile 3</t>
  </si>
  <si>
    <t>Quintile 2</t>
  </si>
  <si>
    <t>Quintile 1 (least deprived)</t>
  </si>
  <si>
    <t>Neighbourhood deprivation (NZDep2006 quintile)</t>
  </si>
  <si>
    <t>European/Other</t>
  </si>
  <si>
    <t>Asian</t>
  </si>
  <si>
    <t>Pacific</t>
  </si>
  <si>
    <t>Māori</t>
  </si>
  <si>
    <t>Ethnic group</t>
  </si>
  <si>
    <t>Age group (years)</t>
  </si>
  <si>
    <t>Total population</t>
  </si>
  <si>
    <t>(95% CI)</t>
  </si>
  <si>
    <t>Total</t>
  </si>
  <si>
    <t>%</t>
  </si>
  <si>
    <t>Women</t>
  </si>
  <si>
    <t>Men</t>
  </si>
  <si>
    <t xml:space="preserve">Total </t>
  </si>
  <si>
    <t>Population group</t>
  </si>
  <si>
    <t>Quintile5</t>
  </si>
  <si>
    <t>Quintile4</t>
  </si>
  <si>
    <t>Quintile3</t>
  </si>
  <si>
    <t>Quintile2</t>
  </si>
  <si>
    <t>Quintile1</t>
  </si>
  <si>
    <t>Neighbourhood deprivation (NZDep2006)</t>
  </si>
  <si>
    <t>Female</t>
  </si>
  <si>
    <t>Male</t>
  </si>
  <si>
    <t>(unadjusted prevalence, estimated number of people, 95% confidence intervals)</t>
  </si>
  <si>
    <t>Indicator:</t>
  </si>
  <si>
    <t>Year:</t>
  </si>
  <si>
    <t>Indicator descriptor</t>
  </si>
  <si>
    <t>Indicator</t>
  </si>
  <si>
    <t>Year description</t>
  </si>
  <si>
    <t>Selected indicator</t>
  </si>
  <si>
    <t>2012/13</t>
  </si>
  <si>
    <t>Row:</t>
  </si>
  <si>
    <t>Selected indicator description:</t>
  </si>
  <si>
    <t>Selected indicator:</t>
  </si>
  <si>
    <t>Link</t>
  </si>
  <si>
    <t>year</t>
  </si>
  <si>
    <t>maori</t>
  </si>
  <si>
    <t>pacific</t>
  </si>
  <si>
    <t>asian</t>
  </si>
  <si>
    <t>other_euro</t>
  </si>
  <si>
    <t xml:space="preserve">agegroup </t>
  </si>
  <si>
    <t>male</t>
  </si>
  <si>
    <t>nzdep_quin</t>
  </si>
  <si>
    <t xml:space="preserve"> Prevalence</t>
  </si>
  <si>
    <t>Prevalence SE</t>
  </si>
  <si>
    <t>CL Lower Bound</t>
  </si>
  <si>
    <t>CL Upper Bound</t>
  </si>
  <si>
    <t>type</t>
  </si>
  <si>
    <t xml:space="preserve"> Confidence Interval</t>
  </si>
  <si>
    <t xml:space="preserve"> Plus</t>
  </si>
  <si>
    <t>Minus</t>
  </si>
  <si>
    <t>Estimated Total</t>
  </si>
  <si>
    <t xml:space="preserve">Total SE </t>
  </si>
  <si>
    <t>Total CL Lower bound</t>
  </si>
  <si>
    <t>Total CL Upper bound</t>
  </si>
  <si>
    <t>Sample Size</t>
  </si>
  <si>
    <t xml:space="preserve"> Numerator count</t>
  </si>
  <si>
    <t xml:space="preserve"> dont know count</t>
  </si>
  <si>
    <t xml:space="preserve"> refused count</t>
  </si>
  <si>
    <t xml:space="preserve"> excluded count</t>
  </si>
  <si>
    <t xml:space="preserve"> impute factor</t>
  </si>
  <si>
    <t xml:space="preserve"> CI total</t>
  </si>
  <si>
    <t xml:space="preserve"> full label</t>
  </si>
  <si>
    <t xml:space="preserve"> design effect</t>
  </si>
  <si>
    <t>estimate type</t>
  </si>
  <si>
    <t xml:space="preserve">All </t>
  </si>
  <si>
    <t xml:space="preserve">15-19 </t>
  </si>
  <si>
    <t xml:space="preserve">CRUDE </t>
  </si>
  <si>
    <t xml:space="preserve">RATE </t>
  </si>
  <si>
    <t xml:space="preserve">Female </t>
  </si>
  <si>
    <t xml:space="preserve">(15.6-27.2) </t>
  </si>
  <si>
    <t xml:space="preserve">(25-43) </t>
  </si>
  <si>
    <t xml:space="preserve">Male </t>
  </si>
  <si>
    <t xml:space="preserve">(24-38) </t>
  </si>
  <si>
    <t xml:space="preserve">20-24 </t>
  </si>
  <si>
    <t xml:space="preserve">(31-47) </t>
  </si>
  <si>
    <t xml:space="preserve">25-34 </t>
  </si>
  <si>
    <t xml:space="preserve">35-44 </t>
  </si>
  <si>
    <t xml:space="preserve">45-54 </t>
  </si>
  <si>
    <t xml:space="preserve">55-64 </t>
  </si>
  <si>
    <t xml:space="preserve">(13.3-18.4) </t>
  </si>
  <si>
    <t xml:space="preserve">65-74 </t>
  </si>
  <si>
    <t xml:space="preserve">(12-20) </t>
  </si>
  <si>
    <t xml:space="preserve">(12-21) </t>
  </si>
  <si>
    <t xml:space="preserve">75+ </t>
  </si>
  <si>
    <t xml:space="preserve">(7-13) </t>
  </si>
  <si>
    <t xml:space="preserve">(2.1-4.7) </t>
  </si>
  <si>
    <t xml:space="preserve">(3-7) </t>
  </si>
  <si>
    <t xml:space="preserve">(3-8) </t>
  </si>
  <si>
    <t xml:space="preserve">Quintile 1 </t>
  </si>
  <si>
    <t xml:space="preserve">Quintile 2 </t>
  </si>
  <si>
    <t xml:space="preserve">Quintile 3 </t>
  </si>
  <si>
    <t xml:space="preserve">Quintile 4 </t>
  </si>
  <si>
    <t xml:space="preserve">Quintile 5 </t>
  </si>
  <si>
    <t xml:space="preserve">(32-50) </t>
  </si>
  <si>
    <t xml:space="preserve">(43-58) </t>
  </si>
  <si>
    <t xml:space="preserve">(46-64) </t>
  </si>
  <si>
    <t xml:space="preserve">Non-Other-Euro </t>
  </si>
  <si>
    <t xml:space="preserve">(14-21) </t>
  </si>
  <si>
    <t xml:space="preserve">(5-10) </t>
  </si>
  <si>
    <t xml:space="preserve">(10-18) </t>
  </si>
  <si>
    <t xml:space="preserve">(12-18) </t>
  </si>
  <si>
    <t xml:space="preserve">(19-26) </t>
  </si>
  <si>
    <t xml:space="preserve">(9-14) </t>
  </si>
  <si>
    <t xml:space="preserve">(8-13) </t>
  </si>
  <si>
    <t xml:space="preserve">(4-7) </t>
  </si>
  <si>
    <t xml:space="preserve">(4-8) </t>
  </si>
  <si>
    <t xml:space="preserve">(2-5) </t>
  </si>
  <si>
    <t xml:space="preserve">(1-3) </t>
  </si>
  <si>
    <t xml:space="preserve">(0-2) </t>
  </si>
  <si>
    <t xml:space="preserve">(0-0) </t>
  </si>
  <si>
    <t xml:space="preserve">(0-1) </t>
  </si>
  <si>
    <t xml:space="preserve">Other-Euro </t>
  </si>
  <si>
    <t xml:space="preserve">(19-32) </t>
  </si>
  <si>
    <t xml:space="preserve">(20-35) </t>
  </si>
  <si>
    <t xml:space="preserve">(103-127) </t>
  </si>
  <si>
    <t xml:space="preserve">(47-64) </t>
  </si>
  <si>
    <t xml:space="preserve">(50-69) </t>
  </si>
  <si>
    <t xml:space="preserve">(43-59) </t>
  </si>
  <si>
    <t xml:space="preserve">(43-61) </t>
  </si>
  <si>
    <t xml:space="preserve">(20-32) </t>
  </si>
  <si>
    <t xml:space="preserve">(23-35) </t>
  </si>
  <si>
    <t xml:space="preserve">(10-19) </t>
  </si>
  <si>
    <t xml:space="preserve">(7-12) </t>
  </si>
  <si>
    <t xml:space="preserve">(2.8-7.8) </t>
  </si>
  <si>
    <t xml:space="preserve">Asian </t>
  </si>
  <si>
    <t xml:space="preserve">(2-7) </t>
  </si>
  <si>
    <t xml:space="preserve">(1-4) </t>
  </si>
  <si>
    <t xml:space="preserve">(3-11) </t>
  </si>
  <si>
    <t xml:space="preserve">(1-7) </t>
  </si>
  <si>
    <t xml:space="preserve">(1-2) </t>
  </si>
  <si>
    <t xml:space="preserve">(4-9) </t>
  </si>
  <si>
    <t xml:space="preserve">(7.1-14.1) </t>
  </si>
  <si>
    <t xml:space="preserve">(3-6) </t>
  </si>
  <si>
    <t xml:space="preserve">(0.0-3.4) </t>
  </si>
  <si>
    <t xml:space="preserve">(0.0-10.0) </t>
  </si>
  <si>
    <t xml:space="preserve">. </t>
  </si>
  <si>
    <t xml:space="preserve">(.-.) </t>
  </si>
  <si>
    <t xml:space="preserve">(27-41) </t>
  </si>
  <si>
    <t xml:space="preserve">(5-13) </t>
  </si>
  <si>
    <t xml:space="preserve">(20-31) </t>
  </si>
  <si>
    <t xml:space="preserve">Non-Asian </t>
  </si>
  <si>
    <t xml:space="preserve">(23-40) </t>
  </si>
  <si>
    <t xml:space="preserve">(22-36) </t>
  </si>
  <si>
    <t xml:space="preserve">(29-43) </t>
  </si>
  <si>
    <t xml:space="preserve">(64-84) </t>
  </si>
  <si>
    <t xml:space="preserve">(58-77) </t>
  </si>
  <si>
    <t xml:space="preserve">(50-68) </t>
  </si>
  <si>
    <t xml:space="preserve">(26-37) </t>
  </si>
  <si>
    <t xml:space="preserve">Non-Pacific </t>
  </si>
  <si>
    <t xml:space="preserve">(59-83) </t>
  </si>
  <si>
    <t xml:space="preserve">(27-42) </t>
  </si>
  <si>
    <t xml:space="preserve">(28-46) </t>
  </si>
  <si>
    <t xml:space="preserve">(57-73) </t>
  </si>
  <si>
    <t xml:space="preserve">(57-76) </t>
  </si>
  <si>
    <t xml:space="preserve">(29-40) </t>
  </si>
  <si>
    <t xml:space="preserve">(11-20) </t>
  </si>
  <si>
    <t xml:space="preserve">Pacific </t>
  </si>
  <si>
    <t xml:space="preserve">(2-6) </t>
  </si>
  <si>
    <t xml:space="preserve">(8-12) </t>
  </si>
  <si>
    <t xml:space="preserve">(10-16) </t>
  </si>
  <si>
    <t xml:space="preserve">(5-8) </t>
  </si>
  <si>
    <t xml:space="preserve">(2-4) </t>
  </si>
  <si>
    <t xml:space="preserve">(16-23) </t>
  </si>
  <si>
    <t xml:space="preserve">Maori </t>
  </si>
  <si>
    <t xml:space="preserve">(21-30) </t>
  </si>
  <si>
    <t xml:space="preserve">(9-15) </t>
  </si>
  <si>
    <t xml:space="preserve">(21-29) </t>
  </si>
  <si>
    <t xml:space="preserve">(17-23) </t>
  </si>
  <si>
    <t xml:space="preserve">(23-30) </t>
  </si>
  <si>
    <t xml:space="preserve">(9-13) </t>
  </si>
  <si>
    <t xml:space="preserve">(5-9) </t>
  </si>
  <si>
    <t xml:space="preserve">(6-11) </t>
  </si>
  <si>
    <t xml:space="preserve">(6-12) </t>
  </si>
  <si>
    <t xml:space="preserve">(17-25) </t>
  </si>
  <si>
    <t xml:space="preserve">Non-Maori </t>
  </si>
  <si>
    <t xml:space="preserve">(29-50) </t>
  </si>
  <si>
    <t xml:space="preserve">(13-29) </t>
  </si>
  <si>
    <t xml:space="preserve">(13-25) </t>
  </si>
  <si>
    <t xml:space="preserve">(18-31) </t>
  </si>
  <si>
    <t xml:space="preserve">(39-56) </t>
  </si>
  <si>
    <t xml:space="preserve">(46-66) </t>
  </si>
  <si>
    <t xml:space="preserve">(24-34) </t>
  </si>
  <si>
    <t xml:space="preserve">(11-19) </t>
  </si>
  <si>
    <t xml:space="preserve">(2.9-5.2) </t>
  </si>
  <si>
    <t xml:space="preserve">(35-49) </t>
  </si>
  <si>
    <t xml:space="preserve">(46-61) </t>
  </si>
  <si>
    <t xml:space="preserve">(45-63) </t>
  </si>
  <si>
    <t xml:space="preserve">(27-44) </t>
  </si>
  <si>
    <t xml:space="preserve">(38-55) </t>
  </si>
  <si>
    <t xml:space="preserve">(11-22) </t>
  </si>
  <si>
    <t xml:space="preserve">(37-52) </t>
  </si>
  <si>
    <t xml:space="preserve">(55-74) </t>
  </si>
  <si>
    <t xml:space="preserve">(70-90) </t>
  </si>
  <si>
    <t xml:space="preserve">(66-85) </t>
  </si>
  <si>
    <t xml:space="preserve">(31-44) </t>
  </si>
  <si>
    <t xml:space="preserve">(31-46) </t>
  </si>
  <si>
    <t xml:space="preserve">(11-18) </t>
  </si>
  <si>
    <t xml:space="preserve">(6.1-11.4) </t>
  </si>
  <si>
    <t xml:space="preserve">(10-20) </t>
  </si>
  <si>
    <t xml:space="preserve">(62-81) </t>
  </si>
  <si>
    <t xml:space="preserve">(11.4-16.5) </t>
  </si>
  <si>
    <t xml:space="preserve">(5-11) </t>
  </si>
  <si>
    <t xml:space="preserve">(3-10) </t>
  </si>
  <si>
    <t xml:space="preserve">(12-22) </t>
  </si>
  <si>
    <t xml:space="preserve">(52-68) </t>
  </si>
  <si>
    <t xml:space="preserve">(35-47) </t>
  </si>
  <si>
    <t xml:space="preserve">(15-23) </t>
  </si>
  <si>
    <t xml:space="preserve">(17-28) </t>
  </si>
  <si>
    <t xml:space="preserve">(14-22) </t>
  </si>
  <si>
    <t xml:space="preserve">(14-24) </t>
  </si>
  <si>
    <t xml:space="preserve">(5-12) </t>
  </si>
  <si>
    <t xml:space="preserve">(3-9) </t>
  </si>
  <si>
    <t xml:space="preserve">(0-3) </t>
  </si>
  <si>
    <t xml:space="preserve">(12-25) </t>
  </si>
  <si>
    <t xml:space="preserve">(42-64) </t>
  </si>
  <si>
    <t xml:space="preserve">(18-32) </t>
  </si>
  <si>
    <t xml:space="preserve">(36-54) </t>
  </si>
  <si>
    <t xml:space="preserve">(17-26) </t>
  </si>
  <si>
    <t xml:space="preserve">(8-15) </t>
  </si>
  <si>
    <t xml:space="preserve">(8-14) </t>
  </si>
  <si>
    <t xml:space="preserve">(1-6) </t>
  </si>
  <si>
    <t xml:space="preserve">(9-22) </t>
  </si>
  <si>
    <t xml:space="preserve">(7-18) </t>
  </si>
  <si>
    <t xml:space="preserve">(4-11) </t>
  </si>
  <si>
    <t xml:space="preserve">(0.0-6.7) </t>
  </si>
  <si>
    <t xml:space="preserve">(2.7-6.5) </t>
  </si>
  <si>
    <t xml:space="preserve">(24-44) </t>
  </si>
  <si>
    <t xml:space="preserve">(11-21) </t>
  </si>
  <si>
    <t xml:space="preserve">(16-29) </t>
  </si>
  <si>
    <t xml:space="preserve">(59-78) </t>
  </si>
  <si>
    <t xml:space="preserve">(47-61) </t>
  </si>
  <si>
    <t xml:space="preserve">(21-32) </t>
  </si>
  <si>
    <t xml:space="preserve">(9-17) </t>
  </si>
  <si>
    <t xml:space="preserve">(9-20) </t>
  </si>
  <si>
    <t xml:space="preserve">(16-30) </t>
  </si>
  <si>
    <t xml:space="preserve">(29-44) </t>
  </si>
  <si>
    <t xml:space="preserve">(9-18) </t>
  </si>
  <si>
    <t xml:space="preserve">(16.9-19.6) </t>
  </si>
  <si>
    <t xml:space="preserve">(13-23) </t>
  </si>
  <si>
    <t xml:space="preserve">(0-4) </t>
  </si>
  <si>
    <t xml:space="preserve">(19-31) </t>
  </si>
  <si>
    <t xml:space="preserve">(21-31) </t>
  </si>
  <si>
    <t xml:space="preserve">(13-22) </t>
  </si>
  <si>
    <t xml:space="preserve">(27-36) </t>
  </si>
  <si>
    <t xml:space="preserve">(15-22) </t>
  </si>
  <si>
    <t xml:space="preserve">(7-11) </t>
  </si>
  <si>
    <t xml:space="preserve">(3.7-11.4) </t>
  </si>
  <si>
    <t xml:space="preserve">(5-14) </t>
  </si>
  <si>
    <t xml:space="preserve">(11-25) </t>
  </si>
  <si>
    <t xml:space="preserve">(19-34) </t>
  </si>
  <si>
    <t xml:space="preserve">(29-41) </t>
  </si>
  <si>
    <t xml:space="preserve">(16.8-24.0) </t>
  </si>
  <si>
    <t xml:space="preserve">(54-72) </t>
  </si>
  <si>
    <t xml:space="preserve">(19-30) </t>
  </si>
  <si>
    <t xml:space="preserve">(20-38) </t>
  </si>
  <si>
    <t xml:space="preserve">(45-59) </t>
  </si>
  <si>
    <t xml:space="preserve">(34-53) </t>
  </si>
  <si>
    <t xml:space="preserve">(44-61) </t>
  </si>
  <si>
    <t xml:space="preserve">(0.5-3.6) </t>
  </si>
  <si>
    <t xml:space="preserve">(2.3-4.9) </t>
  </si>
  <si>
    <t xml:space="preserve">(17.1-23.3) </t>
  </si>
  <si>
    <t xml:space="preserve">(17.6-24.3) </t>
  </si>
  <si>
    <t xml:space="preserve">(3.0-5.9) </t>
  </si>
  <si>
    <t xml:space="preserve">(10.7-16.3) </t>
  </si>
  <si>
    <t xml:space="preserve">(0.6-6.0) </t>
  </si>
  <si>
    <t xml:space="preserve">(3.2-7.7) </t>
  </si>
  <si>
    <t xml:space="preserve">(21.7-44.3) </t>
  </si>
  <si>
    <t xml:space="preserve">(5.6-11.3) </t>
  </si>
  <si>
    <t xml:space="preserve">(8.8-15.1) </t>
  </si>
  <si>
    <t xml:space="preserve">(21-37) </t>
  </si>
  <si>
    <t xml:space="preserve">(22-35) </t>
  </si>
  <si>
    <t xml:space="preserve">(27-38) </t>
  </si>
  <si>
    <t xml:space="preserve">(24-35) </t>
  </si>
  <si>
    <t xml:space="preserve">(36-50) </t>
  </si>
  <si>
    <t xml:space="preserve">(43-60) </t>
  </si>
  <si>
    <t xml:space="preserve">(67-85) </t>
  </si>
  <si>
    <t xml:space="preserve">(13-20) </t>
  </si>
  <si>
    <t xml:space="preserve">(10-17) </t>
  </si>
  <si>
    <t xml:space="preserve">(20.0-28.2) </t>
  </si>
  <si>
    <t xml:space="preserve">(14-20) </t>
  </si>
  <si>
    <t xml:space="preserve">(16-22) </t>
  </si>
  <si>
    <t xml:space="preserve">(37-57) </t>
  </si>
  <si>
    <t xml:space="preserve">(15-27) </t>
  </si>
  <si>
    <t xml:space="preserve">(45-60) </t>
  </si>
  <si>
    <t xml:space="preserve">(1-5) </t>
  </si>
  <si>
    <t xml:space="preserve">(15.2-31.8) </t>
  </si>
  <si>
    <t xml:space="preserve">(2.6-6.1) </t>
  </si>
  <si>
    <t xml:space="preserve">(16-26) </t>
  </si>
  <si>
    <t xml:space="preserve">(10.6-16.4) </t>
  </si>
  <si>
    <t xml:space="preserve">(22-34) </t>
  </si>
  <si>
    <t xml:space="preserve">(115-140) </t>
  </si>
  <si>
    <t xml:space="preserve">(19-27) </t>
  </si>
  <si>
    <t xml:space="preserve">(7-14) </t>
  </si>
  <si>
    <t xml:space="preserve">(17-22) </t>
  </si>
  <si>
    <t xml:space="preserve">(14.5-31.0) </t>
  </si>
  <si>
    <t xml:space="preserve">(10-25) </t>
  </si>
  <si>
    <t xml:space="preserve">(16.1-24.1) </t>
  </si>
  <si>
    <t xml:space="preserve">(14-25) </t>
  </si>
  <si>
    <t xml:space="preserve">(22-38) </t>
  </si>
  <si>
    <t xml:space="preserve">(20.3-28.1) </t>
  </si>
  <si>
    <t xml:space="preserve">(45-62) </t>
  </si>
  <si>
    <t xml:space="preserve">(36-51) </t>
  </si>
  <si>
    <t xml:space="preserve">(33-50) </t>
  </si>
  <si>
    <t xml:space="preserve">(42-62) </t>
  </si>
  <si>
    <t xml:space="preserve">(2.7-7.6) </t>
  </si>
  <si>
    <t xml:space="preserve">(14.4-16.3) </t>
  </si>
  <si>
    <t xml:space="preserve">(51-77) </t>
  </si>
  <si>
    <t xml:space="preserve">(82-107) </t>
  </si>
  <si>
    <t xml:space="preserve">(23-39) </t>
  </si>
  <si>
    <t xml:space="preserve">(42-57) </t>
  </si>
  <si>
    <t xml:space="preserve">(42-60) </t>
  </si>
  <si>
    <t xml:space="preserve">(48-65) </t>
  </si>
  <si>
    <t xml:space="preserve">(7.3-15.1) </t>
  </si>
  <si>
    <t xml:space="preserve">(12-24) </t>
  </si>
  <si>
    <t xml:space="preserve">(14.1-18.8) </t>
  </si>
  <si>
    <t xml:space="preserve">(28-40) </t>
  </si>
  <si>
    <t xml:space="preserve">(28-43) </t>
  </si>
  <si>
    <t xml:space="preserve">(3.0-5.2) </t>
  </si>
  <si>
    <t xml:space="preserve">(9-16) </t>
  </si>
  <si>
    <t xml:space="preserve">(33-44) </t>
  </si>
  <si>
    <t xml:space="preserve">(16-27) </t>
  </si>
  <si>
    <t xml:space="preserve">(29-42) </t>
  </si>
  <si>
    <t xml:space="preserve">(2-8) </t>
  </si>
  <si>
    <t xml:space="preserve">(4-12) </t>
  </si>
  <si>
    <t xml:space="preserve">(8-18) </t>
  </si>
  <si>
    <t xml:space="preserve">(15-28) </t>
  </si>
  <si>
    <t xml:space="preserve">(25-39) </t>
  </si>
  <si>
    <t xml:space="preserve">(61-78) </t>
  </si>
  <si>
    <t xml:space="preserve">(11.7-16.7) </t>
  </si>
  <si>
    <t xml:space="preserve">(21-35) </t>
  </si>
  <si>
    <t xml:space="preserve">(4.3-8.7) </t>
  </si>
  <si>
    <t xml:space="preserve">(6-13) </t>
  </si>
  <si>
    <t xml:space="preserve">(1.1-9.0) </t>
  </si>
  <si>
    <t xml:space="preserve">(8-20) </t>
  </si>
  <si>
    <t xml:space="preserve">(6-17) </t>
  </si>
  <si>
    <t xml:space="preserve">(2-9) </t>
  </si>
  <si>
    <t xml:space="preserve">(21-36) </t>
  </si>
  <si>
    <t xml:space="preserve">(9-19) </t>
  </si>
  <si>
    <t xml:space="preserve">(10-21) </t>
  </si>
  <si>
    <t xml:space="preserve">(59-82) </t>
  </si>
  <si>
    <t xml:space="preserve">(30-44) </t>
  </si>
  <si>
    <t xml:space="preserve">(26-42) </t>
  </si>
  <si>
    <t xml:space="preserve">(43-62) </t>
  </si>
  <si>
    <t xml:space="preserve">(18.1-24.9) </t>
  </si>
  <si>
    <t xml:space="preserve">(28-39) </t>
  </si>
  <si>
    <t xml:space="preserve">(8-16) </t>
  </si>
  <si>
    <t xml:space="preserve">(8-19) </t>
  </si>
  <si>
    <t xml:space="preserve">(11-23) </t>
  </si>
  <si>
    <t xml:space="preserve">(40-57) </t>
  </si>
  <si>
    <t xml:space="preserve">(39-52) </t>
  </si>
  <si>
    <t xml:space="preserve">(26-41) </t>
  </si>
  <si>
    <t xml:space="preserve">(4-10) </t>
  </si>
  <si>
    <t xml:space="preserve">(38-53) </t>
  </si>
  <si>
    <t xml:space="preserve">(18-28) </t>
  </si>
  <si>
    <t xml:space="preserve">(18-27) </t>
  </si>
  <si>
    <t xml:space="preserve">(36-48) </t>
  </si>
  <si>
    <t xml:space="preserve">(13-21) </t>
  </si>
  <si>
    <t xml:space="preserve">(8-17) </t>
  </si>
  <si>
    <t xml:space="preserve">(6-10) </t>
  </si>
  <si>
    <t xml:space="preserve">(4-13) </t>
  </si>
  <si>
    <t xml:space="preserve">(5.6-8.9) </t>
  </si>
  <si>
    <t xml:space="preserve">(19-29) </t>
  </si>
  <si>
    <t xml:space="preserve">(36-53) </t>
  </si>
  <si>
    <t xml:space="preserve">(38-56) </t>
  </si>
  <si>
    <t xml:space="preserve">(48-64) </t>
  </si>
  <si>
    <t xml:space="preserve">(16.1-22.8) </t>
  </si>
  <si>
    <t xml:space="preserve">(18.3-21.9) </t>
  </si>
  <si>
    <t xml:space="preserve">(21.9-30.5) </t>
  </si>
  <si>
    <t xml:space="preserve">(2.0-4.6) </t>
  </si>
  <si>
    <t xml:space="preserve">(18.4-37.8) </t>
  </si>
  <si>
    <t xml:space="preserve">(18.4-22.3) </t>
  </si>
  <si>
    <t xml:space="preserve">(13.7-18.4) </t>
  </si>
  <si>
    <t xml:space="preserve">(16.8-19.0) </t>
  </si>
  <si>
    <t xml:space="preserve">(1.9-6.4) </t>
  </si>
  <si>
    <t xml:space="preserve">(41-56) </t>
  </si>
  <si>
    <t xml:space="preserve">(32-47) </t>
  </si>
  <si>
    <t xml:space="preserve">(38-50) </t>
  </si>
  <si>
    <t xml:space="preserve">(35-46) </t>
  </si>
  <si>
    <t xml:space="preserve">(68-88) </t>
  </si>
  <si>
    <t xml:space="preserve">(2.8-9.4) </t>
  </si>
  <si>
    <t xml:space="preserve">(18-26) </t>
  </si>
  <si>
    <t xml:space="preserve">(10.7-18.5) </t>
  </si>
  <si>
    <t xml:space="preserve">(11-17) </t>
  </si>
  <si>
    <t xml:space="preserve">(1.2-4.6) </t>
  </si>
  <si>
    <t xml:space="preserve">(0-6) </t>
  </si>
  <si>
    <t xml:space="preserve">(12-23) </t>
  </si>
  <si>
    <t xml:space="preserve">(2-10) </t>
  </si>
  <si>
    <t xml:space="preserve">(16.3-23.0) </t>
  </si>
  <si>
    <t xml:space="preserve">(25-40) </t>
  </si>
  <si>
    <t xml:space="preserve">(33-45) </t>
  </si>
  <si>
    <t xml:space="preserve">(0.0-4.0) </t>
  </si>
  <si>
    <t xml:space="preserve">(0.0-7.8) </t>
  </si>
  <si>
    <t xml:space="preserve">(4.4-9.4) </t>
  </si>
  <si>
    <t xml:space="preserve">(1.5-4.6) </t>
  </si>
  <si>
    <t xml:space="preserve">(15-26) </t>
  </si>
  <si>
    <t xml:space="preserve">(1.1-4.0) </t>
  </si>
  <si>
    <t xml:space="preserve">(3-12) </t>
  </si>
  <si>
    <t xml:space="preserve">(1.5-6.5) </t>
  </si>
  <si>
    <t xml:space="preserve">(0.1-3.8) </t>
  </si>
  <si>
    <t xml:space="preserve">(128-153) </t>
  </si>
  <si>
    <t xml:space="preserve">(0.0-9.0) </t>
  </si>
  <si>
    <t xml:space="preserve">(23-33) </t>
  </si>
  <si>
    <t xml:space="preserve">(12-19) </t>
  </si>
  <si>
    <t xml:space="preserve">(0.6-2.8) </t>
  </si>
  <si>
    <t xml:space="preserve">(0.7-4.6) </t>
  </si>
  <si>
    <t xml:space="preserve">(14.4-21.2) </t>
  </si>
  <si>
    <t xml:space="preserve">(0.3-4.8) </t>
  </si>
  <si>
    <t xml:space="preserve">(7-16) </t>
  </si>
  <si>
    <t xml:space="preserve">(67-87) </t>
  </si>
  <si>
    <t xml:space="preserve">(56-72) </t>
  </si>
  <si>
    <t xml:space="preserve">(32-44) </t>
  </si>
  <si>
    <t xml:space="preserve">(1-9) </t>
  </si>
  <si>
    <t xml:space="preserve">(47-65) </t>
  </si>
  <si>
    <t xml:space="preserve">(15-25) </t>
  </si>
  <si>
    <t xml:space="preserve">(7-15) </t>
  </si>
  <si>
    <t xml:space="preserve">(13-24) </t>
  </si>
  <si>
    <t xml:space="preserve">(19-28) </t>
  </si>
  <si>
    <t xml:space="preserve">(1-8) </t>
  </si>
  <si>
    <t xml:space="preserve">(11-24) </t>
  </si>
  <si>
    <t xml:space="preserve">(29-45) </t>
  </si>
  <si>
    <t xml:space="preserve">(78-99) </t>
  </si>
  <si>
    <t xml:space="preserve">(0.0-6.9) </t>
  </si>
  <si>
    <t xml:space="preserve">(0.0-10.9) </t>
  </si>
  <si>
    <t xml:space="preserve">(0.0-6.5) </t>
  </si>
  <si>
    <t xml:space="preserve">(0.5-2.9) </t>
  </si>
  <si>
    <t xml:space="preserve">(13-27) </t>
  </si>
  <si>
    <t xml:space="preserve">(71-91) </t>
  </si>
  <si>
    <t xml:space="preserve">(27.4-34.2) </t>
  </si>
  <si>
    <t xml:space="preserve">(66-82) </t>
  </si>
  <si>
    <t xml:space="preserve">(12-26) </t>
  </si>
  <si>
    <t xml:space="preserve">(16.2-20.8) </t>
  </si>
  <si>
    <t xml:space="preserve">(69-88) </t>
  </si>
  <si>
    <t xml:space="preserve">(18.6-25.7) </t>
  </si>
  <si>
    <t xml:space="preserve">(54-68) </t>
  </si>
  <si>
    <t xml:space="preserve">(0.0-3.5) </t>
  </si>
  <si>
    <t xml:space="preserve">(17.3-25.5) </t>
  </si>
  <si>
    <t xml:space="preserve">(0.1-2.3) </t>
  </si>
  <si>
    <t xml:space="preserve">(22-41) </t>
  </si>
  <si>
    <t xml:space="preserve">(9-21) </t>
  </si>
  <si>
    <t xml:space="preserve">(16.0-20.9) </t>
  </si>
  <si>
    <t xml:space="preserve">(35-53) </t>
  </si>
  <si>
    <t xml:space="preserve">(59-77) </t>
  </si>
  <si>
    <t xml:space="preserve">(41-57) </t>
  </si>
  <si>
    <t xml:space="preserve">(1.7-5.7) </t>
  </si>
  <si>
    <t xml:space="preserve">(0.5-4.8) </t>
  </si>
  <si>
    <t xml:space="preserve">(14.1-18.4) </t>
  </si>
  <si>
    <t xml:space="preserve">(17.0-30.6) </t>
  </si>
  <si>
    <t xml:space="preserve">(19.7-23.5) </t>
  </si>
  <si>
    <t xml:space="preserve">(17.3-23.9) </t>
  </si>
  <si>
    <t xml:space="preserve">(10.8-16.7) </t>
  </si>
  <si>
    <t xml:space="preserve">(0.4-6.3) </t>
  </si>
  <si>
    <t xml:space="preserve">(10.9-18.4) </t>
  </si>
  <si>
    <t xml:space="preserve">(17.6-23.5) </t>
  </si>
  <si>
    <t xml:space="preserve">(60-81) </t>
  </si>
  <si>
    <t xml:space="preserve">(201-232) </t>
  </si>
  <si>
    <t xml:space="preserve">(34-45) </t>
  </si>
  <si>
    <t xml:space="preserve">(126-147) </t>
  </si>
  <si>
    <t xml:space="preserve">(33-46) </t>
  </si>
  <si>
    <t xml:space="preserve">(16-24) </t>
  </si>
  <si>
    <t xml:space="preserve">(15-24) </t>
  </si>
  <si>
    <t xml:space="preserve">(52-74) </t>
  </si>
  <si>
    <t xml:space="preserve">(20-36) </t>
  </si>
  <si>
    <t xml:space="preserve">(21.5-30.7) </t>
  </si>
  <si>
    <t xml:space="preserve">(78-96) </t>
  </si>
  <si>
    <t xml:space="preserve">(17.3-26.5) </t>
  </si>
  <si>
    <t xml:space="preserve">(16-25) </t>
  </si>
  <si>
    <t xml:space="preserve">(4-6) </t>
  </si>
  <si>
    <t xml:space="preserve">(55-75) </t>
  </si>
  <si>
    <t xml:space="preserve">(24-42) </t>
  </si>
  <si>
    <t xml:space="preserve">(68-85) </t>
  </si>
  <si>
    <t xml:space="preserve">(44-62) </t>
  </si>
  <si>
    <t xml:space="preserve">(60-82) </t>
  </si>
  <si>
    <t xml:space="preserve">(87-105) </t>
  </si>
  <si>
    <t xml:space="preserve">(126-151) </t>
  </si>
  <si>
    <t xml:space="preserve">(7.4-17.4) </t>
  </si>
  <si>
    <t xml:space="preserve">(14.5-19.2) </t>
  </si>
  <si>
    <t xml:space="preserve">(31-42) </t>
  </si>
  <si>
    <t xml:space="preserve">(56-73) </t>
  </si>
  <si>
    <t xml:space="preserve">(58-80) </t>
  </si>
  <si>
    <t xml:space="preserve">(22-31) </t>
  </si>
  <si>
    <t xml:space="preserve">(25-35) </t>
  </si>
  <si>
    <t xml:space="preserve">(16-28) </t>
  </si>
  <si>
    <t xml:space="preserve">(28-44) </t>
  </si>
  <si>
    <t xml:space="preserve">(38-47) </t>
  </si>
  <si>
    <t xml:space="preserve">(54-69) </t>
  </si>
  <si>
    <t xml:space="preserve">(18-29) </t>
  </si>
  <si>
    <t xml:space="preserve">(63-79) </t>
  </si>
  <si>
    <t xml:space="preserve">(33-47) </t>
  </si>
  <si>
    <t xml:space="preserve">(65-84) </t>
  </si>
  <si>
    <t xml:space="preserve">(32-43) </t>
  </si>
  <si>
    <t xml:space="preserve">(14-23) </t>
  </si>
  <si>
    <t xml:space="preserve">(19-33) </t>
  </si>
  <si>
    <t xml:space="preserve">(41-60) </t>
  </si>
  <si>
    <t xml:space="preserve">(74-95) </t>
  </si>
  <si>
    <t xml:space="preserve">(76-93) </t>
  </si>
  <si>
    <t xml:space="preserve">(41.8-50.5) </t>
  </si>
  <si>
    <t xml:space="preserve">(20-30) </t>
  </si>
  <si>
    <t xml:space="preserve">(87-106) </t>
  </si>
  <si>
    <t xml:space="preserve">(22.7-30.7) </t>
  </si>
  <si>
    <t xml:space="preserve">(22.4-31.2) </t>
  </si>
  <si>
    <t xml:space="preserve">(16.9-36.9) </t>
  </si>
  <si>
    <t xml:space="preserve">(12.0-18.3) </t>
  </si>
  <si>
    <t xml:space="preserve">(31.2-53.2) </t>
  </si>
  <si>
    <t xml:space="preserve">(19.5-36.2) </t>
  </si>
  <si>
    <t xml:space="preserve">(8-11) </t>
  </si>
  <si>
    <t xml:space="preserve">(19-25) </t>
  </si>
  <si>
    <t xml:space="preserve">(16-21) </t>
  </si>
  <si>
    <t xml:space="preserve">(22-30) </t>
  </si>
  <si>
    <t xml:space="preserve">(71-85) </t>
  </si>
  <si>
    <t xml:space="preserve">(37-48) </t>
  </si>
  <si>
    <t xml:space="preserve">(13-19) </t>
  </si>
  <si>
    <t xml:space="preserve">(31-41) </t>
  </si>
  <si>
    <t xml:space="preserve">(38-46) </t>
  </si>
  <si>
    <t xml:space="preserve">(37-47) </t>
  </si>
  <si>
    <t xml:space="preserve">(29-39) </t>
  </si>
  <si>
    <t xml:space="preserve">(25-33) </t>
  </si>
  <si>
    <t xml:space="preserve">(27-37) </t>
  </si>
  <si>
    <t xml:space="preserve">(17-29) </t>
  </si>
  <si>
    <t xml:space="preserve">(48.1-70.3) </t>
  </si>
  <si>
    <t xml:space="preserve">(20-28) </t>
  </si>
  <si>
    <t xml:space="preserve">(39-50) </t>
  </si>
  <si>
    <t xml:space="preserve">(18-30) </t>
  </si>
  <si>
    <t xml:space="preserve">(6-14) </t>
  </si>
  <si>
    <t xml:space="preserve">(3.4-9.5) </t>
  </si>
  <si>
    <t xml:space="preserve">(2.4-13.0) </t>
  </si>
  <si>
    <t xml:space="preserve">(6-16) </t>
  </si>
  <si>
    <t xml:space="preserve">(3.8-9.7) </t>
  </si>
  <si>
    <t xml:space="preserve">(0.6-6.4) </t>
  </si>
  <si>
    <t xml:space="preserve">(1.7-17.2) </t>
  </si>
  <si>
    <t xml:space="preserve">(0-5) </t>
  </si>
  <si>
    <t xml:space="preserve">(5.6-18.0) </t>
  </si>
  <si>
    <t xml:space="preserve">(4.9-11.1) </t>
  </si>
  <si>
    <t xml:space="preserve">(6.9-10.9) </t>
  </si>
  <si>
    <t xml:space="preserve">(24-39) </t>
  </si>
  <si>
    <t xml:space="preserve">(45-67) </t>
  </si>
  <si>
    <t xml:space="preserve">(0.0-7.5) </t>
  </si>
  <si>
    <t xml:space="preserve">(1.8-7.9) </t>
  </si>
  <si>
    <t xml:space="preserve">(2.5-6.7) </t>
  </si>
  <si>
    <t xml:space="preserve">(0.0-10.3) </t>
  </si>
  <si>
    <t xml:space="preserve">(0.0-5.9) </t>
  </si>
  <si>
    <t xml:space="preserve">(6-15) </t>
  </si>
  <si>
    <t xml:space="preserve">(9.9-22.9) </t>
  </si>
  <si>
    <t xml:space="preserve">(10-23) </t>
  </si>
  <si>
    <t xml:space="preserve">(5-15) </t>
  </si>
  <si>
    <t xml:space="preserve">(4-15) </t>
  </si>
  <si>
    <t xml:space="preserve">(9.2-28.2) </t>
  </si>
  <si>
    <t xml:space="preserve">(11-26) </t>
  </si>
  <si>
    <t xml:space="preserve">(2-12) </t>
  </si>
  <si>
    <t xml:space="preserve">(7.0-16.5) </t>
  </si>
  <si>
    <t xml:space="preserve">(0.0-8.4) </t>
  </si>
  <si>
    <t xml:space="preserve">(2.9-17.1) </t>
  </si>
  <si>
    <t xml:space="preserve">(0.2-6.5) </t>
  </si>
  <si>
    <t xml:space="preserve">(3.9-8.4) </t>
  </si>
  <si>
    <t xml:space="preserve">(4-14) </t>
  </si>
  <si>
    <t xml:space="preserve">(0.0-7.1) </t>
  </si>
  <si>
    <t xml:space="preserve">(5.4-23.5) </t>
  </si>
  <si>
    <t xml:space="preserve">(0.8-8.9) </t>
  </si>
  <si>
    <t xml:space="preserve">(6-18) </t>
  </si>
  <si>
    <t xml:space="preserve">(7.6-20.2) </t>
  </si>
  <si>
    <t xml:space="preserve">(7.0-18.4) </t>
  </si>
  <si>
    <t xml:space="preserve">(3.8-20.2) </t>
  </si>
  <si>
    <t xml:space="preserve">(3.1-8.9) </t>
  </si>
  <si>
    <t xml:space="preserve">(0.2-5.6) </t>
  </si>
  <si>
    <t xml:space="preserve">(3.8-13.8) </t>
  </si>
  <si>
    <t xml:space="preserve">(3.0-12.0) </t>
  </si>
  <si>
    <t xml:space="preserve">(3.8-8.6) </t>
  </si>
  <si>
    <t xml:space="preserve">(2.8-11.2) </t>
  </si>
  <si>
    <t xml:space="preserve">(8.3-17.1) </t>
  </si>
  <si>
    <t xml:space="preserve">(5.9-12.2) </t>
  </si>
  <si>
    <t xml:space="preserve">(7.0-25.3) </t>
  </si>
  <si>
    <t xml:space="preserve">(4.3-12.7) </t>
  </si>
  <si>
    <t xml:space="preserve">(8.3-13.3) </t>
  </si>
  <si>
    <t xml:space="preserve">(8.3-13.1) </t>
  </si>
  <si>
    <t xml:space="preserve">(1.5-18.0) </t>
  </si>
  <si>
    <t xml:space="preserve">(5.7-22.0) </t>
  </si>
  <si>
    <t xml:space="preserve">(0.0-3.2) </t>
  </si>
  <si>
    <t xml:space="preserve">(0.0-5.1) </t>
  </si>
  <si>
    <t xml:space="preserve">(0.0-10.6) </t>
  </si>
  <si>
    <t xml:space="preserve">(0.0-1.6) </t>
  </si>
  <si>
    <t xml:space="preserve">(0.0-8.2) </t>
  </si>
  <si>
    <t xml:space="preserve">(0.1-2.2) </t>
  </si>
  <si>
    <t xml:space="preserve">(0.1-1.9) </t>
  </si>
  <si>
    <t xml:space="preserve">(0.0-1.7) </t>
  </si>
  <si>
    <t xml:space="preserve">(0.7-2.5) </t>
  </si>
  <si>
    <t xml:space="preserve">(0.0-2.2) </t>
  </si>
  <si>
    <t xml:space="preserve">(0.0-2.7) </t>
  </si>
  <si>
    <t xml:space="preserve">(0.0-4.3) </t>
  </si>
  <si>
    <t xml:space="preserve">(0.0-4.5) </t>
  </si>
  <si>
    <t xml:space="preserve">(0.0-8.0) </t>
  </si>
  <si>
    <t xml:space="preserve">(0.0-9.7) </t>
  </si>
  <si>
    <t xml:space="preserve">(0.0-5.4) </t>
  </si>
  <si>
    <t xml:space="preserve">(0.0-9.5) </t>
  </si>
  <si>
    <t xml:space="preserve">(0.4-1.7) </t>
  </si>
  <si>
    <t xml:space="preserve">(0.4-3.5) </t>
  </si>
  <si>
    <t xml:space="preserve">(0.0-5.6) </t>
  </si>
  <si>
    <t xml:space="preserve">(0.2-3.1) </t>
  </si>
  <si>
    <t xml:space="preserve">(0.0-3.0) </t>
  </si>
  <si>
    <t xml:space="preserve">(0.0-6.1) </t>
  </si>
  <si>
    <t xml:space="preserve">(0.0-10.5) </t>
  </si>
  <si>
    <t xml:space="preserve">(0.0-4.4) </t>
  </si>
  <si>
    <t xml:space="preserve">(0.0-1.3) </t>
  </si>
  <si>
    <t xml:space="preserve">(0.0-5.3) </t>
  </si>
  <si>
    <t xml:space="preserve">(0.0-4.9) </t>
  </si>
  <si>
    <t xml:space="preserve">(0.0-3.1) </t>
  </si>
  <si>
    <t xml:space="preserve">(0.3-5.1) </t>
  </si>
  <si>
    <t xml:space="preserve">(0.1-3.5) </t>
  </si>
  <si>
    <t xml:space="preserve">(0.2-6.2) </t>
  </si>
  <si>
    <t xml:space="preserve">(0.9-8.5) </t>
  </si>
  <si>
    <t xml:space="preserve">(0.0-9.6) </t>
  </si>
  <si>
    <t xml:space="preserve">(0.6-4.4) </t>
  </si>
  <si>
    <t xml:space="preserve">(0.1-4.2) </t>
  </si>
  <si>
    <t xml:space="preserve">(0.7-2.8) </t>
  </si>
  <si>
    <t xml:space="preserve">(0.2-7.5) </t>
  </si>
  <si>
    <t xml:space="preserve">(28-41) </t>
  </si>
  <si>
    <t xml:space="preserve">(17-27) </t>
  </si>
  <si>
    <t xml:space="preserve">(26-36) </t>
  </si>
  <si>
    <t xml:space="preserve">(47-62) </t>
  </si>
  <si>
    <t xml:space="preserve">(32-49) </t>
  </si>
  <si>
    <t xml:space="preserve">(27-40) </t>
  </si>
  <si>
    <t xml:space="preserve">(21-33) </t>
  </si>
  <si>
    <t xml:space="preserve">(37-51) </t>
  </si>
  <si>
    <t xml:space="preserve">(12-28) </t>
  </si>
  <si>
    <t xml:space="preserve">(35-48) </t>
  </si>
  <si>
    <t xml:space="preserve">(74-94) </t>
  </si>
  <si>
    <t xml:space="preserve">(29.1-51.6) </t>
  </si>
  <si>
    <t xml:space="preserve">(20-29) </t>
  </si>
  <si>
    <t xml:space="preserve">(16.3-40.1) </t>
  </si>
  <si>
    <t xml:space="preserve">(0.4-7.5) </t>
  </si>
  <si>
    <t xml:space="preserve">(0.0-5.0) </t>
  </si>
  <si>
    <t xml:space="preserve">(32-45) </t>
  </si>
  <si>
    <t xml:space="preserve">(5-17) </t>
  </si>
  <si>
    <t xml:space="preserve">(0.4-4.3) </t>
  </si>
  <si>
    <t xml:space="preserve">(0.1-4.1) </t>
  </si>
  <si>
    <t xml:space="preserve">(0.0-6.0) </t>
  </si>
  <si>
    <t xml:space="preserve">(0.0-8.7) </t>
  </si>
  <si>
    <t xml:space="preserve">(11.1-19.3) </t>
  </si>
  <si>
    <t xml:space="preserve">(14-26) </t>
  </si>
  <si>
    <t xml:space="preserve">(8.0-17.2) </t>
  </si>
  <si>
    <t xml:space="preserve">(0.2-3.9) </t>
  </si>
  <si>
    <t xml:space="preserve">(17-30) </t>
  </si>
  <si>
    <t xml:space="preserve">(3.1-14.8) </t>
  </si>
  <si>
    <t xml:space="preserve">(5.2-10.0) </t>
  </si>
  <si>
    <t xml:space="preserve">(0.7-14.8) </t>
  </si>
  <si>
    <t xml:space="preserve">(2-11) </t>
  </si>
  <si>
    <t xml:space="preserve">(8.0-19.5) </t>
  </si>
  <si>
    <t xml:space="preserve">(10.2-14.1) </t>
  </si>
  <si>
    <t xml:space="preserve">(32-48) </t>
  </si>
  <si>
    <t xml:space="preserve">(15.3-27.5) </t>
  </si>
  <si>
    <t xml:space="preserve">(2.9-13.7) </t>
  </si>
  <si>
    <t xml:space="preserve">(3.2-22.1) </t>
  </si>
  <si>
    <t xml:space="preserve">(1.4-10.8) </t>
  </si>
  <si>
    <t xml:space="preserve">(0.3-7.5) </t>
  </si>
  <si>
    <t xml:space="preserve">(1.7-7.1) </t>
  </si>
  <si>
    <t xml:space="preserve">(0.3-7.1) </t>
  </si>
  <si>
    <t xml:space="preserve">(10.0-37.3) </t>
  </si>
  <si>
    <t xml:space="preserve">(4.4-24.8) </t>
  </si>
  <si>
    <t xml:space="preserve">(1.2-10.9) </t>
  </si>
  <si>
    <t xml:space="preserve">(4.4-13.6) </t>
  </si>
  <si>
    <t xml:space="preserve">(9.6-17.4) </t>
  </si>
  <si>
    <t xml:space="preserve">(11.2-16.5) </t>
  </si>
  <si>
    <t xml:space="preserve">(2.0-13.8) </t>
  </si>
  <si>
    <t xml:space="preserve">(9.3-17.4) </t>
  </si>
  <si>
    <t xml:space="preserve">(10-13) </t>
  </si>
  <si>
    <t xml:space="preserve">(66-81) </t>
  </si>
  <si>
    <t xml:space="preserve">(7-20) </t>
  </si>
  <si>
    <t xml:space="preserve">(3-13) </t>
  </si>
  <si>
    <t xml:space="preserve">(48-63) </t>
  </si>
  <si>
    <t xml:space="preserve">(31-40) </t>
  </si>
  <si>
    <t xml:space="preserve">(32.2-50.5) </t>
  </si>
  <si>
    <t xml:space="preserve">(44-58) </t>
  </si>
  <si>
    <t xml:space="preserve">(36.2-51.6) </t>
  </si>
  <si>
    <t xml:space="preserve">(42-58) </t>
  </si>
  <si>
    <t xml:space="preserve">(33-42) </t>
  </si>
  <si>
    <t xml:space="preserve">(37-53) </t>
  </si>
  <si>
    <t xml:space="preserve">(31.4-51.0) </t>
  </si>
  <si>
    <t xml:space="preserve">(0.8-4.3) </t>
  </si>
  <si>
    <t xml:space="preserve">(1.1-2.7) </t>
  </si>
  <si>
    <t xml:space="preserve">(7-17) </t>
  </si>
  <si>
    <t xml:space="preserve">(0.5-3.4) </t>
  </si>
  <si>
    <t xml:space="preserve">(1.9-4.9) </t>
  </si>
  <si>
    <t xml:space="preserve">(1.5-9.3) </t>
  </si>
  <si>
    <t xml:space="preserve">(1.0-6.7) </t>
  </si>
  <si>
    <t xml:space="preserve">(0.1-4.9) </t>
  </si>
  <si>
    <t xml:space="preserve">(0.3-12.1) </t>
  </si>
  <si>
    <t xml:space="preserve">(0.1-2.9) </t>
  </si>
  <si>
    <t xml:space="preserve">(1.2-3.4) </t>
  </si>
  <si>
    <t xml:space="preserve">(2.2-6.1) </t>
  </si>
  <si>
    <t xml:space="preserve">(0.8-4.5) </t>
  </si>
  <si>
    <t xml:space="preserve">(0.6-4.9) </t>
  </si>
  <si>
    <t xml:space="preserve">(0.4-14.8) </t>
  </si>
  <si>
    <t xml:space="preserve">(0.2-5.3) </t>
  </si>
  <si>
    <t xml:space="preserve">(1.8-5.0) </t>
  </si>
  <si>
    <t xml:space="preserve">(0.6-3.5) </t>
  </si>
  <si>
    <t xml:space="preserve">(0.1-19.6) </t>
  </si>
  <si>
    <t xml:space="preserve">(0.0-5.2) </t>
  </si>
  <si>
    <t xml:space="preserve">(0.6-4.6) </t>
  </si>
  <si>
    <t xml:space="preserve">(0.3-1.9) </t>
  </si>
  <si>
    <t xml:space="preserve">(0.1-1.2) </t>
  </si>
  <si>
    <t xml:space="preserve">(0.1-1.8) </t>
  </si>
  <si>
    <t xml:space="preserve">(0.2-3.3) </t>
  </si>
  <si>
    <t xml:space="preserve">(0.4-5.1) </t>
  </si>
  <si>
    <t xml:space="preserve">(1.2-2.8) </t>
  </si>
  <si>
    <t xml:space="preserve">(1.2-3.0) </t>
  </si>
  <si>
    <t xml:space="preserve">(2.2-5.5) </t>
  </si>
  <si>
    <t xml:space="preserve">(0.2-5.5) </t>
  </si>
  <si>
    <t xml:space="preserve">(1.9-5.1) </t>
  </si>
  <si>
    <t xml:space="preserve">(0.2-10.9) </t>
  </si>
  <si>
    <t xml:space="preserve">(0.6-4.2) </t>
  </si>
  <si>
    <t xml:space="preserve">(0.7-5.7) </t>
  </si>
  <si>
    <t xml:space="preserve">(0.6-5.3) </t>
  </si>
  <si>
    <t xml:space="preserve">(35-50) </t>
  </si>
  <si>
    <t xml:space="preserve">(68-84) </t>
  </si>
  <si>
    <t xml:space="preserve">(24.0-43.6) </t>
  </si>
  <si>
    <t xml:space="preserve">(0.0-8.6) </t>
  </si>
  <si>
    <t xml:space="preserve">(0.4-12.6) </t>
  </si>
  <si>
    <t xml:space="preserve">(3.0-10.0) </t>
  </si>
  <si>
    <t xml:space="preserve">(2.2-18.7) </t>
  </si>
  <si>
    <t xml:space="preserve">(0.4-7.4) </t>
  </si>
  <si>
    <t xml:space="preserve">(3.9-11.1) </t>
  </si>
  <si>
    <t xml:space="preserve">(3.6-10.4) </t>
  </si>
  <si>
    <t xml:space="preserve">(3.7-17.9) </t>
  </si>
  <si>
    <t xml:space="preserve">(4.5-9.8) </t>
  </si>
  <si>
    <t xml:space="preserve">(3.8-9.0) </t>
  </si>
  <si>
    <t xml:space="preserve">(6.2-11.7) </t>
  </si>
  <si>
    <t xml:space="preserve">(0.0-7.2) </t>
  </si>
  <si>
    <t xml:space="preserve">(1-10) </t>
  </si>
  <si>
    <t xml:space="preserve">(2.8-8.9) </t>
  </si>
  <si>
    <t xml:space="preserve">(1.6-7.0) </t>
  </si>
  <si>
    <t xml:space="preserve">(0.9-11.6) </t>
  </si>
  <si>
    <t xml:space="preserve">(4.0-8.3) </t>
  </si>
  <si>
    <t xml:space="preserve">(1.2-7.5) </t>
  </si>
  <si>
    <t xml:space="preserve">(0.0-8.8) </t>
  </si>
  <si>
    <t xml:space="preserve">(0.5-10.3) </t>
  </si>
  <si>
    <t xml:space="preserve">(6.2-15.0) </t>
  </si>
  <si>
    <t xml:space="preserve">(1.9-12.9) </t>
  </si>
  <si>
    <t xml:space="preserve">(4.0-7.5) </t>
  </si>
  <si>
    <t xml:space="preserve">(4.0-7.6) </t>
  </si>
  <si>
    <t xml:space="preserve">(0.2-7.9) </t>
  </si>
  <si>
    <t xml:space="preserve">(0.5-8.4) </t>
  </si>
  <si>
    <t xml:space="preserve">(0.7-15.7) </t>
  </si>
  <si>
    <t xml:space="preserve">(2.3-7.7) </t>
  </si>
  <si>
    <t xml:space="preserve">(2.8-9.0) </t>
  </si>
  <si>
    <t xml:space="preserve">(1.7-7.2) </t>
  </si>
  <si>
    <t xml:space="preserve">(1.8-6.0) </t>
  </si>
  <si>
    <t xml:space="preserve">(9.0-16.0) </t>
  </si>
  <si>
    <t xml:space="preserve">(17-31) </t>
  </si>
  <si>
    <t xml:space="preserve">(10.0-18.7) </t>
  </si>
  <si>
    <t xml:space="preserve">(1.4-6.3) </t>
  </si>
  <si>
    <t xml:space="preserve">(1.4-9.8) </t>
  </si>
  <si>
    <t xml:space="preserve">(2.4-29.2) </t>
  </si>
  <si>
    <t xml:space="preserve">(10-22) </t>
  </si>
  <si>
    <t xml:space="preserve">(1.8-21.7) </t>
  </si>
  <si>
    <t xml:space="preserve">(1.6-8.8) </t>
  </si>
  <si>
    <t xml:space="preserve">(1.4-6.4) </t>
  </si>
  <si>
    <t xml:space="preserve">(2.6-9.4) </t>
  </si>
  <si>
    <t xml:space="preserve">(1.7-6.7) </t>
  </si>
  <si>
    <t xml:space="preserve">(0.4-11.0) </t>
  </si>
  <si>
    <t xml:space="preserve">(0.7-6.8) </t>
  </si>
  <si>
    <t xml:space="preserve">(5.1-12.2) </t>
  </si>
  <si>
    <t xml:space="preserve">(0.3-8.0) </t>
  </si>
  <si>
    <t xml:space="preserve">(2.8-9.9) </t>
  </si>
  <si>
    <t xml:space="preserve">(4.1-9.8) </t>
  </si>
  <si>
    <t xml:space="preserve">(6.5-10.7) </t>
  </si>
  <si>
    <t xml:space="preserve">(0.8-10.3) </t>
  </si>
  <si>
    <t xml:space="preserve">(4.7-11.4) </t>
  </si>
  <si>
    <t xml:space="preserve">(0.9-11.7) </t>
  </si>
  <si>
    <t xml:space="preserve">(5.5-12.7) </t>
  </si>
  <si>
    <t xml:space="preserve">(3.4-13.6) </t>
  </si>
  <si>
    <t xml:space="preserve">(0.8-11.8) </t>
  </si>
  <si>
    <t xml:space="preserve">(3.4-24.4) </t>
  </si>
  <si>
    <t xml:space="preserve">(0.2-10.8) </t>
  </si>
  <si>
    <t xml:space="preserve">(5.4-11.0) </t>
  </si>
  <si>
    <t xml:space="preserve">(3.6-13.9) </t>
  </si>
  <si>
    <t xml:space="preserve">(30.1-64.4) </t>
  </si>
  <si>
    <t xml:space="preserve">(26.4-33.6) </t>
  </si>
  <si>
    <t xml:space="preserve">(23-38) </t>
  </si>
  <si>
    <t xml:space="preserve">(0.0-9.4) </t>
  </si>
  <si>
    <t xml:space="preserve">(2.6-31.7) </t>
  </si>
  <si>
    <t xml:space="preserve">(8.8-19.9) </t>
  </si>
  <si>
    <t xml:space="preserve">(0.7-10.7) </t>
  </si>
  <si>
    <t xml:space="preserve">(7.2-14.0) </t>
  </si>
  <si>
    <t xml:space="preserve">(4.1-10.1) </t>
  </si>
  <si>
    <t xml:space="preserve">(9.2-23.4) </t>
  </si>
  <si>
    <t xml:space="preserve">(4.5-14.9) </t>
  </si>
  <si>
    <t xml:space="preserve">(3.5-13.1) </t>
  </si>
  <si>
    <t xml:space="preserve">(2.8-19.0) </t>
  </si>
  <si>
    <t xml:space="preserve">(3.5-13.5) </t>
  </si>
  <si>
    <t xml:space="preserve">(3.5-15.2) </t>
  </si>
  <si>
    <t xml:space="preserve">(0.4-4.9) </t>
  </si>
  <si>
    <t xml:space="preserve">(1.1-7.5) </t>
  </si>
  <si>
    <t xml:space="preserve">(0.9-4.5) </t>
  </si>
  <si>
    <t xml:space="preserve">(1.1-3.3) </t>
  </si>
  <si>
    <t xml:space="preserve">(0.0-10.1) </t>
  </si>
  <si>
    <t xml:space="preserve">(0.9-6.2) </t>
  </si>
  <si>
    <t xml:space="preserve">(2.0-6.5) </t>
  </si>
  <si>
    <t xml:space="preserve">(0.9-2.9) </t>
  </si>
  <si>
    <t xml:space="preserve">(1.7-5.1) </t>
  </si>
  <si>
    <t xml:space="preserve">(0.2-8.0) </t>
  </si>
  <si>
    <t xml:space="preserve">(1.1-3.5) </t>
  </si>
  <si>
    <t xml:space="preserve">(1.6-5.1) </t>
  </si>
  <si>
    <t xml:space="preserve">(1.4-5.6) </t>
  </si>
  <si>
    <t xml:space="preserve">(0.0-11.2) </t>
  </si>
  <si>
    <t xml:space="preserve">(0.9-3.6) </t>
  </si>
  <si>
    <t xml:space="preserve">(0.9-9.4) </t>
  </si>
  <si>
    <t xml:space="preserve">(0.0-12.5) </t>
  </si>
  <si>
    <t xml:space="preserve">(1.5-3.5) </t>
  </si>
  <si>
    <t xml:space="preserve">(1.8-5.5) </t>
  </si>
  <si>
    <t xml:space="preserve">(0.4-8.2) </t>
  </si>
  <si>
    <t xml:space="preserve">(0.9-4.0) </t>
  </si>
  <si>
    <t xml:space="preserve">(0.9-4.9) </t>
  </si>
  <si>
    <t xml:space="preserve">(1.5-4.2) </t>
  </si>
  <si>
    <t xml:space="preserve">(1.0-3.0) </t>
  </si>
  <si>
    <t xml:space="preserve">(1.5-4.7) </t>
  </si>
  <si>
    <t xml:space="preserve">(1.1-3.6) </t>
  </si>
  <si>
    <t xml:space="preserve">(1.3-5.2) </t>
  </si>
  <si>
    <t xml:space="preserve">(1.3-10.1) </t>
  </si>
  <si>
    <t xml:space="preserve">(0.2-3.0) </t>
  </si>
  <si>
    <t xml:space="preserve">(3.4-10.0) </t>
  </si>
  <si>
    <t xml:space="preserve">(8.6-29.4) </t>
  </si>
  <si>
    <t xml:space="preserve">(10.3-22.8) </t>
  </si>
  <si>
    <t xml:space="preserve">(8.0-32.9) </t>
  </si>
  <si>
    <t xml:space="preserve">(5.8-17.1) </t>
  </si>
  <si>
    <t xml:space="preserve">(3.5-10.6) </t>
  </si>
  <si>
    <t xml:space="preserve">(1.5-19.2) </t>
  </si>
  <si>
    <t xml:space="preserve">(5.0-15.9) </t>
  </si>
  <si>
    <t xml:space="preserve">(7.7-13.9) </t>
  </si>
  <si>
    <t xml:space="preserve">(9.8-17.1) </t>
  </si>
  <si>
    <t xml:space="preserve">(6.4-22.8) </t>
  </si>
  <si>
    <t xml:space="preserve">(5.3-16.9) </t>
  </si>
  <si>
    <t xml:space="preserve">(10.4-27.1) </t>
  </si>
  <si>
    <t xml:space="preserve">(1.2-10.8) </t>
  </si>
  <si>
    <t xml:space="preserve">(3.8-7.7) </t>
  </si>
  <si>
    <t xml:space="preserve">(0.3-10.6) </t>
  </si>
  <si>
    <t xml:space="preserve">(7-19) </t>
  </si>
  <si>
    <t xml:space="preserve">(0.3-9.3) </t>
  </si>
  <si>
    <t xml:space="preserve">(3.9-7.9) </t>
  </si>
  <si>
    <t xml:space="preserve">(0.2-9.5) </t>
  </si>
  <si>
    <t xml:space="preserve">(0.1-18.8) </t>
  </si>
  <si>
    <t xml:space="preserve">(3.3-9.0) </t>
  </si>
  <si>
    <t xml:space="preserve">(0.6-7.2) </t>
  </si>
  <si>
    <t xml:space="preserve">(3.3-11.8) </t>
  </si>
  <si>
    <t xml:space="preserve">(2.7-7.0) </t>
  </si>
  <si>
    <t xml:space="preserve">(0.8-11.2) </t>
  </si>
  <si>
    <t xml:space="preserve">(3.7-7.6) </t>
  </si>
  <si>
    <t xml:space="preserve">(1.2-7.8) </t>
  </si>
  <si>
    <t xml:space="preserve">(4.1-9.4) </t>
  </si>
  <si>
    <t xml:space="preserve">(3.5-10.5) </t>
  </si>
  <si>
    <t xml:space="preserve">(13.8-25.9) </t>
  </si>
  <si>
    <t xml:space="preserve">(8.3-32.6) </t>
  </si>
  <si>
    <t xml:space="preserve">(13.0-21.2) </t>
  </si>
  <si>
    <t xml:space="preserve">(16.1-23.1) </t>
  </si>
  <si>
    <t xml:space="preserve">(13.1-23.4) </t>
  </si>
  <si>
    <t xml:space="preserve">(13.1-27.3) </t>
  </si>
  <si>
    <t xml:space="preserve">(10.8-32.4) </t>
  </si>
  <si>
    <t xml:space="preserve">(11.7-50.4) </t>
  </si>
  <si>
    <t xml:space="preserve">(37-50) </t>
  </si>
  <si>
    <t xml:space="preserve">(34-47) </t>
  </si>
  <si>
    <t xml:space="preserve">(71-86) </t>
  </si>
  <si>
    <t xml:space="preserve">(26.3-38.4) </t>
  </si>
  <si>
    <t xml:space="preserve">(125-146) </t>
  </si>
  <si>
    <t xml:space="preserve">(31-48) </t>
  </si>
  <si>
    <t xml:space="preserve">(17.0-26.5) </t>
  </si>
  <si>
    <t xml:space="preserve">(12.8-25.3) </t>
  </si>
  <si>
    <t xml:space="preserve">(10.8-17.1) </t>
  </si>
  <si>
    <t xml:space="preserve">(8.1-20.3) </t>
  </si>
  <si>
    <t xml:space="preserve">(10.7-20.3) </t>
  </si>
  <si>
    <t xml:space="preserve">(13.4-19.2) </t>
  </si>
  <si>
    <t xml:space="preserve">(1.6-15.9) </t>
  </si>
  <si>
    <t xml:space="preserve">(3.5-25.2) </t>
  </si>
  <si>
    <t xml:space="preserve">(0.1-6.2) </t>
  </si>
  <si>
    <t xml:space="preserve">(28-42) </t>
  </si>
  <si>
    <t xml:space="preserve">(2.8-11.5) </t>
  </si>
  <si>
    <t xml:space="preserve">(9.8-17.3) </t>
  </si>
  <si>
    <t xml:space="preserve">(4.3-18.0) </t>
  </si>
  <si>
    <t xml:space="preserve">(44-59) </t>
  </si>
  <si>
    <t xml:space="preserve">(10.5-20.2) </t>
  </si>
  <si>
    <t xml:space="preserve">(17.6-23.7) </t>
  </si>
  <si>
    <t xml:space="preserve">(17.6-22.4) </t>
  </si>
  <si>
    <t xml:space="preserve">(13.2-29.7) </t>
  </si>
  <si>
    <t xml:space="preserve">(0.7-5.5) </t>
  </si>
  <si>
    <t xml:space="preserve">(1.5-3.8) </t>
  </si>
  <si>
    <t xml:space="preserve">(1.2-9.2) </t>
  </si>
  <si>
    <t xml:space="preserve">(4.2-7.1) </t>
  </si>
  <si>
    <t xml:space="preserve">(1.0-4.2) </t>
  </si>
  <si>
    <t xml:space="preserve">(0.5-6.1) </t>
  </si>
  <si>
    <t xml:space="preserve">(3.2-7.5) </t>
  </si>
  <si>
    <t xml:space="preserve">(2.1-4.5) </t>
  </si>
  <si>
    <t xml:space="preserve">(2.7-5.9) </t>
  </si>
  <si>
    <t xml:space="preserve">(2.7-7.9) </t>
  </si>
  <si>
    <t xml:space="preserve">(1.7-4.3) </t>
  </si>
  <si>
    <t xml:space="preserve">(4.2-8.7) </t>
  </si>
  <si>
    <t xml:space="preserve">(0.8-9.7) </t>
  </si>
  <si>
    <t xml:space="preserve">(1.4-6.1) </t>
  </si>
  <si>
    <t xml:space="preserve">(2.1-4.4) </t>
  </si>
  <si>
    <t xml:space="preserve">(3.0-8.6) </t>
  </si>
  <si>
    <t xml:space="preserve">(1.4-6.7) </t>
  </si>
  <si>
    <t xml:space="preserve">(4.2-6.6) </t>
  </si>
  <si>
    <t xml:space="preserve">(1.6-5.8) </t>
  </si>
  <si>
    <t xml:space="preserve">(2.5-6.0) </t>
  </si>
  <si>
    <t xml:space="preserve">(1.4-4.0) </t>
  </si>
  <si>
    <t xml:space="preserve">(1.7-4.6) </t>
  </si>
  <si>
    <t xml:space="preserve">(0.0-5.8) </t>
  </si>
  <si>
    <t xml:space="preserve">(0.4-13.8) </t>
  </si>
  <si>
    <t xml:space="preserve">(1.2-4.2) </t>
  </si>
  <si>
    <t xml:space="preserve">(1.3-4.5) </t>
  </si>
  <si>
    <t xml:space="preserve">(1.1-4.2) </t>
  </si>
  <si>
    <t xml:space="preserve">(1.1-5.3) </t>
  </si>
  <si>
    <t xml:space="preserve">(1.7-6.1) </t>
  </si>
  <si>
    <t xml:space="preserve">(1.2-6.4) </t>
  </si>
  <si>
    <t xml:space="preserve">(1.3-5.4) </t>
  </si>
  <si>
    <t xml:space="preserve">(1.9-13.3) </t>
  </si>
  <si>
    <t xml:space="preserve">(1.6-8.3) </t>
  </si>
  <si>
    <t xml:space="preserve">(1.3-7.0) </t>
  </si>
  <si>
    <t xml:space="preserve">(1.2-6.3) </t>
  </si>
  <si>
    <t xml:space="preserve">(0.7-3.4) </t>
  </si>
  <si>
    <t xml:space="preserve">(1.1-5.2) </t>
  </si>
  <si>
    <t xml:space="preserve">(2.7-6.8) </t>
  </si>
  <si>
    <t xml:space="preserve">(1.3-3.9) </t>
  </si>
  <si>
    <t xml:space="preserve">(1.7-3.6) </t>
  </si>
  <si>
    <t xml:space="preserve">(1.5-4.8) </t>
  </si>
  <si>
    <t xml:space="preserve">(1.1-4.1) </t>
  </si>
  <si>
    <t xml:space="preserve">(1.7-3.7) </t>
  </si>
  <si>
    <t xml:space="preserve">(1.2-5.4) </t>
  </si>
  <si>
    <t xml:space="preserve">(0.6-5.6) </t>
  </si>
  <si>
    <t xml:space="preserve">(0.9-7.4) </t>
  </si>
  <si>
    <t xml:space="preserve">(0.8-2.7) </t>
  </si>
  <si>
    <t xml:space="preserve">(0.0-10.7) </t>
  </si>
  <si>
    <t xml:space="preserve">(0.8-4.1) </t>
  </si>
  <si>
    <t xml:space="preserve">(0.2-1.9) </t>
  </si>
  <si>
    <t xml:space="preserve">(0.4-3.0) </t>
  </si>
  <si>
    <t xml:space="preserve">(1.3-4.1) </t>
  </si>
  <si>
    <t xml:space="preserve">(0.7-3.5) </t>
  </si>
  <si>
    <t xml:space="preserve">(0.1-1.1) </t>
  </si>
  <si>
    <t xml:space="preserve">(1.3-5.6) </t>
  </si>
  <si>
    <t xml:space="preserve">(1.0-5.9) </t>
  </si>
  <si>
    <t xml:space="preserve">(0.9-2.6) </t>
  </si>
  <si>
    <t xml:space="preserve">(0.9-2.7) </t>
  </si>
  <si>
    <t xml:space="preserve">(0.1-5.3) </t>
  </si>
  <si>
    <t xml:space="preserve">(0.4-2.8) </t>
  </si>
  <si>
    <t xml:space="preserve">(1.0-5.6) </t>
  </si>
  <si>
    <t xml:space="preserve">(0.9-2.5) </t>
  </si>
  <si>
    <t xml:space="preserve">(0.8-5.1) </t>
  </si>
  <si>
    <t xml:space="preserve">(26.7-36.1) </t>
  </si>
  <si>
    <t xml:space="preserve">(23.7-62.1) </t>
  </si>
  <si>
    <t xml:space="preserve">(17.9-38.3) </t>
  </si>
  <si>
    <t xml:space="preserve">(2.5-7.8) </t>
  </si>
  <si>
    <t xml:space="preserve">(4.7-31.5) </t>
  </si>
  <si>
    <t xml:space="preserve">(4.5-10.5) </t>
  </si>
  <si>
    <t xml:space="preserve">(2.8-10.9) </t>
  </si>
  <si>
    <t xml:space="preserve">(6.1-12.2) </t>
  </si>
  <si>
    <t xml:space="preserve">(2.3-9.1) </t>
  </si>
  <si>
    <t xml:space="preserve">(6.4-10.6) </t>
  </si>
  <si>
    <t xml:space="preserve">(3.8-14.8) </t>
  </si>
  <si>
    <t xml:space="preserve">(4.2-10.1) </t>
  </si>
  <si>
    <t xml:space="preserve">(5.6-13.8) </t>
  </si>
  <si>
    <t xml:space="preserve">(2.6-9.6) </t>
  </si>
  <si>
    <t xml:space="preserve">(25.0-34.6) </t>
  </si>
  <si>
    <t xml:space="preserve">(7.2-14.9) </t>
  </si>
  <si>
    <t xml:space="preserve">(38-51) </t>
  </si>
  <si>
    <t xml:space="preserve">(6.7-11.9) </t>
  </si>
  <si>
    <t xml:space="preserve">(43-54) </t>
  </si>
  <si>
    <t xml:space="preserve">(8.7-16.5) </t>
  </si>
  <si>
    <t xml:space="preserve">(0.6-3.2) </t>
  </si>
  <si>
    <t xml:space="preserve">(0.3-1.7) </t>
  </si>
  <si>
    <t xml:space="preserve">(0.5-1.8) </t>
  </si>
  <si>
    <t xml:space="preserve">(0.8-3.9) </t>
  </si>
  <si>
    <t xml:space="preserve">(0.1-5.4) </t>
  </si>
  <si>
    <t xml:space="preserve">(0.4-6.8) </t>
  </si>
  <si>
    <t xml:space="preserve">(0.5-11.4) </t>
  </si>
  <si>
    <t xml:space="preserve">(1.0-4.5) </t>
  </si>
  <si>
    <t xml:space="preserve">(0.2-1.4) </t>
  </si>
  <si>
    <t xml:space="preserve">(0.5-3.0) </t>
  </si>
  <si>
    <t xml:space="preserve">(0.2-2.1) </t>
  </si>
  <si>
    <t xml:space="preserve">(0.0-11.7) </t>
  </si>
  <si>
    <t xml:space="preserve">(0.7-3.2) </t>
  </si>
  <si>
    <t xml:space="preserve">(0.6-5.9) </t>
  </si>
  <si>
    <t xml:space="preserve">(0.6-2.4) </t>
  </si>
  <si>
    <t xml:space="preserve">(0.5-2.3) </t>
  </si>
  <si>
    <t xml:space="preserve">(0.2-9.8) </t>
  </si>
  <si>
    <t xml:space="preserve">(1.3-5.3) </t>
  </si>
  <si>
    <t xml:space="preserve">(1.0-2.9) </t>
  </si>
  <si>
    <t xml:space="preserve">(1.2-2.9) </t>
  </si>
  <si>
    <t xml:space="preserve">(0.5-5.5) </t>
  </si>
  <si>
    <t xml:space="preserve">(0.6-3.3) </t>
  </si>
  <si>
    <t xml:space="preserve">(0.5-3.5) </t>
  </si>
  <si>
    <t xml:space="preserve">(1.1-3.8) </t>
  </si>
  <si>
    <t xml:space="preserve">(0.9-2.8) </t>
  </si>
  <si>
    <t xml:space="preserve">(3.2-6.3) </t>
  </si>
  <si>
    <t xml:space="preserve">(1.4-5.3) </t>
  </si>
  <si>
    <t xml:space="preserve">(1.2-3.9) </t>
  </si>
  <si>
    <t xml:space="preserve">(2.9-4.1) </t>
  </si>
  <si>
    <t xml:space="preserve">(2.0-5.2) </t>
  </si>
  <si>
    <t xml:space="preserve">(2.2-3.6) </t>
  </si>
  <si>
    <t xml:space="preserve">(1.3-4.0) </t>
  </si>
  <si>
    <t xml:space="preserve">(1.3-6.5) </t>
  </si>
  <si>
    <t xml:space="preserve">(1.0-5.0) </t>
  </si>
  <si>
    <t xml:space="preserve">(1.0-3.4) </t>
  </si>
  <si>
    <t xml:space="preserve">(3.1-5.0) </t>
  </si>
  <si>
    <t xml:space="preserve">(2.8-6.3) </t>
  </si>
  <si>
    <t xml:space="preserve">(1.4-5.5) </t>
  </si>
  <si>
    <t xml:space="preserve">(2.6-5.7) </t>
  </si>
  <si>
    <t xml:space="preserve">(1.2-4.1) </t>
  </si>
  <si>
    <t xml:space="preserve">(1.8-5.7) </t>
  </si>
  <si>
    <t xml:space="preserve">(1.7-7.5) </t>
  </si>
  <si>
    <t xml:space="preserve">(2.3-5.9) </t>
  </si>
  <si>
    <t xml:space="preserve">(1.9-5.6) </t>
  </si>
  <si>
    <t xml:space="preserve">(1.8-5.2) </t>
  </si>
  <si>
    <t xml:space="preserve">(2.8-10.4) </t>
  </si>
  <si>
    <t xml:space="preserve">(2.5-5.7) </t>
  </si>
  <si>
    <t xml:space="preserve">(4.8-7.2) </t>
  </si>
  <si>
    <t xml:space="preserve">(5.4-11.3) </t>
  </si>
  <si>
    <t xml:space="preserve">(2.2-5.7) </t>
  </si>
  <si>
    <t xml:space="preserve">(1.3-6.3) </t>
  </si>
  <si>
    <t xml:space="preserve">(3.0-6.1) </t>
  </si>
  <si>
    <t xml:space="preserve">(2.3-6.4) </t>
  </si>
  <si>
    <t xml:space="preserve">(3.0-6.3) </t>
  </si>
  <si>
    <t xml:space="preserve">(1.6-5.6) </t>
  </si>
  <si>
    <t xml:space="preserve">(3.1-9.1) </t>
  </si>
  <si>
    <t xml:space="preserve">(2.9-6.3) </t>
  </si>
  <si>
    <t xml:space="preserve">(2.1-6.7) </t>
  </si>
  <si>
    <t xml:space="preserve">(2.7-13.4) </t>
  </si>
  <si>
    <t xml:space="preserve">(2.0-6.0) </t>
  </si>
  <si>
    <t xml:space="preserve">(2.1-6.1) </t>
  </si>
  <si>
    <t xml:space="preserve">(2.6-6.6) </t>
  </si>
  <si>
    <t xml:space="preserve">(1.0-3.7) </t>
  </si>
  <si>
    <t>Mental_hlth_crt_smCRUDE2012AllAllAllAll15-19AllAll</t>
  </si>
  <si>
    <t xml:space="preserve">Mental_hlth_crt_sm </t>
  </si>
  <si>
    <t xml:space="preserve">(7.7-24.0) </t>
  </si>
  <si>
    <t>Mental_hlth_crt_smCRUDE2012AllAllAllAll15-19FemaleAll</t>
  </si>
  <si>
    <t xml:space="preserve">(12.9-46.6) </t>
  </si>
  <si>
    <t>Mental_hlth_crt_smCRUDE2012AllAllAllAll15-19MaleAll</t>
  </si>
  <si>
    <t>Mental_hlth_crt_smCRUDE2012AllAllAllAll20-24AllAll</t>
  </si>
  <si>
    <t xml:space="preserve">(12.5-22.3) </t>
  </si>
  <si>
    <t>Mental_hlth_crt_smCRUDE2012AllAllAllAll20-24FemaleAll</t>
  </si>
  <si>
    <t xml:space="preserve">(14.4-28.0) </t>
  </si>
  <si>
    <t>Mental_hlth_crt_smCRUDE2012AllAllAllAll20-24MaleAll</t>
  </si>
  <si>
    <t xml:space="preserve">(7.5-21.3) </t>
  </si>
  <si>
    <t>Mental_hlth_crt_smCRUDE2012AllAllAllAll25-34AllAll</t>
  </si>
  <si>
    <t xml:space="preserve">(19.7-28.9) </t>
  </si>
  <si>
    <t>Mental_hlth_crt_smCRUDE2012AllAllAllAll25-34FemaleAll</t>
  </si>
  <si>
    <t xml:space="preserve">(21.7-34.2) </t>
  </si>
  <si>
    <t>Mental_hlth_crt_smCRUDE2012AllAllAllAll25-34MaleAll</t>
  </si>
  <si>
    <t xml:space="preserve">(15.1-29.1) </t>
  </si>
  <si>
    <t>Mental_hlth_crt_smCRUDE2012AllAllAllAll35-44AllAll</t>
  </si>
  <si>
    <t>Mental_hlth_crt_smCRUDE2012AllAllAllAll35-44FemaleAll</t>
  </si>
  <si>
    <t xml:space="preserve">(29.6-42.8) </t>
  </si>
  <si>
    <t>Mental_hlth_crt_smCRUDE2012AllAllAllAll35-44MaleAll</t>
  </si>
  <si>
    <t xml:space="preserve">(20.3-35.8) </t>
  </si>
  <si>
    <t>Mental_hlth_crt_smCRUDE2012AllAllAllAll45-54AllAll</t>
  </si>
  <si>
    <t xml:space="preserve">(25.0-34.3) </t>
  </si>
  <si>
    <t>Mental_hlth_crt_smCRUDE2012AllAllAllAll45-54FemaleAll</t>
  </si>
  <si>
    <t xml:space="preserve">(26.3-39.2) </t>
  </si>
  <si>
    <t>Mental_hlth_crt_smCRUDE2012AllAllAllAll45-54MaleAll</t>
  </si>
  <si>
    <t xml:space="preserve">(19.3-34.2) </t>
  </si>
  <si>
    <t>Mental_hlth_crt_smCRUDE2012AllAllAllAll55-64AllAll</t>
  </si>
  <si>
    <t xml:space="preserve">(18.5-29.5) </t>
  </si>
  <si>
    <t>Mental_hlth_crt_smCRUDE2012AllAllAllAll55-64FemaleAll</t>
  </si>
  <si>
    <t xml:space="preserve">(24.7-40.2) </t>
  </si>
  <si>
    <t>Mental_hlth_crt_smCRUDE2012AllAllAllAll55-64MaleAll</t>
  </si>
  <si>
    <t xml:space="preserve">(9.4-24.0) </t>
  </si>
  <si>
    <t>Mental_hlth_crt_smCRUDE2012AllAllAllAll65-74AllAll</t>
  </si>
  <si>
    <t xml:space="preserve">(13.7-29.4) </t>
  </si>
  <si>
    <t>Mental_hlth_crt_smCRUDE2012AllAllAllAll65-74FemaleAll</t>
  </si>
  <si>
    <t>Mental_hlth_crt_smCRUDE2012AllAllAllAll65-74MaleAll</t>
  </si>
  <si>
    <t xml:space="preserve">(6.6-29.5) </t>
  </si>
  <si>
    <t>Mental_hlth_crt_smCRUDE2012AllAllAllAll75+AllAll</t>
  </si>
  <si>
    <t xml:space="preserve">(3.8-16.5) </t>
  </si>
  <si>
    <t>Mental_hlth_crt_smCRUDE2012AllAllAllAll75+FemaleAll</t>
  </si>
  <si>
    <t>Mental_hlth_crt_smCRUDE2012AllAllAllAll75+MaleAll</t>
  </si>
  <si>
    <t xml:space="preserve">(3.6-27.9) </t>
  </si>
  <si>
    <t>Mental_hlth_crt_smCRUDE2012AllAllAllAllAllAllAll</t>
  </si>
  <si>
    <t xml:space="preserve">(22.4-26.5) </t>
  </si>
  <si>
    <t xml:space="preserve">(139-165) </t>
  </si>
  <si>
    <t>Mental_hlth_crt_smCRUDE2012AllAllAllAllAllAllQuintile1</t>
  </si>
  <si>
    <t xml:space="preserve">(17.0-31.3) </t>
  </si>
  <si>
    <t>Mental_hlth_crt_smCRUDE2012AllAllAllAllAllAllQuintile2</t>
  </si>
  <si>
    <t xml:space="preserve">(18.7-31.8) </t>
  </si>
  <si>
    <t>Mental_hlth_crt_smCRUDE2012AllAllAllAllAllAllQuintile3</t>
  </si>
  <si>
    <t xml:space="preserve">(14.5-25.4) </t>
  </si>
  <si>
    <t>Mental_hlth_crt_smCRUDE2012AllAllAllAllAllAllQuintile4</t>
  </si>
  <si>
    <t xml:space="preserve">(25.4-33.5) </t>
  </si>
  <si>
    <t>Mental_hlth_crt_smCRUDE2012AllAllAllAllAllAllQuintile5</t>
  </si>
  <si>
    <t xml:space="preserve">(21.4-26.7) </t>
  </si>
  <si>
    <t>Mental_hlth_crt_smCRUDE2012AllAllAllAllAllFemaleAll</t>
  </si>
  <si>
    <t xml:space="preserve">(26.1-32.2) </t>
  </si>
  <si>
    <t>Mental_hlth_crt_smCRUDE2012AllAllAllAllAllFemaleQuintile1</t>
  </si>
  <si>
    <t xml:space="preserve">(12.9-34.6) </t>
  </si>
  <si>
    <t>Mental_hlth_crt_smCRUDE2012AllAllAllAllAllFemaleQuintile2</t>
  </si>
  <si>
    <t xml:space="preserve">(21.7-37.4) </t>
  </si>
  <si>
    <t>Mental_hlth_crt_smCRUDE2012AllAllAllAllAllFemaleQuintile3</t>
  </si>
  <si>
    <t>Mental_hlth_crt_smCRUDE2012AllAllAllAllAllFemaleQuintile4</t>
  </si>
  <si>
    <t xml:space="preserve">(29.0-39.2) </t>
  </si>
  <si>
    <t>Mental_hlth_crt_smCRUDE2012AllAllAllAllAllFemaleQuintile5</t>
  </si>
  <si>
    <t xml:space="preserve">(25.2-33.1) </t>
  </si>
  <si>
    <t>Mental_hlth_crt_smCRUDE2012AllAllAllAllAllMaleAll</t>
  </si>
  <si>
    <t>Mental_hlth_crt_smCRUDE2012AllAllAllAllAllMaleQuintile1</t>
  </si>
  <si>
    <t xml:space="preserve">(15.9-35.6) </t>
  </si>
  <si>
    <t>Mental_hlth_crt_smCRUDE2012AllAllAllAllAllMaleQuintile2</t>
  </si>
  <si>
    <t xml:space="preserve">(13.6-31.7) </t>
  </si>
  <si>
    <t>Mental_hlth_crt_smCRUDE2012AllAllAllAllAllMaleQuintile3</t>
  </si>
  <si>
    <t>Mental_hlth_crt_smCRUDE2012AllAllAllAllAllMaleQuintile4</t>
  </si>
  <si>
    <t xml:space="preserve">(19.3-30.8) </t>
  </si>
  <si>
    <t>Mental_hlth_crt_smCRUDE2012AllAllAllAllAllMaleQuintile5</t>
  </si>
  <si>
    <t xml:space="preserve">(14.8-22.1) </t>
  </si>
  <si>
    <t>Mental_hlth_crt_smCRUDE2012AllAllAllNon-Other-Euro15-19AllAll</t>
  </si>
  <si>
    <t xml:space="preserve">(2.5-20.4) </t>
  </si>
  <si>
    <t>Mental_hlth_crt_smCRUDE2012AllAllAllNon-Other-Euro15-19FemaleAll</t>
  </si>
  <si>
    <t>Mental_hlth_crt_smCRUDE2012AllAllAllNon-Other-Euro20-24AllAll</t>
  </si>
  <si>
    <t xml:space="preserve">(5.9-21.7) </t>
  </si>
  <si>
    <t>Mental_hlth_crt_smCRUDE2012AllAllAllNon-Other-Euro20-24FemaleAll</t>
  </si>
  <si>
    <t xml:space="preserve">(3.5-19.0) </t>
  </si>
  <si>
    <t>Mental_hlth_crt_smCRUDE2012AllAllAllNon-Other-Euro20-24MaleAll</t>
  </si>
  <si>
    <t xml:space="preserve">(5.4-34.1) </t>
  </si>
  <si>
    <t>Mental_hlth_crt_smCRUDE2012AllAllAllNon-Other-Euro25-34AllAll</t>
  </si>
  <si>
    <t xml:space="preserve">(6.4-15.3) </t>
  </si>
  <si>
    <t>Mental_hlth_crt_smCRUDE2012AllAllAllNon-Other-Euro25-34FemaleAll</t>
  </si>
  <si>
    <t xml:space="preserve">(6.2-18.7) </t>
  </si>
  <si>
    <t>Mental_hlth_crt_smCRUDE2012AllAllAllNon-Other-Euro25-34MaleAll</t>
  </si>
  <si>
    <t>Mental_hlth_crt_smCRUDE2012AllAllAllNon-Other-Euro35-44AllAll</t>
  </si>
  <si>
    <t xml:space="preserve">(14.7-29.3) </t>
  </si>
  <si>
    <t>Mental_hlth_crt_smCRUDE2012AllAllAllNon-Other-Euro35-44FemaleAll</t>
  </si>
  <si>
    <t xml:space="preserve">(17.1-33.8) </t>
  </si>
  <si>
    <t>Mental_hlth_crt_smCRUDE2012AllAllAllNon-Other-Euro35-44MaleAll</t>
  </si>
  <si>
    <t xml:space="preserve">(9.0-33.6) </t>
  </si>
  <si>
    <t>Mental_hlth_crt_smCRUDE2012AllAllAllNon-Other-Euro45-54AllAll</t>
  </si>
  <si>
    <t xml:space="preserve">(15.1-27.1) </t>
  </si>
  <si>
    <t>Mental_hlth_crt_smCRUDE2012AllAllAllNon-Other-Euro45-54FemaleAll</t>
  </si>
  <si>
    <t xml:space="preserve">(17.6-37.5) </t>
  </si>
  <si>
    <t>Mental_hlth_crt_smCRUDE2012AllAllAllNon-Other-Euro45-54MaleAll</t>
  </si>
  <si>
    <t xml:space="preserve">(9.1-23.3) </t>
  </si>
  <si>
    <t>Mental_hlth_crt_smCRUDE2012AllAllAllNon-Other-Euro55-64AllAll</t>
  </si>
  <si>
    <t xml:space="preserve">(6.7-18.5) </t>
  </si>
  <si>
    <t>Mental_hlth_crt_smCRUDE2012AllAllAllNon-Other-Euro55-64FemaleAll</t>
  </si>
  <si>
    <t>Mental_hlth_crt_smCRUDE2012AllAllAllNon-Other-Euro55-64MaleAll</t>
  </si>
  <si>
    <t xml:space="preserve">(3.3-21.3) </t>
  </si>
  <si>
    <t>Mental_hlth_crt_smCRUDE2012AllAllAllNon-Other-Euro65-74AllAll</t>
  </si>
  <si>
    <t xml:space="preserve">(1.9-19.8) </t>
  </si>
  <si>
    <t>Mental_hlth_crt_smCRUDE2012AllAllAllNon-Other-EuroAllAllAll</t>
  </si>
  <si>
    <t>Mental_hlth_crt_smCRUDE2012AllAllAllNon-Other-EuroAllFemaleAll</t>
  </si>
  <si>
    <t xml:space="preserve">(13.1-19.8) </t>
  </si>
  <si>
    <t>Mental_hlth_crt_smCRUDE2012AllAllAllNon-Other-EuroAllMaleAll</t>
  </si>
  <si>
    <t xml:space="preserve">(8.8-16.4) </t>
  </si>
  <si>
    <t>Mental_hlth_crt_smCRUDE2012AllAllAllOther-Euro15-19AllAll</t>
  </si>
  <si>
    <t xml:space="preserve">(8.9-31.1) </t>
  </si>
  <si>
    <t>Mental_hlth_crt_smCRUDE2012AllAllAllOther-Euro15-19MaleAll</t>
  </si>
  <si>
    <t xml:space="preserve">(1.3-25.9) </t>
  </si>
  <si>
    <t>Mental_hlth_crt_smCRUDE2012AllAllAllOther-Euro20-24AllAll</t>
  </si>
  <si>
    <t xml:space="preserve">(14.0-27.6) </t>
  </si>
  <si>
    <t>Mental_hlth_crt_smCRUDE2012AllAllAllOther-Euro20-24FemaleAll</t>
  </si>
  <si>
    <t>Mental_hlth_crt_smCRUDE2012AllAllAllOther-Euro20-24MaleAll</t>
  </si>
  <si>
    <t xml:space="preserve">(6.0-21.4) </t>
  </si>
  <si>
    <t>Mental_hlth_crt_smCRUDE2012AllAllAllOther-Euro25-34AllAll</t>
  </si>
  <si>
    <t xml:space="preserve">(27.1-41.5) </t>
  </si>
  <si>
    <t>Mental_hlth_crt_smCRUDE2012AllAllAllOther-Euro25-34FemaleAll</t>
  </si>
  <si>
    <t xml:space="preserve">(30.7-51.7) </t>
  </si>
  <si>
    <t>Mental_hlth_crt_smCRUDE2012AllAllAllOther-Euro25-34MaleAll</t>
  </si>
  <si>
    <t xml:space="preserve">(19.7-40.5) </t>
  </si>
  <si>
    <t>Mental_hlth_crt_smCRUDE2012AllAllAllOther-Euro35-44AllAll</t>
  </si>
  <si>
    <t xml:space="preserve">(30.7-42.4) </t>
  </si>
  <si>
    <t>Mental_hlth_crt_smCRUDE2012AllAllAllOther-Euro35-44FemaleAll</t>
  </si>
  <si>
    <t xml:space="preserve">(33.6-50.6) </t>
  </si>
  <si>
    <t>Mental_hlth_crt_smCRUDE2012AllAllAllOther-Euro35-44MaleAll</t>
  </si>
  <si>
    <t xml:space="preserve">(22.9-42.4) </t>
  </si>
  <si>
    <t>Mental_hlth_crt_smCRUDE2012AllAllAllOther-Euro45-54AllAll</t>
  </si>
  <si>
    <t xml:space="preserve">(27.3-39.8) </t>
  </si>
  <si>
    <t>Mental_hlth_crt_smCRUDE2012AllAllAllOther-Euro45-54FemaleAll</t>
  </si>
  <si>
    <t xml:space="preserve">(26.9-43.4) </t>
  </si>
  <si>
    <t>Mental_hlth_crt_smCRUDE2012AllAllAllOther-Euro45-54MaleAll</t>
  </si>
  <si>
    <t xml:space="preserve">(22.1-42.8) </t>
  </si>
  <si>
    <t>Mental_hlth_crt_smCRUDE2012AllAllAllOther-Euro55-64AllAll</t>
  </si>
  <si>
    <t xml:space="preserve">(21.0-34.7) </t>
  </si>
  <si>
    <t>Mental_hlth_crt_smCRUDE2012AllAllAllOther-Euro55-64FemaleAll</t>
  </si>
  <si>
    <t xml:space="preserve">(28.7-47.7) </t>
  </si>
  <si>
    <t>Mental_hlth_crt_smCRUDE2012AllAllAllOther-Euro55-64MaleAll</t>
  </si>
  <si>
    <t xml:space="preserve">(10.1-28.0) </t>
  </si>
  <si>
    <t>Mental_hlth_crt_smCRUDE2012AllAllAllOther-Euro65-74AllAll</t>
  </si>
  <si>
    <t>Mental_hlth_crt_smCRUDE2012AllAllAllOther-Euro65-74FemaleAll</t>
  </si>
  <si>
    <t xml:space="preserve">(16.9-45.6) </t>
  </si>
  <si>
    <t>Mental_hlth_crt_smCRUDE2012AllAllAllOther-Euro65-74MaleAll</t>
  </si>
  <si>
    <t xml:space="preserve">(9.5-40.9) </t>
  </si>
  <si>
    <t>Mental_hlth_crt_smCRUDE2012AllAllAllOther-Euro75+AllAll</t>
  </si>
  <si>
    <t xml:space="preserve">(3.9-18.1) </t>
  </si>
  <si>
    <t>Mental_hlth_crt_smCRUDE2012AllAllAllOther-Euro75+FemaleAll</t>
  </si>
  <si>
    <t xml:space="preserve">(1.5-18.5) </t>
  </si>
  <si>
    <t>Mental_hlth_crt_smCRUDE2012AllAllAllOther-EuroAllAllAll</t>
  </si>
  <si>
    <t xml:space="preserve">(26.7-32.5) </t>
  </si>
  <si>
    <t xml:space="preserve">(111-135) </t>
  </si>
  <si>
    <t>Mental_hlth_crt_smCRUDE2012AllAllAllOther-EuroAllFemaleAll</t>
  </si>
  <si>
    <t xml:space="preserve">(31.7-39.5) </t>
  </si>
  <si>
    <t>Mental_hlth_crt_smCRUDE2012AllAllAllOther-EuroAllMaleAll</t>
  </si>
  <si>
    <t xml:space="preserve">(19.9-28.5) </t>
  </si>
  <si>
    <t>Mental_hlth_crt_smCRUDE2012AllAllAsianAllAllAllAll</t>
  </si>
  <si>
    <t xml:space="preserve">(4.0-13.7) </t>
  </si>
  <si>
    <t>Mental_hlth_crt_smCRUDE2012AllAllAsianAllAllMaleAll</t>
  </si>
  <si>
    <t>Mental_hlth_crt_smCRUDE2012AllAllNon-AsianAll15-19AllAll</t>
  </si>
  <si>
    <t xml:space="preserve">(8.1-25.9) </t>
  </si>
  <si>
    <t>Mental_hlth_crt_smCRUDE2012AllAllNon-AsianAll15-19FemaleAll</t>
  </si>
  <si>
    <t xml:space="preserve">(13.7-47.7) </t>
  </si>
  <si>
    <t>Mental_hlth_crt_smCRUDE2012AllAllNon-AsianAll15-19MaleAll</t>
  </si>
  <si>
    <t xml:space="preserve">(1.7-20.9) </t>
  </si>
  <si>
    <t>Mental_hlth_crt_smCRUDE2012AllAllNon-AsianAll20-24AllAll</t>
  </si>
  <si>
    <t xml:space="preserve">(13.1-23.3) </t>
  </si>
  <si>
    <t>Mental_hlth_crt_smCRUDE2012AllAllNon-AsianAll20-24FemaleAll</t>
  </si>
  <si>
    <t xml:space="preserve">(15.1-29.4) </t>
  </si>
  <si>
    <t>Mental_hlth_crt_smCRUDE2012AllAllNon-AsianAll20-24MaleAll</t>
  </si>
  <si>
    <t xml:space="preserve">(8.0-22.1) </t>
  </si>
  <si>
    <t>Mental_hlth_crt_smCRUDE2012AllAllNon-AsianAll25-34AllAll</t>
  </si>
  <si>
    <t xml:space="preserve">(21.1-30.8) </t>
  </si>
  <si>
    <t>Mental_hlth_crt_smCRUDE2012AllAllNon-AsianAll25-34FemaleAll</t>
  </si>
  <si>
    <t xml:space="preserve">(21.0-32.8) </t>
  </si>
  <si>
    <t>Mental_hlth_crt_smCRUDE2012AllAllNon-AsianAll25-34MaleAll</t>
  </si>
  <si>
    <t xml:space="preserve">(17.8-33.7) </t>
  </si>
  <si>
    <t>Mental_hlth_crt_smCRUDE2012AllAllNon-AsianAll35-44AllAll</t>
  </si>
  <si>
    <t xml:space="preserve">(27.8-37.5) </t>
  </si>
  <si>
    <t>Mental_hlth_crt_smCRUDE2012AllAllNon-AsianAll35-44FemaleAll</t>
  </si>
  <si>
    <t xml:space="preserve">(29.3-42.2) </t>
  </si>
  <si>
    <t>Mental_hlth_crt_smCRUDE2012AllAllNon-AsianAll35-44MaleAll</t>
  </si>
  <si>
    <t xml:space="preserve">(22.0-38.7) </t>
  </si>
  <si>
    <t>Mental_hlth_crt_smCRUDE2012AllAllNon-AsianAll45-54AllAll</t>
  </si>
  <si>
    <t xml:space="preserve">(26.0-35.3) </t>
  </si>
  <si>
    <t>Mental_hlth_crt_smCRUDE2012AllAllNon-AsianAll45-54FemaleAll</t>
  </si>
  <si>
    <t xml:space="preserve">(26.1-38.8) </t>
  </si>
  <si>
    <t>Mental_hlth_crt_smCRUDE2012AllAllNon-AsianAll45-54MaleAll</t>
  </si>
  <si>
    <t xml:space="preserve">(21.1-36.8) </t>
  </si>
  <si>
    <t>Mental_hlth_crt_smCRUDE2012AllAllNon-AsianAll55-64AllAll</t>
  </si>
  <si>
    <t xml:space="preserve">(19.4-31.0) </t>
  </si>
  <si>
    <t>Mental_hlth_crt_smCRUDE2012AllAllNon-AsianAll55-64FemaleAll</t>
  </si>
  <si>
    <t>Mental_hlth_crt_smCRUDE2012AllAllNon-AsianAll55-64MaleAll</t>
  </si>
  <si>
    <t xml:space="preserve">(10.4-26.4) </t>
  </si>
  <si>
    <t>Mental_hlth_crt_smCRUDE2012AllAllNon-AsianAll65-74AllAll</t>
  </si>
  <si>
    <t>Mental_hlth_crt_smCRUDE2012AllAllNon-AsianAll65-74FemaleAll</t>
  </si>
  <si>
    <t xml:space="preserve">(16.5-40.9) </t>
  </si>
  <si>
    <t>Mental_hlth_crt_smCRUDE2012AllAllNon-AsianAll65-74MaleAll</t>
  </si>
  <si>
    <t xml:space="preserve">(7.0-32.1) </t>
  </si>
  <si>
    <t>Mental_hlth_crt_smCRUDE2012AllAllNon-AsianAll75+AllAll</t>
  </si>
  <si>
    <t xml:space="preserve">(3.9-17.0) </t>
  </si>
  <si>
    <t>Mental_hlth_crt_smCRUDE2012AllAllNon-AsianAll75+FemaleAll</t>
  </si>
  <si>
    <t>Mental_hlth_crt_smCRUDE2012AllAllNon-AsianAll75+MaleAll</t>
  </si>
  <si>
    <t xml:space="preserve">(3.9-29.8) </t>
  </si>
  <si>
    <t>Mental_hlth_crt_smCRUDE2012AllAllNon-AsianAllAllAllAll</t>
  </si>
  <si>
    <t xml:space="preserve">(23.4-27.8) </t>
  </si>
  <si>
    <t xml:space="preserve">(137-162) </t>
  </si>
  <si>
    <t>Mental_hlth_crt_smCRUDE2012AllAllNon-AsianAllAllFemaleAll</t>
  </si>
  <si>
    <t xml:space="preserve">(26.1-32.1) </t>
  </si>
  <si>
    <t>Mental_hlth_crt_smCRUDE2012AllAllNon-AsianAllAllMaleAll</t>
  </si>
  <si>
    <t xml:space="preserve">(18.9-25.6) </t>
  </si>
  <si>
    <t>Mental_hlth_crt_smCRUDE2012AllNon-PacificAllAll15-19AllAll</t>
  </si>
  <si>
    <t xml:space="preserve">(8.3-25.7) </t>
  </si>
  <si>
    <t>Mental_hlth_crt_smCRUDE2012AllNon-PacificAllAll15-19FemaleAll</t>
  </si>
  <si>
    <t xml:space="preserve">(14.1-51.7) </t>
  </si>
  <si>
    <t>Mental_hlth_crt_smCRUDE2012AllNon-PacificAllAll15-19MaleAll</t>
  </si>
  <si>
    <t xml:space="preserve">(1.5-20.5) </t>
  </si>
  <si>
    <t>Mental_hlth_crt_smCRUDE2012AllNon-PacificAllAll20-24AllAll</t>
  </si>
  <si>
    <t>Mental_hlth_crt_smCRUDE2012AllNon-PacificAllAll20-24FemaleAll</t>
  </si>
  <si>
    <t xml:space="preserve">(15.2-30.0) </t>
  </si>
  <si>
    <t>Mental_hlth_crt_smCRUDE2012AllNon-PacificAllAll20-24MaleAll</t>
  </si>
  <si>
    <t xml:space="preserve">(7.4-21.8) </t>
  </si>
  <si>
    <t>Mental_hlth_crt_smCRUDE2012AllNon-PacificAllAll25-34AllAll</t>
  </si>
  <si>
    <t xml:space="preserve">(21.2-31.5) </t>
  </si>
  <si>
    <t>Mental_hlth_crt_smCRUDE2012AllNon-PacificAllAll25-34FemaleAll</t>
  </si>
  <si>
    <t xml:space="preserve">(24.9-39.1) </t>
  </si>
  <si>
    <t>Mental_hlth_crt_smCRUDE2012AllNon-PacificAllAll25-34MaleAll</t>
  </si>
  <si>
    <t xml:space="preserve">(15.3-30.5) </t>
  </si>
  <si>
    <t>Mental_hlth_crt_smCRUDE2012AllNon-PacificAllAll35-44AllAll</t>
  </si>
  <si>
    <t xml:space="preserve">(27.8-37.8) </t>
  </si>
  <si>
    <t>Mental_hlth_crt_smCRUDE2012AllNon-PacificAllAll35-44FemaleAll</t>
  </si>
  <si>
    <t xml:space="preserve">(31.3-45.0) </t>
  </si>
  <si>
    <t>Mental_hlth_crt_smCRUDE2012AllNon-PacificAllAll35-44MaleAll</t>
  </si>
  <si>
    <t xml:space="preserve">(20.8-37.2) </t>
  </si>
  <si>
    <t>Mental_hlth_crt_smCRUDE2012AllNon-PacificAllAll45-54AllAll</t>
  </si>
  <si>
    <t xml:space="preserve">(25.5-35.1) </t>
  </si>
  <si>
    <t>Mental_hlth_crt_smCRUDE2012AllNon-PacificAllAll45-54FemaleAll</t>
  </si>
  <si>
    <t xml:space="preserve">(26.7-40.0) </t>
  </si>
  <si>
    <t>Mental_hlth_crt_smCRUDE2012AllNon-PacificAllAll45-54MaleAll</t>
  </si>
  <si>
    <t xml:space="preserve">(19.7-35.4) </t>
  </si>
  <si>
    <t>Mental_hlth_crt_smCRUDE2012AllNon-PacificAllAll55-64AllAll</t>
  </si>
  <si>
    <t xml:space="preserve">(19.2-30.6) </t>
  </si>
  <si>
    <t>Mental_hlth_crt_smCRUDE2012AllNon-PacificAllAll55-64FemaleAll</t>
  </si>
  <si>
    <t xml:space="preserve">(25.3-41.0) </t>
  </si>
  <si>
    <t>Mental_hlth_crt_smCRUDE2012AllNon-PacificAllAll55-64MaleAll</t>
  </si>
  <si>
    <t xml:space="preserve">(9.9-25.4) </t>
  </si>
  <si>
    <t>Mental_hlth_crt_smCRUDE2012AllNon-PacificAllAll65-74AllAll</t>
  </si>
  <si>
    <t xml:space="preserve">(14.5-30.8) </t>
  </si>
  <si>
    <t>Mental_hlth_crt_smCRUDE2012AllNon-PacificAllAll65-74FemaleAll</t>
  </si>
  <si>
    <t xml:space="preserve">(16.4-40.4) </t>
  </si>
  <si>
    <t>Mental_hlth_crt_smCRUDE2012AllNon-PacificAllAll65-74MaleAll</t>
  </si>
  <si>
    <t xml:space="preserve">(7.3-32.1) </t>
  </si>
  <si>
    <t>Mental_hlth_crt_smCRUDE2012AllNon-PacificAllAll75+AllAll</t>
  </si>
  <si>
    <t>Mental_hlth_crt_smCRUDE2012AllNon-PacificAllAll75+FemaleAll</t>
  </si>
  <si>
    <t>Mental_hlth_crt_smCRUDE2012AllNon-PacificAllAll75+MaleAll</t>
  </si>
  <si>
    <t>Mental_hlth_crt_smCRUDE2012AllNon-PacificAllAllAllAllAll</t>
  </si>
  <si>
    <t xml:space="preserve">(134-159) </t>
  </si>
  <si>
    <t>Mental_hlth_crt_smCRUDE2012AllNon-PacificAllAllAllFemaleAll</t>
  </si>
  <si>
    <t xml:space="preserve">(27.6-34.1) </t>
  </si>
  <si>
    <t xml:space="preserve">(76-94) </t>
  </si>
  <si>
    <t>Mental_hlth_crt_smCRUDE2012AllNon-PacificAllAllAllMaleAll</t>
  </si>
  <si>
    <t xml:space="preserve">(52-73) </t>
  </si>
  <si>
    <t>Mental_hlth_crt_smCRUDE2012AllPacificAllAll20-24AllAll</t>
  </si>
  <si>
    <t xml:space="preserve">(1.2-42.9) </t>
  </si>
  <si>
    <t>Mental_hlth_crt_smCRUDE2012AllPacificAllAll25-34AllAll</t>
  </si>
  <si>
    <t xml:space="preserve">(4.3-18.7) </t>
  </si>
  <si>
    <t>Mental_hlth_crt_smCRUDE2012AllPacificAllAll25-34FemaleAll</t>
  </si>
  <si>
    <t xml:space="preserve">(1.3-19.9) </t>
  </si>
  <si>
    <t>Mental_hlth_crt_smCRUDE2012AllPacificAllAll25-34MaleAll</t>
  </si>
  <si>
    <t xml:space="preserve">(5.1-33.7) </t>
  </si>
  <si>
    <t>Mental_hlth_crt_smCRUDE2012AllPacificAllAll35-44AllAll</t>
  </si>
  <si>
    <t xml:space="preserve">(4.6-40.0) </t>
  </si>
  <si>
    <t>Mental_hlth_crt_smCRUDE2012AllPacificAllAllAllAllAll</t>
  </si>
  <si>
    <t xml:space="preserve">(6.3-17.9) </t>
  </si>
  <si>
    <t>Mental_hlth_crt_smCRUDE2012AllPacificAllAllAllFemaleAll</t>
  </si>
  <si>
    <t xml:space="preserve">(5.4-17.5) </t>
  </si>
  <si>
    <t>Mental_hlth_crt_smCRUDE2012AllPacificAllAllAllMaleAll</t>
  </si>
  <si>
    <t>Mental_hlth_crt_smCRUDE2012MaoriAllAllAll15-19AllAll</t>
  </si>
  <si>
    <t xml:space="preserve">(4.1-25.8) </t>
  </si>
  <si>
    <t>Mental_hlth_crt_smCRUDE2012MaoriAllAllAll15-19FemaleAll</t>
  </si>
  <si>
    <t xml:space="preserve">(6.3-43.1) </t>
  </si>
  <si>
    <t>Mental_hlth_crt_smCRUDE2012MaoriAllAllAll20-24AllAll</t>
  </si>
  <si>
    <t>Mental_hlth_crt_smCRUDE2012MaoriAllAllAll20-24FemaleAll</t>
  </si>
  <si>
    <t xml:space="preserve">(9.3-27.0) </t>
  </si>
  <si>
    <t>Mental_hlth_crt_smCRUDE2012MaoriAllAllAll20-24MaleAll</t>
  </si>
  <si>
    <t xml:space="preserve">(4.9-32.6) </t>
  </si>
  <si>
    <t>Mental_hlth_crt_smCRUDE2012MaoriAllAllAll25-34AllAll</t>
  </si>
  <si>
    <t xml:space="preserve">(13.6-24.4) </t>
  </si>
  <si>
    <t>Mental_hlth_crt_smCRUDE2012MaoriAllAllAll25-34FemaleAll</t>
  </si>
  <si>
    <t xml:space="preserve">(13.4-26.6) </t>
  </si>
  <si>
    <t>Mental_hlth_crt_smCRUDE2012MaoriAllAllAll25-34MaleAll</t>
  </si>
  <si>
    <t xml:space="preserve">(9.4-29.9) </t>
  </si>
  <si>
    <t>Mental_hlth_crt_smCRUDE2012MaoriAllAllAll35-44AllAll</t>
  </si>
  <si>
    <t xml:space="preserve">(24.2-40.3) </t>
  </si>
  <si>
    <t>Mental_hlth_crt_smCRUDE2012MaoriAllAllAll35-44FemaleAll</t>
  </si>
  <si>
    <t xml:space="preserve">(25.7-45.2) </t>
  </si>
  <si>
    <t>Mental_hlth_crt_smCRUDE2012MaoriAllAllAll35-44MaleAll</t>
  </si>
  <si>
    <t xml:space="preserve">(15.7-45.2) </t>
  </si>
  <si>
    <t>Mental_hlth_crt_smCRUDE2012MaoriAllAllAll45-54AllAll</t>
  </si>
  <si>
    <t xml:space="preserve">(21.2-35.0) </t>
  </si>
  <si>
    <t>Mental_hlth_crt_smCRUDE2012MaoriAllAllAll45-54FemaleAll</t>
  </si>
  <si>
    <t xml:space="preserve">(19.5-38.8) </t>
  </si>
  <si>
    <t>Mental_hlth_crt_smCRUDE2012MaoriAllAllAll45-54MaleAll</t>
  </si>
  <si>
    <t xml:space="preserve">(16.8-39.9) </t>
  </si>
  <si>
    <t>Mental_hlth_crt_smCRUDE2012MaoriAllAllAll55-64AllAll</t>
  </si>
  <si>
    <t>Mental_hlth_crt_smCRUDE2012MaoriAllAllAll55-64FemaleAll</t>
  </si>
  <si>
    <t xml:space="preserve">(8.9-28.4) </t>
  </si>
  <si>
    <t>Mental_hlth_crt_smCRUDE2012MaoriAllAllAll55-64MaleAll</t>
  </si>
  <si>
    <t xml:space="preserve">(7.1-40.2) </t>
  </si>
  <si>
    <t>Mental_hlth_crt_smCRUDE2012MaoriAllAllAll65-74AllAll</t>
  </si>
  <si>
    <t>Mental_hlth_crt_smCRUDE2012MaoriAllAllAllAllAllAll</t>
  </si>
  <si>
    <t xml:space="preserve">(18.5-24.0) </t>
  </si>
  <si>
    <t>Mental_hlth_crt_smCRUDE2012MaoriAllAllAllAllAllQuintile1</t>
  </si>
  <si>
    <t xml:space="preserve">(7.0-46.5) </t>
  </si>
  <si>
    <t>Mental_hlth_crt_smCRUDE2012MaoriAllAllAllAllAllQuintile2</t>
  </si>
  <si>
    <t>Mental_hlth_crt_smCRUDE2012MaoriAllAllAllAllAllQuintile3</t>
  </si>
  <si>
    <t xml:space="preserve">(13.3-31.3) </t>
  </si>
  <si>
    <t>Mental_hlth_crt_smCRUDE2012MaoriAllAllAllAllAllQuintile4</t>
  </si>
  <si>
    <t xml:space="preserve">(15.1-29.7) </t>
  </si>
  <si>
    <t>Mental_hlth_crt_smCRUDE2012MaoriAllAllAllAllAllQuintile5</t>
  </si>
  <si>
    <t xml:space="preserve">(17.9-26.1) </t>
  </si>
  <si>
    <t>Mental_hlth_crt_smCRUDE2012MaoriAllAllAllAllFemaleAll</t>
  </si>
  <si>
    <t xml:space="preserve">(19.2-27.0) </t>
  </si>
  <si>
    <t>Mental_hlth_crt_smCRUDE2012MaoriAllAllAllAllFemaleQuintile3</t>
  </si>
  <si>
    <t xml:space="preserve">(11.6-36.9) </t>
  </si>
  <si>
    <t>Mental_hlth_crt_smCRUDE2012MaoriAllAllAllAllFemaleQuintile4</t>
  </si>
  <si>
    <t xml:space="preserve">(16.3-33.4) </t>
  </si>
  <si>
    <t>Mental_hlth_crt_smCRUDE2012MaoriAllAllAllAllFemaleQuintile5</t>
  </si>
  <si>
    <t xml:space="preserve">(17.4-27.6) </t>
  </si>
  <si>
    <t>Mental_hlth_crt_smCRUDE2012MaoriAllAllAllAllMaleAll</t>
  </si>
  <si>
    <t xml:space="preserve">(14.4-24.7) </t>
  </si>
  <si>
    <t>Mental_hlth_crt_smCRUDE2012MaoriAllAllAllAllMaleQuintile3</t>
  </si>
  <si>
    <t xml:space="preserve">(9.3-38.6) </t>
  </si>
  <si>
    <t>Mental_hlth_crt_smCRUDE2012MaoriAllAllAllAllMaleQuintile4</t>
  </si>
  <si>
    <t xml:space="preserve">(9.3-33.4) </t>
  </si>
  <si>
    <t>Mental_hlth_crt_smCRUDE2012MaoriAllAllAllAllMaleQuintile5</t>
  </si>
  <si>
    <t xml:space="preserve">(15.4-28.1) </t>
  </si>
  <si>
    <t>Mental_hlth_crt_smCRUDE2012Non-MaoriAllAllAll15-19AllAll</t>
  </si>
  <si>
    <t xml:space="preserve">(7.2-31.1) </t>
  </si>
  <si>
    <t>Mental_hlth_crt_smCRUDE2012Non-MaoriAllAllAll15-19MaleAll</t>
  </si>
  <si>
    <t xml:space="preserve">(1.5-27.3) </t>
  </si>
  <si>
    <t>Mental_hlth_crt_smCRUDE2012Non-MaoriAllAllAll20-24AllAll</t>
  </si>
  <si>
    <t xml:space="preserve">(11.9-25.9) </t>
  </si>
  <si>
    <t>Mental_hlth_crt_smCRUDE2012Non-MaoriAllAllAll20-24FemaleAll</t>
  </si>
  <si>
    <t xml:space="preserve">(14.0-34.1) </t>
  </si>
  <si>
    <t>Mental_hlth_crt_smCRUDE2012Non-MaoriAllAllAll20-24MaleAll</t>
  </si>
  <si>
    <t xml:space="preserve">(6.1-23.7) </t>
  </si>
  <si>
    <t>Mental_hlth_crt_smCRUDE2012Non-MaoriAllAllAll25-34AllAll</t>
  </si>
  <si>
    <t xml:space="preserve">(20.9-33.2) </t>
  </si>
  <si>
    <t>Mental_hlth_crt_smCRUDE2012Non-MaoriAllAllAll25-34FemaleAll</t>
  </si>
  <si>
    <t xml:space="preserve">(24.5-44.0) </t>
  </si>
  <si>
    <t>Mental_hlth_crt_smCRUDE2012Non-MaoriAllAllAll25-34MaleAll</t>
  </si>
  <si>
    <t>Mental_hlth_crt_smCRUDE2012Non-MaoriAllAllAll35-44AllAll</t>
  </si>
  <si>
    <t xml:space="preserve">(25.7-36.8) </t>
  </si>
  <si>
    <t>Mental_hlth_crt_smCRUDE2012Non-MaoriAllAllAll35-44FemaleAll</t>
  </si>
  <si>
    <t xml:space="preserve">(28.3-45.8) </t>
  </si>
  <si>
    <t>Mental_hlth_crt_smCRUDE2012Non-MaoriAllAllAll35-44MaleAll</t>
  </si>
  <si>
    <t>Mental_hlth_crt_smCRUDE2012Non-MaoriAllAllAll45-54AllAll</t>
  </si>
  <si>
    <t xml:space="preserve">(24.5-36.3) </t>
  </si>
  <si>
    <t>Mental_hlth_crt_smCRUDE2012Non-MaoriAllAllAll45-54FemaleAll</t>
  </si>
  <si>
    <t xml:space="preserve">(26.2-42.6) </t>
  </si>
  <si>
    <t>Mental_hlth_crt_smCRUDE2012Non-MaoriAllAllAll45-54MaleAll</t>
  </si>
  <si>
    <t xml:space="preserve">(17.4-36.4) </t>
  </si>
  <si>
    <t>Mental_hlth_crt_smCRUDE2012Non-MaoriAllAllAll55-64AllAll</t>
  </si>
  <si>
    <t xml:space="preserve">(19.1-31.7) </t>
  </si>
  <si>
    <t>Mental_hlth_crt_smCRUDE2012Non-MaoriAllAllAll55-64FemaleAll</t>
  </si>
  <si>
    <t xml:space="preserve">(27.5-46.0) </t>
  </si>
  <si>
    <t>Mental_hlth_crt_smCRUDE2012Non-MaoriAllAllAll55-64MaleAll</t>
  </si>
  <si>
    <t xml:space="preserve">(8.7-24.4) </t>
  </si>
  <si>
    <t>Mental_hlth_crt_smCRUDE2012Non-MaoriAllAllAll65-74AllAll</t>
  </si>
  <si>
    <t xml:space="preserve">(15.2-33.2) </t>
  </si>
  <si>
    <t>Mental_hlth_crt_smCRUDE2012Non-MaoriAllAllAll65-74FemaleAll</t>
  </si>
  <si>
    <t xml:space="preserve">(17.9-46.2) </t>
  </si>
  <si>
    <t>Mental_hlth_crt_smCRUDE2012Non-MaoriAllAllAll65-74MaleAll</t>
  </si>
  <si>
    <t xml:space="preserve">(7.3-32.9) </t>
  </si>
  <si>
    <t>Mental_hlth_crt_smCRUDE2012Non-MaoriAllAllAll75+AllAll</t>
  </si>
  <si>
    <t xml:space="preserve">(4.0-18.6) </t>
  </si>
  <si>
    <t>Mental_hlth_crt_smCRUDE2012Non-MaoriAllAllAll75+FemaleAll</t>
  </si>
  <si>
    <t xml:space="preserve">(1.6-19.8) </t>
  </si>
  <si>
    <t>Mental_hlth_crt_smCRUDE2012Non-MaoriAllAllAllAllAllAll</t>
  </si>
  <si>
    <t xml:space="preserve">(23.0-28.4) </t>
  </si>
  <si>
    <t>Mental_hlth_crt_smCRUDE2012Non-MaoriAllAllAllAllAllQuintile1</t>
  </si>
  <si>
    <t xml:space="preserve">(16.6-33.4) </t>
  </si>
  <si>
    <t>Mental_hlth_crt_smCRUDE2012Non-MaoriAllAllAllAllAllQuintile2</t>
  </si>
  <si>
    <t xml:space="preserve">(19.2-34.1) </t>
  </si>
  <si>
    <t>Mental_hlth_crt_smCRUDE2012Non-MaoriAllAllAllAllAllQuintile3</t>
  </si>
  <si>
    <t>Mental_hlth_crt_smCRUDE2012Non-MaoriAllAllAllAllAllQuintile4</t>
  </si>
  <si>
    <t xml:space="preserve">(27.4-38.0) </t>
  </si>
  <si>
    <t>Mental_hlth_crt_smCRUDE2012Non-MaoriAllAllAllAllAllQuintile5</t>
  </si>
  <si>
    <t xml:space="preserve">(22.2-29.7) </t>
  </si>
  <si>
    <t>Mental_hlth_crt_smCRUDE2012Non-MaoriAllAllAllAllFemaleAll</t>
  </si>
  <si>
    <t xml:space="preserve">(28.2-36.1) </t>
  </si>
  <si>
    <t>Mental_hlth_crt_smCRUDE2012Non-MaoriAllAllAllAllFemaleQuintile1</t>
  </si>
  <si>
    <t xml:space="preserve">(12.1-35.8) </t>
  </si>
  <si>
    <t>Mental_hlth_crt_smCRUDE2012Non-MaoriAllAllAllAllFemaleQuintile2</t>
  </si>
  <si>
    <t xml:space="preserve">(20.9-38.6) </t>
  </si>
  <si>
    <t>Mental_hlth_crt_smCRUDE2012Non-MaoriAllAllAllAllFemaleQuintile3</t>
  </si>
  <si>
    <t xml:space="preserve">(18.4-40.4) </t>
  </si>
  <si>
    <t>Mental_hlth_crt_smCRUDE2012Non-MaoriAllAllAllAllFemaleQuintile4</t>
  </si>
  <si>
    <t xml:space="preserve">(32.4-45.7) </t>
  </si>
  <si>
    <t>Mental_hlth_crt_smCRUDE2012Non-MaoriAllAllAllAllFemaleQuintile5</t>
  </si>
  <si>
    <t xml:space="preserve">(31.1-42.3) </t>
  </si>
  <si>
    <t>Mental_hlth_crt_smCRUDE2012Non-MaoriAllAllAllAllMaleAll</t>
  </si>
  <si>
    <t xml:space="preserve">(16.8-24.3) </t>
  </si>
  <si>
    <t>Mental_hlth_crt_smCRUDE2012Non-MaoriAllAllAllAllMaleQuintile1</t>
  </si>
  <si>
    <t xml:space="preserve">(15.6-39.1) </t>
  </si>
  <si>
    <t>Mental_hlth_crt_smCRUDE2012Non-MaoriAllAllAllAllMaleQuintile2</t>
  </si>
  <si>
    <t xml:space="preserve">(14.6-35.6) </t>
  </si>
  <si>
    <t>Mental_hlth_crt_smCRUDE2012Non-MaoriAllAllAllAllMaleQuintile3</t>
  </si>
  <si>
    <t xml:space="preserve">(7.3-19.5) </t>
  </si>
  <si>
    <t>Mental_hlth_crt_smCRUDE2012Non-MaoriAllAllAllAllMaleQuintile4</t>
  </si>
  <si>
    <t xml:space="preserve">(19.9-34.7) </t>
  </si>
  <si>
    <t>Mental_hlth_crt_smCRUDE2012Non-MaoriAllAllAllAllMaleQuintile5</t>
  </si>
  <si>
    <t xml:space="preserve">(12.2-22.0) </t>
  </si>
  <si>
    <t xml:space="preserve">(31.2-45.2) </t>
  </si>
  <si>
    <t xml:space="preserve">(16.5-22.9) </t>
  </si>
  <si>
    <t>Mental_hlth_non_smCRUDE2012AllAllAllAll15-19AllAll</t>
  </si>
  <si>
    <t xml:space="preserve">Mental_hlth_non_sm </t>
  </si>
  <si>
    <t xml:space="preserve">(4.1-9.3) </t>
  </si>
  <si>
    <t>Mental_hlth_non_smCRUDE2012AllAllAllAll15-19FemaleAll</t>
  </si>
  <si>
    <t>Mental_hlth_non_smCRUDE2012AllAllAllAll15-19MaleAll</t>
  </si>
  <si>
    <t>Mental_hlth_non_smCRUDE2012AllAllAllAll20-24AllAll</t>
  </si>
  <si>
    <t>Mental_hlth_non_smCRUDE2012AllAllAllAll20-24FemaleAll</t>
  </si>
  <si>
    <t xml:space="preserve">(10.5-20.7) </t>
  </si>
  <si>
    <t>Mental_hlth_non_smCRUDE2012AllAllAllAll20-24MaleAll</t>
  </si>
  <si>
    <t xml:space="preserve">(5.8-15.2) </t>
  </si>
  <si>
    <t>Mental_hlth_non_smCRUDE2012AllAllAllAll25-34AllAll</t>
  </si>
  <si>
    <t xml:space="preserve">(13.4-17.8) </t>
  </si>
  <si>
    <t>Mental_hlth_non_smCRUDE2012AllAllAllAll25-34FemaleAll</t>
  </si>
  <si>
    <t xml:space="preserve">(16.7-22.8) </t>
  </si>
  <si>
    <t>Mental_hlth_non_smCRUDE2012AllAllAllAll25-34MaleAll</t>
  </si>
  <si>
    <t xml:space="preserve">(8.0-14.9) </t>
  </si>
  <si>
    <t>Mental_hlth_non_smCRUDE2012AllAllAllAll35-44AllAll</t>
  </si>
  <si>
    <t>Mental_hlth_non_smCRUDE2012AllAllAllAll35-44FemaleAll</t>
  </si>
  <si>
    <t xml:space="preserve">(16.6-23.0) </t>
  </si>
  <si>
    <t>Mental_hlth_non_smCRUDE2012AllAllAllAll35-44MaleAll</t>
  </si>
  <si>
    <t xml:space="preserve">(9.5-15.0) </t>
  </si>
  <si>
    <t>Mental_hlth_non_smCRUDE2012AllAllAllAll45-54AllAll</t>
  </si>
  <si>
    <t xml:space="preserve">(15.2-19.2) </t>
  </si>
  <si>
    <t>Mental_hlth_non_smCRUDE2012AllAllAllAll45-54FemaleAll</t>
  </si>
  <si>
    <t xml:space="preserve">(18.7-25.9) </t>
  </si>
  <si>
    <t>Mental_hlth_non_smCRUDE2012AllAllAllAll45-54MaleAll</t>
  </si>
  <si>
    <t xml:space="preserve">(9.5-14.6) </t>
  </si>
  <si>
    <t>Mental_hlth_non_smCRUDE2012AllAllAllAll55-64AllAll</t>
  </si>
  <si>
    <t xml:space="preserve">(75-96) </t>
  </si>
  <si>
    <t>Mental_hlth_non_smCRUDE2012AllAllAllAll55-64FemaleAll</t>
  </si>
  <si>
    <t xml:space="preserve">(18.9-25.7) </t>
  </si>
  <si>
    <t>Mental_hlth_non_smCRUDE2012AllAllAllAll55-64MaleAll</t>
  </si>
  <si>
    <t>Mental_hlth_non_smCRUDE2012AllAllAllAll65-74AllAll</t>
  </si>
  <si>
    <t>Mental_hlth_non_smCRUDE2012AllAllAllAll65-74FemaleAll</t>
  </si>
  <si>
    <t xml:space="preserve">(16.1-22.5) </t>
  </si>
  <si>
    <t>Mental_hlth_non_smCRUDE2012AllAllAllAll65-74MaleAll</t>
  </si>
  <si>
    <t xml:space="preserve">(11.0-18.0) </t>
  </si>
  <si>
    <t>Mental_hlth_non_smCRUDE2012AllAllAllAll75+AllAll</t>
  </si>
  <si>
    <t xml:space="preserve">(11.1-15.3) </t>
  </si>
  <si>
    <t>Mental_hlth_non_smCRUDE2012AllAllAllAll75+FemaleAll</t>
  </si>
  <si>
    <t>Mental_hlth_non_smCRUDE2012AllAllAllAll75+MaleAll</t>
  </si>
  <si>
    <t xml:space="preserve">(9.7-16.8) </t>
  </si>
  <si>
    <t>Mental_hlth_non_smCRUDE2012AllAllAllAllAllAllAll</t>
  </si>
  <si>
    <t xml:space="preserve">(14.4-16.2) </t>
  </si>
  <si>
    <t xml:space="preserve">(418-469) </t>
  </si>
  <si>
    <t>Mental_hlth_non_smCRUDE2012AllAllAllAllAllAllQuintile1</t>
  </si>
  <si>
    <t xml:space="preserve">(13.3-18.1) </t>
  </si>
  <si>
    <t xml:space="preserve">(85-116) </t>
  </si>
  <si>
    <t>Mental_hlth_non_smCRUDE2012AllAllAllAllAllAllQuintile2</t>
  </si>
  <si>
    <t xml:space="preserve">(11.2-15.7) </t>
  </si>
  <si>
    <t xml:space="preserve">(70-99) </t>
  </si>
  <si>
    <t>Mental_hlth_non_smCRUDE2012AllAllAllAllAllAllQuintile3</t>
  </si>
  <si>
    <t xml:space="preserve">(14.1-17.7) </t>
  </si>
  <si>
    <t xml:space="preserve">(85-107) </t>
  </si>
  <si>
    <t>Mental_hlth_non_smCRUDE2012AllAllAllAllAllAllQuintile4</t>
  </si>
  <si>
    <t xml:space="preserve">(14.4-19.0) </t>
  </si>
  <si>
    <t>Mental_hlth_non_smCRUDE2012AllAllAllAllAllAllQuintile5</t>
  </si>
  <si>
    <t>Mental_hlth_non_smCRUDE2012AllAllAllAllAllFemaleAll</t>
  </si>
  <si>
    <t xml:space="preserve">(17.1-19.5) </t>
  </si>
  <si>
    <t xml:space="preserve">(257-295) </t>
  </si>
  <si>
    <t>Mental_hlth_non_smCRUDE2012AllAllAllAllAllFemaleQuintile1</t>
  </si>
  <si>
    <t xml:space="preserve">(15.9-22.5) </t>
  </si>
  <si>
    <t xml:space="preserve">(54-76) </t>
  </si>
  <si>
    <t>Mental_hlth_non_smCRUDE2012AllAllAllAllAllFemaleQuintile2</t>
  </si>
  <si>
    <t xml:space="preserve">(13.5-19.8) </t>
  </si>
  <si>
    <t xml:space="preserve">(43-63) </t>
  </si>
  <si>
    <t>Mental_hlth_non_smCRUDE2012AllAllAllAllAllFemaleQuintile3</t>
  </si>
  <si>
    <t xml:space="preserve">(16.7-21.9) </t>
  </si>
  <si>
    <t>Mental_hlth_non_smCRUDE2012AllAllAllAllAllFemaleQuintile4</t>
  </si>
  <si>
    <t xml:space="preserve">(16.5-22.2) </t>
  </si>
  <si>
    <t>Mental_hlth_non_smCRUDE2012AllAllAllAllAllFemaleQuintile5</t>
  </si>
  <si>
    <t xml:space="preserve">(14.8-20.5) </t>
  </si>
  <si>
    <t>Mental_hlth_non_smCRUDE2012AllAllAllAllAllMaleAll</t>
  </si>
  <si>
    <t xml:space="preserve">(10.9-13.3) </t>
  </si>
  <si>
    <t xml:space="preserve">(152-185) </t>
  </si>
  <si>
    <t>Mental_hlth_non_smCRUDE2012AllAllAllAllAllMaleQuintile1</t>
  </si>
  <si>
    <t xml:space="preserve">(9.1-14.7) </t>
  </si>
  <si>
    <t>Mental_hlth_non_smCRUDE2012AllAllAllAllAllMaleQuintile2</t>
  </si>
  <si>
    <t xml:space="preserve">(8.1-12.5) </t>
  </si>
  <si>
    <t>Mental_hlth_non_smCRUDE2012AllAllAllAllAllMaleQuintile3</t>
  </si>
  <si>
    <t xml:space="preserve">(9.9-15.1) </t>
  </si>
  <si>
    <t>Mental_hlth_non_smCRUDE2012AllAllAllAllAllMaleQuintile4</t>
  </si>
  <si>
    <t xml:space="preserve">(11.3-16.8) </t>
  </si>
  <si>
    <t>Mental_hlth_non_smCRUDE2012AllAllAllAllAllMaleQuintile5</t>
  </si>
  <si>
    <t xml:space="preserve">(10.2-16.8) </t>
  </si>
  <si>
    <t>Mental_hlth_non_smCRUDE2012AllAllAllNon-Other-Euro15-19AllAll</t>
  </si>
  <si>
    <t>Mental_hlth_non_smCRUDE2012AllAllAllNon-Other-Euro15-19FemaleAll</t>
  </si>
  <si>
    <t>Mental_hlth_non_smCRUDE2012AllAllAllNon-Other-Euro15-19MaleAll</t>
  </si>
  <si>
    <t>Mental_hlth_non_smCRUDE2012AllAllAllNon-Other-Euro20-24AllAll</t>
  </si>
  <si>
    <t>Mental_hlth_non_smCRUDE2012AllAllAllNon-Other-Euro20-24FemaleAll</t>
  </si>
  <si>
    <t xml:space="preserve">(0.7-8.1) </t>
  </si>
  <si>
    <t>Mental_hlth_non_smCRUDE2012AllAllAllNon-Other-Euro20-24MaleAll</t>
  </si>
  <si>
    <t>Mental_hlth_non_smCRUDE2012AllAllAllNon-Other-Euro25-34AllAll</t>
  </si>
  <si>
    <t xml:space="preserve">(3.6-8.3) </t>
  </si>
  <si>
    <t>Mental_hlth_non_smCRUDE2012AllAllAllNon-Other-Euro25-34FemaleAll</t>
  </si>
  <si>
    <t xml:space="preserve">(4.1-10.2) </t>
  </si>
  <si>
    <t>Mental_hlth_non_smCRUDE2012AllAllAllNon-Other-Euro25-34MaleAll</t>
  </si>
  <si>
    <t>Mental_hlth_non_smCRUDE2012AllAllAllNon-Other-Euro35-44AllAll</t>
  </si>
  <si>
    <t xml:space="preserve">(3.0-8.9) </t>
  </si>
  <si>
    <t>Mental_hlth_non_smCRUDE2012AllAllAllNon-Other-Euro35-44FemaleAll</t>
  </si>
  <si>
    <t xml:space="preserve">(3.6-11.7) </t>
  </si>
  <si>
    <t>Mental_hlth_non_smCRUDE2012AllAllAllNon-Other-Euro35-44MaleAll</t>
  </si>
  <si>
    <t>Mental_hlth_non_smCRUDE2012AllAllAllNon-Other-Euro45-54AllAll</t>
  </si>
  <si>
    <t xml:space="preserve">(5.3-11.8) </t>
  </si>
  <si>
    <t>Mental_hlth_non_smCRUDE2012AllAllAllNon-Other-Euro45-54FemaleAll</t>
  </si>
  <si>
    <t xml:space="preserve">(5.1-14.5) </t>
  </si>
  <si>
    <t>Mental_hlth_non_smCRUDE2012AllAllAllNon-Other-Euro45-54MaleAll</t>
  </si>
  <si>
    <t xml:space="preserve">(3.4-14.4) </t>
  </si>
  <si>
    <t>Mental_hlth_non_smCRUDE2012AllAllAllNon-Other-Euro55-64AllAll</t>
  </si>
  <si>
    <t xml:space="preserve">(7.8-17.0) </t>
  </si>
  <si>
    <t>Mental_hlth_non_smCRUDE2012AllAllAllNon-Other-Euro55-64FemaleAll</t>
  </si>
  <si>
    <t xml:space="preserve">(13.1-29.8) </t>
  </si>
  <si>
    <t>Mental_hlth_non_smCRUDE2012AllAllAllNon-Other-Euro55-64MaleAll</t>
  </si>
  <si>
    <t>Mental_hlth_non_smCRUDE2012AllAllAllNon-Other-Euro65-74AllAll</t>
  </si>
  <si>
    <t xml:space="preserve">(5.9-19.0) </t>
  </si>
  <si>
    <t>Mental_hlth_non_smCRUDE2012AllAllAllNon-Other-Euro65-74FemaleAll</t>
  </si>
  <si>
    <t xml:space="preserve">(7.2-28.7) </t>
  </si>
  <si>
    <t>Mental_hlth_non_smCRUDE2012AllAllAllNon-Other-Euro65-74MaleAll</t>
  </si>
  <si>
    <t xml:space="preserve">(2.3-16.0) </t>
  </si>
  <si>
    <t>Mental_hlth_non_smCRUDE2012AllAllAllNon-Other-Euro75+AllAll</t>
  </si>
  <si>
    <t xml:space="preserve">(4.1-18.2) </t>
  </si>
  <si>
    <t>Mental_hlth_non_smCRUDE2012AllAllAllNon-Other-Euro75+FemaleAll</t>
  </si>
  <si>
    <t xml:space="preserve">(5.7-27.8) </t>
  </si>
  <si>
    <t>Mental_hlth_non_smCRUDE2012AllAllAllNon-Other-Euro75+MaleAll</t>
  </si>
  <si>
    <t>Mental_hlth_non_smCRUDE2012AllAllAllNon-Other-EuroAllAllAll</t>
  </si>
  <si>
    <t xml:space="preserve">(5.0-7.2) </t>
  </si>
  <si>
    <t xml:space="preserve">(31-45) </t>
  </si>
  <si>
    <t>Mental_hlth_non_smCRUDE2012AllAllAllNon-Other-EuroAllFemaleAll</t>
  </si>
  <si>
    <t xml:space="preserve">(6.4-10.0) </t>
  </si>
  <si>
    <t>Mental_hlth_non_smCRUDE2012AllAllAllNon-Other-EuroAllMaleAll</t>
  </si>
  <si>
    <t xml:space="preserve">(2.6-5.5) </t>
  </si>
  <si>
    <t>Mental_hlth_non_smCRUDE2012AllAllAllOther-Euro15-19AllAll</t>
  </si>
  <si>
    <t>Mental_hlth_non_smCRUDE2012AllAllAllOther-Euro15-19FemaleAll</t>
  </si>
  <si>
    <t>Mental_hlth_non_smCRUDE2012AllAllAllOther-Euro15-19MaleAll</t>
  </si>
  <si>
    <t>Mental_hlth_non_smCRUDE2012AllAllAllOther-Euro20-24AllAll</t>
  </si>
  <si>
    <t xml:space="preserve">(12.0-21.6) </t>
  </si>
  <si>
    <t>Mental_hlth_non_smCRUDE2012AllAllAllOther-Euro20-24FemaleAll</t>
  </si>
  <si>
    <t xml:space="preserve">(14.1-28.3) </t>
  </si>
  <si>
    <t>Mental_hlth_non_smCRUDE2012AllAllAllOther-Euro20-24MaleAll</t>
  </si>
  <si>
    <t xml:space="preserve">(7.6-20.4) </t>
  </si>
  <si>
    <t>Mental_hlth_non_smCRUDE2012AllAllAllOther-Euro25-34AllAll</t>
  </si>
  <si>
    <t xml:space="preserve">(51-69) </t>
  </si>
  <si>
    <t>Mental_hlth_non_smCRUDE2012AllAllAllOther-Euro25-34FemaleAll</t>
  </si>
  <si>
    <t>Mental_hlth_non_smCRUDE2012AllAllAllOther-Euro25-34MaleAll</t>
  </si>
  <si>
    <t xml:space="preserve">(10.3-19.2) </t>
  </si>
  <si>
    <t>Mental_hlth_non_smCRUDE2012AllAllAllOther-Euro35-44AllAll</t>
  </si>
  <si>
    <t xml:space="preserve">(17.2-22.5) </t>
  </si>
  <si>
    <t>Mental_hlth_non_smCRUDE2012AllAllAllOther-Euro35-44FemaleAll</t>
  </si>
  <si>
    <t xml:space="preserve">(20.1-27.6) </t>
  </si>
  <si>
    <t>Mental_hlth_non_smCRUDE2012AllAllAllOther-Euro35-44MaleAll</t>
  </si>
  <si>
    <t xml:space="preserve">(11.6-18.7) </t>
  </si>
  <si>
    <t>Mental_hlth_non_smCRUDE2012AllAllAllOther-Euro45-54AllAll</t>
  </si>
  <si>
    <t xml:space="preserve">(17.2-22.3) </t>
  </si>
  <si>
    <t>Mental_hlth_non_smCRUDE2012AllAllAllOther-Euro45-54FemaleAll</t>
  </si>
  <si>
    <t>Mental_hlth_non_smCRUDE2012AllAllAllOther-Euro45-54MaleAll</t>
  </si>
  <si>
    <t xml:space="preserve">(10.4-16.4) </t>
  </si>
  <si>
    <t>Mental_hlth_non_smCRUDE2012AllAllAllOther-Euro55-64AllAll</t>
  </si>
  <si>
    <t xml:space="preserve">(18.9-24.4) </t>
  </si>
  <si>
    <t>Mental_hlth_non_smCRUDE2012AllAllAllOther-Euro55-64FemaleAll</t>
  </si>
  <si>
    <t xml:space="preserve">(19.3-25.9) </t>
  </si>
  <si>
    <t>Mental_hlth_non_smCRUDE2012AllAllAllOther-Euro55-64MaleAll</t>
  </si>
  <si>
    <t xml:space="preserve">(16.6-25.0) </t>
  </si>
  <si>
    <t>Mental_hlth_non_smCRUDE2012AllAllAllOther-Euro65-74AllAll</t>
  </si>
  <si>
    <t xml:space="preserve">(15.0-20.2) </t>
  </si>
  <si>
    <t>Mental_hlth_non_smCRUDE2012AllAllAllOther-Euro65-74FemaleAll</t>
  </si>
  <si>
    <t xml:space="preserve">(16.4-23.3) </t>
  </si>
  <si>
    <t>Mental_hlth_non_smCRUDE2012AllAllAllOther-Euro65-74MaleAll</t>
  </si>
  <si>
    <t xml:space="preserve">(11.6-19.6) </t>
  </si>
  <si>
    <t>Mental_hlth_non_smCRUDE2012AllAllAllOther-Euro75+AllAll</t>
  </si>
  <si>
    <t xml:space="preserve">(11.3-15.7) </t>
  </si>
  <si>
    <t>Mental_hlth_non_smCRUDE2012AllAllAllOther-Euro75+FemaleAll</t>
  </si>
  <si>
    <t xml:space="preserve">(10.7-16.4) </t>
  </si>
  <si>
    <t>Mental_hlth_non_smCRUDE2012AllAllAllOther-Euro75+MaleAll</t>
  </si>
  <si>
    <t xml:space="preserve">(10.1-17.7) </t>
  </si>
  <si>
    <t>Mental_hlth_non_smCRUDE2012AllAllAllOther-EuroAllAllAll</t>
  </si>
  <si>
    <t xml:space="preserve">(381-431) </t>
  </si>
  <si>
    <t>Mental_hlth_non_smCRUDE2012AllAllAllOther-EuroAllFemaleAll</t>
  </si>
  <si>
    <t xml:space="preserve">(19.7-22.5) </t>
  </si>
  <si>
    <t xml:space="preserve">(233-267) </t>
  </si>
  <si>
    <t>Mental_hlth_non_smCRUDE2012AllAllAllOther-EuroAllMaleAll</t>
  </si>
  <si>
    <t xml:space="preserve">(13.0-15.9) </t>
  </si>
  <si>
    <t xml:space="preserve">(140-172) </t>
  </si>
  <si>
    <t>Mental_hlth_non_smCRUDE2012AllAllAsianAll15-19AllAll</t>
  </si>
  <si>
    <t>Mental_hlth_non_smCRUDE2012AllAllAsianAll15-19FemaleAll</t>
  </si>
  <si>
    <t>Mental_hlth_non_smCRUDE2012AllAllAsianAll15-19MaleAll</t>
  </si>
  <si>
    <t xml:space="preserve">(0.0-12.8) </t>
  </si>
  <si>
    <t>Mental_hlth_non_smCRUDE2012AllAllAsianAll20-24AllAll</t>
  </si>
  <si>
    <t>Mental_hlth_non_smCRUDE2012AllAllAsianAll20-24FemaleAll</t>
  </si>
  <si>
    <t>Mental_hlth_non_smCRUDE2012AllAllAsianAll20-24MaleAll</t>
  </si>
  <si>
    <t>Mental_hlth_non_smCRUDE2012AllAllAsianAll25-34AllAll</t>
  </si>
  <si>
    <t>Mental_hlth_non_smCRUDE2012AllAllAsianAll25-34FemaleAll</t>
  </si>
  <si>
    <t xml:space="preserve">(2.5-12.7) </t>
  </si>
  <si>
    <t>Mental_hlth_non_smCRUDE2012AllAllAsianAll25-34MaleAll</t>
  </si>
  <si>
    <t>Mental_hlth_non_smCRUDE2012AllAllAsianAll35-44AllAll</t>
  </si>
  <si>
    <t xml:space="preserve">(1.4-11.0) </t>
  </si>
  <si>
    <t>Mental_hlth_non_smCRUDE2012AllAllAsianAll35-44FemaleAll</t>
  </si>
  <si>
    <t xml:space="preserve">(2.0-14.9) </t>
  </si>
  <si>
    <t>Mental_hlth_non_smCRUDE2012AllAllAsianAll35-44MaleAll</t>
  </si>
  <si>
    <t>Mental_hlth_non_smCRUDE2012AllAllAsianAll45-54AllAll</t>
  </si>
  <si>
    <t xml:space="preserve">(4.2-13.4) </t>
  </si>
  <si>
    <t>Mental_hlth_non_smCRUDE2012AllAllAsianAll45-54FemaleAll</t>
  </si>
  <si>
    <t xml:space="preserve">(4.2-17.9) </t>
  </si>
  <si>
    <t>Mental_hlth_non_smCRUDE2012AllAllAsianAll45-54MaleAll</t>
  </si>
  <si>
    <t xml:space="preserve">(1.8-18.1) </t>
  </si>
  <si>
    <t>Mental_hlth_non_smCRUDE2012AllAllAsianAll55-64AllAll</t>
  </si>
  <si>
    <t>Mental_hlth_non_smCRUDE2012AllAllAsianAll55-64FemaleAll</t>
  </si>
  <si>
    <t>Mental_hlth_non_smCRUDE2012AllAllAsianAll55-64MaleAll</t>
  </si>
  <si>
    <t xml:space="preserve">(0.7-12.5) </t>
  </si>
  <si>
    <t>Mental_hlth_non_smCRUDE2012AllAllAsianAll65-74AllAll</t>
  </si>
  <si>
    <t xml:space="preserve">(5.0-38.3) </t>
  </si>
  <si>
    <t>Mental_hlth_non_smCRUDE2012AllAllAsianAllAllAllAll</t>
  </si>
  <si>
    <t xml:space="preserve">(4.1-7.4) </t>
  </si>
  <si>
    <t>Mental_hlth_non_smCRUDE2012AllAllAsianAllAllFemaleAll</t>
  </si>
  <si>
    <t xml:space="preserve">(4.9-10.3) </t>
  </si>
  <si>
    <t>Mental_hlth_non_smCRUDE2012AllAllAsianAllAllMaleAll</t>
  </si>
  <si>
    <t xml:space="preserve">(2.1-6.6) </t>
  </si>
  <si>
    <t>Mental_hlth_non_smCRUDE2012AllAllNon-AsianAll15-19AllAll</t>
  </si>
  <si>
    <t xml:space="preserve">(4.5-10.8) </t>
  </si>
  <si>
    <t>Mental_hlth_non_smCRUDE2012AllAllNon-AsianAll15-19FemaleAll</t>
  </si>
  <si>
    <t xml:space="preserve">(5.4-13.0) </t>
  </si>
  <si>
    <t>Mental_hlth_non_smCRUDE2012AllAllNon-AsianAll15-19MaleAll</t>
  </si>
  <si>
    <t xml:space="preserve">(2.7-11.2) </t>
  </si>
  <si>
    <t>Mental_hlth_non_smCRUDE2012AllAllNon-AsianAll20-24AllAll</t>
  </si>
  <si>
    <t xml:space="preserve">(10.9-19.5) </t>
  </si>
  <si>
    <t>Mental_hlth_non_smCRUDE2012AllAllNon-AsianAll20-24FemaleAll</t>
  </si>
  <si>
    <t>Mental_hlth_non_smCRUDE2012AllAllNon-AsianAll20-24MaleAll</t>
  </si>
  <si>
    <t>Mental_hlth_non_smCRUDE2012AllAllNon-AsianAll25-34AllAll</t>
  </si>
  <si>
    <t xml:space="preserve">(15.9-21.0) </t>
  </si>
  <si>
    <t>Mental_hlth_non_smCRUDE2012AllAllNon-AsianAll25-34FemaleAll</t>
  </si>
  <si>
    <t xml:space="preserve">(20.0-26.9) </t>
  </si>
  <si>
    <t>Mental_hlth_non_smCRUDE2012AllAllNon-AsianAll25-34MaleAll</t>
  </si>
  <si>
    <t xml:space="preserve">(9.5-17.2) </t>
  </si>
  <si>
    <t>Mental_hlth_non_smCRUDE2012AllAllNon-AsianAll35-44AllAll</t>
  </si>
  <si>
    <t>Mental_hlth_non_smCRUDE2012AllAllNon-AsianAll35-44FemaleAll</t>
  </si>
  <si>
    <t xml:space="preserve">(18.8-26.0) </t>
  </si>
  <si>
    <t xml:space="preserve">(40-55) </t>
  </si>
  <si>
    <t>Mental_hlth_non_smCRUDE2012AllAllNon-AsianAll35-44MaleAll</t>
  </si>
  <si>
    <t>Mental_hlth_non_smCRUDE2012AllAllNon-AsianAll45-54AllAll</t>
  </si>
  <si>
    <t>Mental_hlth_non_smCRUDE2012AllAllNon-AsianAll45-54FemaleAll</t>
  </si>
  <si>
    <t>Mental_hlth_non_smCRUDE2012AllAllNon-AsianAll45-54MaleAll</t>
  </si>
  <si>
    <t xml:space="preserve">(10.0-15.6) </t>
  </si>
  <si>
    <t>Mental_hlth_non_smCRUDE2012AllAllNon-AsianAll55-64AllAll</t>
  </si>
  <si>
    <t xml:space="preserve">(18.1-23.2) </t>
  </si>
  <si>
    <t>Mental_hlth_non_smCRUDE2012AllAllNon-AsianAll55-64FemaleAll</t>
  </si>
  <si>
    <t xml:space="preserve">(19.2-25.6) </t>
  </si>
  <si>
    <t>Mental_hlth_non_smCRUDE2012AllAllNon-AsianAll55-64MaleAll</t>
  </si>
  <si>
    <t xml:space="preserve">(15.2-22.8) </t>
  </si>
  <si>
    <t>Mental_hlth_non_smCRUDE2012AllAllNon-AsianAll65-74AllAll</t>
  </si>
  <si>
    <t xml:space="preserve">(14.5-19.3) </t>
  </si>
  <si>
    <t>Mental_hlth_non_smCRUDE2012AllAllNon-AsianAll65-74FemaleAll</t>
  </si>
  <si>
    <t xml:space="preserve">(16.2-22.5) </t>
  </si>
  <si>
    <t>Mental_hlth_non_smCRUDE2012AllAllNon-AsianAll65-74MaleAll</t>
  </si>
  <si>
    <t>Mental_hlth_non_smCRUDE2012AllAllNon-AsianAll75+AllAll</t>
  </si>
  <si>
    <t xml:space="preserve">(11.3-15.5) </t>
  </si>
  <si>
    <t>Mental_hlth_non_smCRUDE2012AllAllNon-AsianAll75+FemaleAll</t>
  </si>
  <si>
    <t xml:space="preserve">(10.8-16.5) </t>
  </si>
  <si>
    <t>Mental_hlth_non_smCRUDE2012AllAllNon-AsianAll75+MaleAll</t>
  </si>
  <si>
    <t xml:space="preserve">(9.9-17.1) </t>
  </si>
  <si>
    <t>Mental_hlth_non_smCRUDE2012AllAllNon-AsianAllAllAllAll</t>
  </si>
  <si>
    <t xml:space="preserve">(15.7-17.7) </t>
  </si>
  <si>
    <t xml:space="preserve">(399-448) </t>
  </si>
  <si>
    <t>Mental_hlth_non_smCRUDE2012AllAllNon-AsianAllAllFemaleAll</t>
  </si>
  <si>
    <t xml:space="preserve">(18.5-21.2) </t>
  </si>
  <si>
    <t xml:space="preserve">(246-280) </t>
  </si>
  <si>
    <t>Mental_hlth_non_smCRUDE2012AllAllNon-AsianAllAllMaleAll</t>
  </si>
  <si>
    <t xml:space="preserve">(12.0-14.6) </t>
  </si>
  <si>
    <t xml:space="preserve">(146-177) </t>
  </si>
  <si>
    <t>Mental_hlth_non_smCRUDE2012AllNon-PacificAllAll15-19AllAll</t>
  </si>
  <si>
    <t xml:space="preserve">(4.5-10.2) </t>
  </si>
  <si>
    <t>Mental_hlth_non_smCRUDE2012AllNon-PacificAllAll15-19FemaleAll</t>
  </si>
  <si>
    <t>Mental_hlth_non_smCRUDE2012AllNon-PacificAllAll15-19MaleAll</t>
  </si>
  <si>
    <t xml:space="preserve">(2.9-10.6) </t>
  </si>
  <si>
    <t>Mental_hlth_non_smCRUDE2012AllNon-PacificAllAll20-24AllAll</t>
  </si>
  <si>
    <t xml:space="preserve">(9.3-16.2) </t>
  </si>
  <si>
    <t>Mental_hlth_non_smCRUDE2012AllNon-PacificAllAll20-24FemaleAll</t>
  </si>
  <si>
    <t xml:space="preserve">(10.8-20.1) </t>
  </si>
  <si>
    <t>Mental_hlth_non_smCRUDE2012AllNon-PacificAllAll20-24MaleAll</t>
  </si>
  <si>
    <t xml:space="preserve">(6.2-16.1) </t>
  </si>
  <si>
    <t>Mental_hlth_non_smCRUDE2012AllNon-PacificAllAll25-34AllAll</t>
  </si>
  <si>
    <t xml:space="preserve">(14.4-19.2) </t>
  </si>
  <si>
    <t>Mental_hlth_non_smCRUDE2012AllNon-PacificAllAll25-34FemaleAll</t>
  </si>
  <si>
    <t xml:space="preserve">(18.3-24.8) </t>
  </si>
  <si>
    <t>Mental_hlth_non_smCRUDE2012AllNon-PacificAllAll25-34MaleAll</t>
  </si>
  <si>
    <t xml:space="preserve">(8.6-16.0) </t>
  </si>
  <si>
    <t>Mental_hlth_non_smCRUDE2012AllNon-PacificAllAll35-44AllAll</t>
  </si>
  <si>
    <t xml:space="preserve">(14.7-19.1) </t>
  </si>
  <si>
    <t>Mental_hlth_non_smCRUDE2012AllNon-PacificAllAll35-44FemaleAll</t>
  </si>
  <si>
    <t>Mental_hlth_non_smCRUDE2012AllNon-PacificAllAll35-44MaleAll</t>
  </si>
  <si>
    <t xml:space="preserve">(9.8-15.6) </t>
  </si>
  <si>
    <t>Mental_hlth_non_smCRUDE2012AllNon-PacificAllAll45-54AllAll</t>
  </si>
  <si>
    <t xml:space="preserve">(15.8-20.1) </t>
  </si>
  <si>
    <t>Mental_hlth_non_smCRUDE2012AllNon-PacificAllAll45-54FemaleAll</t>
  </si>
  <si>
    <t xml:space="preserve">(19.7-27.0) </t>
  </si>
  <si>
    <t>Mental_hlth_non_smCRUDE2012AllNon-PacificAllAll45-54MaleAll</t>
  </si>
  <si>
    <t xml:space="preserve">(9.9-15.3) </t>
  </si>
  <si>
    <t>Mental_hlth_non_smCRUDE2012AllNon-PacificAllAll55-64AllAll</t>
  </si>
  <si>
    <t xml:space="preserve">(18.0-23.0) </t>
  </si>
  <si>
    <t>Mental_hlth_non_smCRUDE2012AllNon-PacificAllAll55-64FemaleAll</t>
  </si>
  <si>
    <t xml:space="preserve">(19.3-26.1) </t>
  </si>
  <si>
    <t>Mental_hlth_non_smCRUDE2012AllNon-PacificAllAll55-64MaleAll</t>
  </si>
  <si>
    <t xml:space="preserve">(14.9-22.0) </t>
  </si>
  <si>
    <t>Mental_hlth_non_smCRUDE2012AllNon-PacificAllAll65-74AllAll</t>
  </si>
  <si>
    <t xml:space="preserve">(14.8-19.6) </t>
  </si>
  <si>
    <t>Mental_hlth_non_smCRUDE2012AllNon-PacificAllAll65-74FemaleAll</t>
  </si>
  <si>
    <t>Mental_hlth_non_smCRUDE2012AllNon-PacificAllAll65-74MaleAll</t>
  </si>
  <si>
    <t xml:space="preserve">(11.3-18.5) </t>
  </si>
  <si>
    <t>Mental_hlth_non_smCRUDE2012AllNon-PacificAllAll75+AllAll</t>
  </si>
  <si>
    <t xml:space="preserve">(11.3-15.6) </t>
  </si>
  <si>
    <t>Mental_hlth_non_smCRUDE2012AllNon-PacificAllAll75+FemaleAll</t>
  </si>
  <si>
    <t xml:space="preserve">(10.9-16.6) </t>
  </si>
  <si>
    <t>Mental_hlth_non_smCRUDE2012AllNon-PacificAllAll75+MaleAll</t>
  </si>
  <si>
    <t>Mental_hlth_non_smCRUDE2012AllNon-PacificAllAllAllAllAll</t>
  </si>
  <si>
    <t xml:space="preserve">(15.1-16.9) </t>
  </si>
  <si>
    <t xml:space="preserve">(413-464) </t>
  </si>
  <si>
    <t>Mental_hlth_non_smCRUDE2012AllNon-PacificAllAllAllFemaleAll</t>
  </si>
  <si>
    <t xml:space="preserve">(17.8-20.3) </t>
  </si>
  <si>
    <t xml:space="preserve">(253-289) </t>
  </si>
  <si>
    <t>Mental_hlth_non_smCRUDE2012AllNon-PacificAllAllAllMaleAll</t>
  </si>
  <si>
    <t xml:space="preserve">(11.5-14.0) </t>
  </si>
  <si>
    <t xml:space="preserve">(151-185) </t>
  </si>
  <si>
    <t>Mental_hlth_non_smCRUDE2012AllPacificAllAll15-19AllAll</t>
  </si>
  <si>
    <t>Mental_hlth_non_smCRUDE2012AllPacificAllAll15-19FemaleAll</t>
  </si>
  <si>
    <t>Mental_hlth_non_smCRUDE2012AllPacificAllAll15-19MaleAll</t>
  </si>
  <si>
    <t>Mental_hlth_non_smCRUDE2012AllPacificAllAll20-24AllAll</t>
  </si>
  <si>
    <t xml:space="preserve">(1.5-33.7) </t>
  </si>
  <si>
    <t>Mental_hlth_non_smCRUDE2012AllPacificAllAll25-34AllAll</t>
  </si>
  <si>
    <t>Mental_hlth_non_smCRUDE2012AllPacificAllAll25-34FemaleAll</t>
  </si>
  <si>
    <t>Mental_hlth_non_smCRUDE2012AllPacificAllAll25-34MaleAll</t>
  </si>
  <si>
    <t>Mental_hlth_non_smCRUDE2012AllPacificAllAll35-44AllAll</t>
  </si>
  <si>
    <t>Mental_hlth_non_smCRUDE2012AllPacificAllAll35-44FemaleAll</t>
  </si>
  <si>
    <t>Mental_hlth_non_smCRUDE2012AllPacificAllAll35-44MaleAll</t>
  </si>
  <si>
    <t>Mental_hlth_non_smCRUDE2012AllPacificAllAll45-54AllAll</t>
  </si>
  <si>
    <t>Mental_hlth_non_smCRUDE2012AllPacificAllAll45-54FemaleAll</t>
  </si>
  <si>
    <t>Mental_hlth_non_smCRUDE2012AllPacificAllAll45-54MaleAll</t>
  </si>
  <si>
    <t>Mental_hlth_non_smCRUDE2012AllPacificAllAll55-64AllAll</t>
  </si>
  <si>
    <t>Mental_hlth_non_smCRUDE2012AllPacificAllAll55-64FemaleAll</t>
  </si>
  <si>
    <t xml:space="preserve">(4.1-32.9) </t>
  </si>
  <si>
    <t>Mental_hlth_non_smCRUDE2012AllPacificAllAll65-74AllAll</t>
  </si>
  <si>
    <t xml:space="preserve">(0.2-23.0) </t>
  </si>
  <si>
    <t>Mental_hlth_non_smCRUDE2012AllPacificAllAllAllAllAll</t>
  </si>
  <si>
    <t xml:space="preserve">(1.5-5.6) </t>
  </si>
  <si>
    <t>Mental_hlth_non_smCRUDE2012AllPacificAllAllAllFemaleAll</t>
  </si>
  <si>
    <t xml:space="preserve">(2.9-10.1) </t>
  </si>
  <si>
    <t>Mental_hlth_non_smCRUDE2012AllPacificAllAllAllMaleAll</t>
  </si>
  <si>
    <t>Mental_hlth_non_smCRUDE2012MaoriAllAllAll15-19AllAll</t>
  </si>
  <si>
    <t xml:space="preserve">(3.1-18.1) </t>
  </si>
  <si>
    <t>Mental_hlth_non_smCRUDE2012MaoriAllAllAll15-19FemaleAll</t>
  </si>
  <si>
    <t>Mental_hlth_non_smCRUDE2012MaoriAllAllAll15-19MaleAll</t>
  </si>
  <si>
    <t xml:space="preserve">(3.4-29.3) </t>
  </si>
  <si>
    <t>Mental_hlth_non_smCRUDE2012MaoriAllAllAll20-24AllAll</t>
  </si>
  <si>
    <t xml:space="preserve">(5.9-25.3) </t>
  </si>
  <si>
    <t>Mental_hlth_non_smCRUDE2012MaoriAllAllAll20-24FemaleAll</t>
  </si>
  <si>
    <t xml:space="preserve">(9.0-42.1) </t>
  </si>
  <si>
    <t>Mental_hlth_non_smCRUDE2012MaoriAllAllAll20-24MaleAll</t>
  </si>
  <si>
    <t>Mental_hlth_non_smCRUDE2012MaoriAllAllAll25-34AllAll</t>
  </si>
  <si>
    <t xml:space="preserve">(11.8-23.4) </t>
  </si>
  <si>
    <t>Mental_hlth_non_smCRUDE2012MaoriAllAllAll25-34FemaleAll</t>
  </si>
  <si>
    <t>Mental_hlth_non_smCRUDE2012MaoriAllAllAll25-34MaleAll</t>
  </si>
  <si>
    <t xml:space="preserve">(7.7-23.9) </t>
  </si>
  <si>
    <t>Mental_hlth_non_smCRUDE2012MaoriAllAllAll35-44AllAll</t>
  </si>
  <si>
    <t xml:space="preserve">(11.2-21.3) </t>
  </si>
  <si>
    <t>Mental_hlth_non_smCRUDE2012MaoriAllAllAll35-44FemaleAll</t>
  </si>
  <si>
    <t xml:space="preserve">(15.0-31.8) </t>
  </si>
  <si>
    <t>Mental_hlth_non_smCRUDE2012MaoriAllAllAll35-44MaleAll</t>
  </si>
  <si>
    <t xml:space="preserve">(3.6-15.6) </t>
  </si>
  <si>
    <t>Mental_hlth_non_smCRUDE2012MaoriAllAllAll45-54AllAll</t>
  </si>
  <si>
    <t xml:space="preserve">(10.0-20.1) </t>
  </si>
  <si>
    <t>Mental_hlth_non_smCRUDE2012MaoriAllAllAll45-54FemaleAll</t>
  </si>
  <si>
    <t xml:space="preserve">(10.7-28.0) </t>
  </si>
  <si>
    <t>Mental_hlth_non_smCRUDE2012MaoriAllAllAll45-54MaleAll</t>
  </si>
  <si>
    <t xml:space="preserve">(6.0-18.4) </t>
  </si>
  <si>
    <t>Mental_hlth_non_smCRUDE2012MaoriAllAllAll55-64AllAll</t>
  </si>
  <si>
    <t>Mental_hlth_non_smCRUDE2012MaoriAllAllAll55-64FemaleAll</t>
  </si>
  <si>
    <t>Mental_hlth_non_smCRUDE2012MaoriAllAllAll55-64MaleAll</t>
  </si>
  <si>
    <t xml:space="preserve">(8.7-25.0) </t>
  </si>
  <si>
    <t>Mental_hlth_non_smCRUDE2012MaoriAllAllAll65-74AllAll</t>
  </si>
  <si>
    <t xml:space="preserve">(8.3-21.9) </t>
  </si>
  <si>
    <t>Mental_hlth_non_smCRUDE2012MaoriAllAllAll65-74FemaleAll</t>
  </si>
  <si>
    <t>Mental_hlth_non_smCRUDE2012MaoriAllAllAll65-74MaleAll</t>
  </si>
  <si>
    <t xml:space="preserve">(4.7-23.3) </t>
  </si>
  <si>
    <t>Mental_hlth_non_smCRUDE2012MaoriAllAllAll75+AllAll</t>
  </si>
  <si>
    <t xml:space="preserve">(4.6-21.8) </t>
  </si>
  <si>
    <t>Mental_hlth_non_smCRUDE2012MaoriAllAllAll75+FemaleAll</t>
  </si>
  <si>
    <t xml:space="preserve">(5.2-30.4) </t>
  </si>
  <si>
    <t>Mental_hlth_non_smCRUDE2012MaoriAllAllAll75+MaleAll</t>
  </si>
  <si>
    <t xml:space="preserve">(0.9-31.6) </t>
  </si>
  <si>
    <t>Mental_hlth_non_smCRUDE2012MaoriAllAllAllAllAllAll</t>
  </si>
  <si>
    <t xml:space="preserve">(12.3-17.5) </t>
  </si>
  <si>
    <t>Mental_hlth_non_smCRUDE2012MaoriAllAllAllAllAllQuintile1</t>
  </si>
  <si>
    <t xml:space="preserve">(6.0-22.8) </t>
  </si>
  <si>
    <t>Mental_hlth_non_smCRUDE2012MaoriAllAllAllAllAllQuintile2</t>
  </si>
  <si>
    <t xml:space="preserve">(6.3-17.7) </t>
  </si>
  <si>
    <t>Mental_hlth_non_smCRUDE2012MaoriAllAllAllAllAllQuintile3</t>
  </si>
  <si>
    <t xml:space="preserve">(11.5-23.0) </t>
  </si>
  <si>
    <t>Mental_hlth_non_smCRUDE2012MaoriAllAllAllAllAllQuintile4</t>
  </si>
  <si>
    <t xml:space="preserve">(12.7-28.1) </t>
  </si>
  <si>
    <t>Mental_hlth_non_smCRUDE2012MaoriAllAllAllAllAllQuintile5</t>
  </si>
  <si>
    <t xml:space="preserve">(10.8-16.9) </t>
  </si>
  <si>
    <t>Mental_hlth_non_smCRUDE2012MaoriAllAllAllAllFemaleAll</t>
  </si>
  <si>
    <t xml:space="preserve">(15.6-22.6) </t>
  </si>
  <si>
    <t>Mental_hlth_non_smCRUDE2012MaoriAllAllAllAllFemaleQuintile1</t>
  </si>
  <si>
    <t xml:space="preserve">(7.1-27.4) </t>
  </si>
  <si>
    <t>Mental_hlth_non_smCRUDE2012MaoriAllAllAllAllFemaleQuintile2</t>
  </si>
  <si>
    <t xml:space="preserve">(11.0-31.7) </t>
  </si>
  <si>
    <t>Mental_hlth_non_smCRUDE2012MaoriAllAllAllAllFemaleQuintile3</t>
  </si>
  <si>
    <t xml:space="preserve">(13.4-33.6) </t>
  </si>
  <si>
    <t>Mental_hlth_non_smCRUDE2012MaoriAllAllAllAllFemaleQuintile4</t>
  </si>
  <si>
    <t xml:space="preserve">(14.2-33.1) </t>
  </si>
  <si>
    <t>Mental_hlth_non_smCRUDE2012MaoriAllAllAllAllFemaleQuintile5</t>
  </si>
  <si>
    <t xml:space="preserve">(12.8-22.0) </t>
  </si>
  <si>
    <t>Mental_hlth_non_smCRUDE2012MaoriAllAllAllAllMaleAll</t>
  </si>
  <si>
    <t xml:space="preserve">(7.9-14.4) </t>
  </si>
  <si>
    <t>Mental_hlth_non_smCRUDE2012MaoriAllAllAllAllMaleQuintile1</t>
  </si>
  <si>
    <t xml:space="preserve">(2.5-31.8) </t>
  </si>
  <si>
    <t>Mental_hlth_non_smCRUDE2012MaoriAllAllAllAllMaleQuintile2</t>
  </si>
  <si>
    <t>Mental_hlth_non_smCRUDE2012MaoriAllAllAllAllMaleQuintile3</t>
  </si>
  <si>
    <t xml:space="preserve">(6.1-22.7) </t>
  </si>
  <si>
    <t>Mental_hlth_non_smCRUDE2012MaoriAllAllAllAllMaleQuintile4</t>
  </si>
  <si>
    <t xml:space="preserve">(9.1-27.3) </t>
  </si>
  <si>
    <t>Mental_hlth_non_smCRUDE2012MaoriAllAllAllAllMaleQuintile5</t>
  </si>
  <si>
    <t xml:space="preserve">(6.4-13.9) </t>
  </si>
  <si>
    <t>Mental_hlth_non_smCRUDE2012Non-MaoriAllAllAll15-19AllAll</t>
  </si>
  <si>
    <t xml:space="preserve">(3.7-9.4) </t>
  </si>
  <si>
    <t xml:space="preserve">(8-21) </t>
  </si>
  <si>
    <t>Mental_hlth_non_smCRUDE2012Non-MaoriAllAllAll15-19FemaleAll</t>
  </si>
  <si>
    <t xml:space="preserve">(4.9-12.5) </t>
  </si>
  <si>
    <t>Mental_hlth_non_smCRUDE2012Non-MaoriAllAllAll15-19MaleAll</t>
  </si>
  <si>
    <t xml:space="preserve">(1.4-8.2) </t>
  </si>
  <si>
    <t>Mental_hlth_non_smCRUDE2012Non-MaoriAllAllAll20-24AllAll</t>
  </si>
  <si>
    <t xml:space="preserve">(8.9-16.0) </t>
  </si>
  <si>
    <t>Mental_hlth_non_smCRUDE2012Non-MaoriAllAllAll20-24FemaleAll</t>
  </si>
  <si>
    <t xml:space="preserve">(10.0-19.5) </t>
  </si>
  <si>
    <t>Mental_hlth_non_smCRUDE2012Non-MaoriAllAllAll20-24MaleAll</t>
  </si>
  <si>
    <t xml:space="preserve">(6.1-16.4) </t>
  </si>
  <si>
    <t>Mental_hlth_non_smCRUDE2012Non-MaoriAllAllAll25-34AllAll</t>
  </si>
  <si>
    <t xml:space="preserve">(13.0-17.9) </t>
  </si>
  <si>
    <t>Mental_hlth_non_smCRUDE2012Non-MaoriAllAllAll25-34FemaleAll</t>
  </si>
  <si>
    <t>Mental_hlth_non_smCRUDE2012Non-MaoriAllAllAll25-34MaleAll</t>
  </si>
  <si>
    <t xml:space="preserve">(7.3-15.0) </t>
  </si>
  <si>
    <t>Mental_hlth_non_smCRUDE2012Non-MaoriAllAllAll35-44AllAll</t>
  </si>
  <si>
    <t xml:space="preserve">(14.1-18.6) </t>
  </si>
  <si>
    <t>Mental_hlth_non_smCRUDE2012Non-MaoriAllAllAll35-44FemaleAll</t>
  </si>
  <si>
    <t xml:space="preserve">(16.3-22.9) </t>
  </si>
  <si>
    <t>Mental_hlth_non_smCRUDE2012Non-MaoriAllAllAll35-44MaleAll</t>
  </si>
  <si>
    <t xml:space="preserve">(9.7-15.7) </t>
  </si>
  <si>
    <t>Mental_hlth_non_smCRUDE2012Non-MaoriAllAllAll45-54AllAll</t>
  </si>
  <si>
    <t xml:space="preserve">(15.3-19.6) </t>
  </si>
  <si>
    <t>Mental_hlth_non_smCRUDE2012Non-MaoriAllAllAll45-54FemaleAll</t>
  </si>
  <si>
    <t xml:space="preserve">(18.9-26.5) </t>
  </si>
  <si>
    <t>Mental_hlth_non_smCRUDE2012Non-MaoriAllAllAll45-54MaleAll</t>
  </si>
  <si>
    <t xml:space="preserve">(9.5-14.9) </t>
  </si>
  <si>
    <t>Mental_hlth_non_smCRUDE2012Non-MaoriAllAllAll55-64AllAll</t>
  </si>
  <si>
    <t>Mental_hlth_non_smCRUDE2012Non-MaoriAllAllAll55-64FemaleAll</t>
  </si>
  <si>
    <t>Mental_hlth_non_smCRUDE2012Non-MaoriAllAllAll55-64MaleAll</t>
  </si>
  <si>
    <t xml:space="preserve">(14.3-21.8) </t>
  </si>
  <si>
    <t>Mental_hlth_non_smCRUDE2012Non-MaoriAllAllAll65-74AllAll</t>
  </si>
  <si>
    <t xml:space="preserve">(14.6-19.5) </t>
  </si>
  <si>
    <t>Mental_hlth_non_smCRUDE2012Non-MaoriAllAllAll65-74FemaleAll</t>
  </si>
  <si>
    <t>Mental_hlth_non_smCRUDE2012Non-MaoriAllAllAll65-74MaleAll</t>
  </si>
  <si>
    <t xml:space="preserve">(11.0-18.5) </t>
  </si>
  <si>
    <t>Mental_hlth_non_smCRUDE2012Non-MaoriAllAllAll75+AllAll</t>
  </si>
  <si>
    <t xml:space="preserve">(11.1-15.6) </t>
  </si>
  <si>
    <t>Mental_hlth_non_smCRUDE2012Non-MaoriAllAllAll75+FemaleAll</t>
  </si>
  <si>
    <t>Mental_hlth_non_smCRUDE2012Non-MaoriAllAllAll75+MaleAll</t>
  </si>
  <si>
    <t>Mental_hlth_non_smCRUDE2012Non-MaoriAllAllAllAllAllAll</t>
  </si>
  <si>
    <t xml:space="preserve">(380-429) </t>
  </si>
  <si>
    <t>Mental_hlth_non_smCRUDE2012Non-MaoriAllAllAllAllAllQuintile1</t>
  </si>
  <si>
    <t xml:space="preserve">(81-112) </t>
  </si>
  <si>
    <t>Mental_hlth_non_smCRUDE2012Non-MaoriAllAllAllAllAllQuintile2</t>
  </si>
  <si>
    <t xml:space="preserve">(11.2-16.0) </t>
  </si>
  <si>
    <t xml:space="preserve">(67-95) </t>
  </si>
  <si>
    <t>Mental_hlth_non_smCRUDE2012Non-MaoriAllAllAllAllAllQuintile3</t>
  </si>
  <si>
    <t xml:space="preserve">(13.9-17.7) </t>
  </si>
  <si>
    <t>Mental_hlth_non_smCRUDE2012Non-MaoriAllAllAllAllAllQuintile4</t>
  </si>
  <si>
    <t xml:space="preserve">(72-96) </t>
  </si>
  <si>
    <t>Mental_hlth_non_smCRUDE2012Non-MaoriAllAllAllAllAllQuintile5</t>
  </si>
  <si>
    <t xml:space="preserve">(47-68) </t>
  </si>
  <si>
    <t>Mental_hlth_non_smCRUDE2012Non-MaoriAllAllAllAllFemaleAll</t>
  </si>
  <si>
    <t xml:space="preserve">(233-269) </t>
  </si>
  <si>
    <t>Mental_hlth_non_smCRUDE2012Non-MaoriAllAllAllAllFemaleQuintile1</t>
  </si>
  <si>
    <t xml:space="preserve">(16.0-22.8) </t>
  </si>
  <si>
    <t>Mental_hlth_non_smCRUDE2012Non-MaoriAllAllAllAllFemaleQuintile2</t>
  </si>
  <si>
    <t xml:space="preserve">(13.3-19.8) </t>
  </si>
  <si>
    <t xml:space="preserve">(40-60) </t>
  </si>
  <si>
    <t>Mental_hlth_non_smCRUDE2012Non-MaoriAllAllAllAllFemaleQuintile3</t>
  </si>
  <si>
    <t xml:space="preserve">(16.5-21.7) </t>
  </si>
  <si>
    <t>Mental_hlth_non_smCRUDE2012Non-MaoriAllAllAllAllFemaleQuintile4</t>
  </si>
  <si>
    <t xml:space="preserve">(16.1-22.1) </t>
  </si>
  <si>
    <t>Mental_hlth_non_smCRUDE2012Non-MaoriAllAllAllAllFemaleQuintile5</t>
  </si>
  <si>
    <t xml:space="preserve">(14.4-21.4) </t>
  </si>
  <si>
    <t>Mental_hlth_non_smCRUDE2012Non-MaoriAllAllAllAllMaleAll</t>
  </si>
  <si>
    <t xml:space="preserve">(11.0-13.5) </t>
  </si>
  <si>
    <t xml:space="preserve">(138-170) </t>
  </si>
  <si>
    <t>Mental_hlth_non_smCRUDE2012Non-MaoriAllAllAllAllMaleQuintile1</t>
  </si>
  <si>
    <t xml:space="preserve">(9.1-14.9) </t>
  </si>
  <si>
    <t>Mental_hlth_non_smCRUDE2012Non-MaoriAllAllAllAllMaleQuintile2</t>
  </si>
  <si>
    <t>Mental_hlth_non_smCRUDE2012Non-MaoriAllAllAllAllMaleQuintile3</t>
  </si>
  <si>
    <t xml:space="preserve">(9.8-15.2) </t>
  </si>
  <si>
    <t>Mental_hlth_non_smCRUDE2012Non-MaoriAllAllAllAllMaleQuintile4</t>
  </si>
  <si>
    <t>Mental_hlth_non_smCRUDE2012Non-MaoriAllAllAllAllMaleQuintile5</t>
  </si>
  <si>
    <t xml:space="preserve">(10.6-18.9) </t>
  </si>
  <si>
    <t xml:space="preserve">(3.6-8.4) </t>
  </si>
  <si>
    <t xml:space="preserve">(5.1-7.4) </t>
  </si>
  <si>
    <t>haz_drinker_all_crt_smCRUDE2012AllAllAllAll15-19AllAll</t>
  </si>
  <si>
    <t xml:space="preserve">haz_drinker_all_crt_sm </t>
  </si>
  <si>
    <t xml:space="preserve">(37.5-64.9) </t>
  </si>
  <si>
    <t>haz_drinker_all_crt_smCRUDE2012AllAllAllAll15-19FemaleAll</t>
  </si>
  <si>
    <t xml:space="preserve">(27.8-61.0) </t>
  </si>
  <si>
    <t>haz_drinker_all_crt_smCRUDE2012AllAllAllAll15-19MaleAll</t>
  </si>
  <si>
    <t xml:space="preserve">(36.3-74.3) </t>
  </si>
  <si>
    <t>haz_drinker_all_crt_smCRUDE2012AllAllAllAll20-24AllAll</t>
  </si>
  <si>
    <t xml:space="preserve">(44.5-60.9) </t>
  </si>
  <si>
    <t>haz_drinker_all_crt_smCRUDE2012AllAllAllAll20-24FemaleAll</t>
  </si>
  <si>
    <t xml:space="preserve">(27.6-48.6) </t>
  </si>
  <si>
    <t>haz_drinker_all_crt_smCRUDE2012AllAllAllAll20-24MaleAll</t>
  </si>
  <si>
    <t xml:space="preserve">(56.9-80.0) </t>
  </si>
  <si>
    <t>haz_drinker_all_crt_smCRUDE2012AllAllAllAll25-34AllAll</t>
  </si>
  <si>
    <t xml:space="preserve">(40.4-52.4) </t>
  </si>
  <si>
    <t>haz_drinker_all_crt_smCRUDE2012AllAllAllAll25-34FemaleAll</t>
  </si>
  <si>
    <t xml:space="preserve">(29.9-45.2) </t>
  </si>
  <si>
    <t>haz_drinker_all_crt_smCRUDE2012AllAllAllAll25-34MaleAll</t>
  </si>
  <si>
    <t xml:space="preserve">(44.8-62.2) </t>
  </si>
  <si>
    <t>haz_drinker_all_crt_smCRUDE2012AllAllAllAll35-44AllAll</t>
  </si>
  <si>
    <t xml:space="preserve">(29.9-39.6) </t>
  </si>
  <si>
    <t>haz_drinker_all_crt_smCRUDE2012AllAllAllAll35-44FemaleAll</t>
  </si>
  <si>
    <t xml:space="preserve">(21.9-33.8) </t>
  </si>
  <si>
    <t>haz_drinker_all_crt_smCRUDE2012AllAllAllAll35-44MaleAll</t>
  </si>
  <si>
    <t xml:space="preserve">(33.8-47.6) </t>
  </si>
  <si>
    <t>haz_drinker_all_crt_smCRUDE2012AllAllAllAll45-54AllAll</t>
  </si>
  <si>
    <t xml:space="preserve">(21.7-30.0) </t>
  </si>
  <si>
    <t>haz_drinker_all_crt_smCRUDE2012AllAllAllAll45-54FemaleAll</t>
  </si>
  <si>
    <t xml:space="preserve">(12.9-22.6) </t>
  </si>
  <si>
    <t>haz_drinker_all_crt_smCRUDE2012AllAllAllAll45-54MaleAll</t>
  </si>
  <si>
    <t xml:space="preserve">(29.0-42.1) </t>
  </si>
  <si>
    <t>haz_drinker_all_crt_smCRUDE2012AllAllAllAll55-64AllAll</t>
  </si>
  <si>
    <t xml:space="preserve">(13.2-22.6) </t>
  </si>
  <si>
    <t>haz_drinker_all_crt_smCRUDE2012AllAllAllAll55-64FemaleAll</t>
  </si>
  <si>
    <t xml:space="preserve">(4.2-12.5) </t>
  </si>
  <si>
    <t>haz_drinker_all_crt_smCRUDE2012AllAllAllAll55-64MaleAll</t>
  </si>
  <si>
    <t xml:space="preserve">(19.8-35.9) </t>
  </si>
  <si>
    <t>haz_drinker_all_crt_smCRUDE2012AllAllAllAll65-74AllAll</t>
  </si>
  <si>
    <t xml:space="preserve">(8.0-24.8) </t>
  </si>
  <si>
    <t>haz_drinker_all_crt_smCRUDE2012AllAllAllAll65-74FemaleAll</t>
  </si>
  <si>
    <t xml:space="preserve">(4.8-23.7) </t>
  </si>
  <si>
    <t>haz_drinker_all_crt_smCRUDE2012AllAllAllAll65-74MaleAll</t>
  </si>
  <si>
    <t xml:space="preserve">(7.4-36.9) </t>
  </si>
  <si>
    <t>haz_drinker_all_crt_smCRUDE2012AllAllAllAll75+AllAll</t>
  </si>
  <si>
    <t xml:space="preserve">(3.0-21.4) </t>
  </si>
  <si>
    <t>haz_drinker_all_crt_smCRUDE2012AllAllAllAll75+FemaleAll</t>
  </si>
  <si>
    <t>haz_drinker_all_crt_smCRUDE2012AllAllAllAll75+MaleAll</t>
  </si>
  <si>
    <t xml:space="preserve">(6.1-40.8) </t>
  </si>
  <si>
    <t>haz_drinker_all_crt_smCRUDE2012AllAllAllAllAllAllAll</t>
  </si>
  <si>
    <t xml:space="preserve">(33.1-38.1) </t>
  </si>
  <si>
    <t>haz_drinker_all_crt_smCRUDE2012AllAllAllAllAllAllQuintile1</t>
  </si>
  <si>
    <t xml:space="preserve">(23.7-36.4) </t>
  </si>
  <si>
    <t>haz_drinker_all_crt_smCRUDE2012AllAllAllAllAllAllQuintile2</t>
  </si>
  <si>
    <t>haz_drinker_all_crt_smCRUDE2012AllAllAllAllAllAllQuintile3</t>
  </si>
  <si>
    <t>haz_drinker_all_crt_smCRUDE2012AllAllAllAllAllAllQuintile4</t>
  </si>
  <si>
    <t xml:space="preserve">(32.6-43.3) </t>
  </si>
  <si>
    <t>haz_drinker_all_crt_smCRUDE2012AllAllAllAllAllAllQuintile5</t>
  </si>
  <si>
    <t xml:space="preserve">(33.8-41.3) </t>
  </si>
  <si>
    <t>haz_drinker_all_crt_smCRUDE2012AllAllAllAllAllFemaleAll</t>
  </si>
  <si>
    <t xml:space="preserve">(22.9-29.0) </t>
  </si>
  <si>
    <t>haz_drinker_all_crt_smCRUDE2012AllAllAllAllAllFemaleQuintile1</t>
  </si>
  <si>
    <t xml:space="preserve">(10.6-31.9) </t>
  </si>
  <si>
    <t>haz_drinker_all_crt_smCRUDE2012AllAllAllAllAllFemaleQuintile2</t>
  </si>
  <si>
    <t xml:space="preserve">(18.2-40.0) </t>
  </si>
  <si>
    <t>haz_drinker_all_crt_smCRUDE2012AllAllAllAllAllFemaleQuintile3</t>
  </si>
  <si>
    <t xml:space="preserve">(15.1-28.6) </t>
  </si>
  <si>
    <t>haz_drinker_all_crt_smCRUDE2012AllAllAllAllAllFemaleQuintile4</t>
  </si>
  <si>
    <t xml:space="preserve">(20.2-31.0) </t>
  </si>
  <si>
    <t>haz_drinker_all_crt_smCRUDE2012AllAllAllAllAllFemaleQuintile5</t>
  </si>
  <si>
    <t>haz_drinker_all_crt_smCRUDE2012AllAllAllAllAllMaleAll</t>
  </si>
  <si>
    <t xml:space="preserve">(40.9-48.3) </t>
  </si>
  <si>
    <t xml:space="preserve">(129-152) </t>
  </si>
  <si>
    <t>haz_drinker_all_crt_smCRUDE2012AllAllAllAllAllMaleQuintile1</t>
  </si>
  <si>
    <t xml:space="preserve">(27.3-46.6) </t>
  </si>
  <si>
    <t>haz_drinker_all_crt_smCRUDE2012AllAllAllAllAllMaleQuintile2</t>
  </si>
  <si>
    <t xml:space="preserve">(35.0-54.8) </t>
  </si>
  <si>
    <t>haz_drinker_all_crt_smCRUDE2012AllAllAllAllAllMaleQuintile3</t>
  </si>
  <si>
    <t xml:space="preserve">(31.8-50.7) </t>
  </si>
  <si>
    <t>haz_drinker_all_crt_smCRUDE2012AllAllAllAllAllMaleQuintile4</t>
  </si>
  <si>
    <t xml:space="preserve">(42.8-58.5) </t>
  </si>
  <si>
    <t>haz_drinker_all_crt_smCRUDE2012AllAllAllAllAllMaleQuintile5</t>
  </si>
  <si>
    <t xml:space="preserve">(40.9-52.5) </t>
  </si>
  <si>
    <t>haz_drinker_all_crt_smCRUDE2012AllAllAllNon-Other-Euro15-19AllAll</t>
  </si>
  <si>
    <t xml:space="preserve">(26.9-61.7) </t>
  </si>
  <si>
    <t>haz_drinker_all_crt_smCRUDE2012AllAllAllNon-Other-Euro15-19FemaleAll</t>
  </si>
  <si>
    <t xml:space="preserve">(21.3-64.0) </t>
  </si>
  <si>
    <t>haz_drinker_all_crt_smCRUDE2012AllAllAllNon-Other-Euro20-24AllAll</t>
  </si>
  <si>
    <t xml:space="preserve">(45.3-67.0) </t>
  </si>
  <si>
    <t>haz_drinker_all_crt_smCRUDE2012AllAllAllNon-Other-Euro20-24FemaleAll</t>
  </si>
  <si>
    <t xml:space="preserve">(23.4-51.5) </t>
  </si>
  <si>
    <t>haz_drinker_all_crt_smCRUDE2012AllAllAllNon-Other-Euro20-24MaleAll</t>
  </si>
  <si>
    <t xml:space="preserve">(59.3-88.1) </t>
  </si>
  <si>
    <t>haz_drinker_all_crt_smCRUDE2012AllAllAllNon-Other-Euro25-34AllAll</t>
  </si>
  <si>
    <t xml:space="preserve">(35.7-50.5) </t>
  </si>
  <si>
    <t>haz_drinker_all_crt_smCRUDE2012AllAllAllNon-Other-Euro25-34FemaleAll</t>
  </si>
  <si>
    <t xml:space="preserve">(29.4-47.0) </t>
  </si>
  <si>
    <t>haz_drinker_all_crt_smCRUDE2012AllAllAllNon-Other-Euro25-34MaleAll</t>
  </si>
  <si>
    <t xml:space="preserve">(35.2-60.6) </t>
  </si>
  <si>
    <t>haz_drinker_all_crt_smCRUDE2012AllAllAllNon-Other-Euro35-44AllAll</t>
  </si>
  <si>
    <t xml:space="preserve">(30.1-47.0) </t>
  </si>
  <si>
    <t>haz_drinker_all_crt_smCRUDE2012AllAllAllNon-Other-Euro35-44FemaleAll</t>
  </si>
  <si>
    <t xml:space="preserve">(25.0-50.3) </t>
  </si>
  <si>
    <t>haz_drinker_all_crt_smCRUDE2012AllAllAllNon-Other-Euro35-44MaleAll</t>
  </si>
  <si>
    <t xml:space="preserve">(30.1-49.6) </t>
  </si>
  <si>
    <t>haz_drinker_all_crt_smCRUDE2012AllAllAllNon-Other-Euro45-54AllAll</t>
  </si>
  <si>
    <t xml:space="preserve">(21.1-35.3) </t>
  </si>
  <si>
    <t>haz_drinker_all_crt_smCRUDE2012AllAllAllNon-Other-Euro45-54FemaleAll</t>
  </si>
  <si>
    <t xml:space="preserve">(19.6-38.9) </t>
  </si>
  <si>
    <t>haz_drinker_all_crt_smCRUDE2012AllAllAllNon-Other-Euro45-54MaleAll</t>
  </si>
  <si>
    <t xml:space="preserve">(17.7-39.0) </t>
  </si>
  <si>
    <t>haz_drinker_all_crt_smCRUDE2012AllAllAllNon-Other-Euro55-64AllAll</t>
  </si>
  <si>
    <t xml:space="preserve">(7.8-24.9) </t>
  </si>
  <si>
    <t>haz_drinker_all_crt_smCRUDE2012AllAllAllNon-Other-Euro55-64FemaleAll</t>
  </si>
  <si>
    <t xml:space="preserve">(6.7-34.4) </t>
  </si>
  <si>
    <t>haz_drinker_all_crt_smCRUDE2012AllAllAllNon-Other-Euro55-64MaleAll</t>
  </si>
  <si>
    <t xml:space="preserve">(6.0-24.5) </t>
  </si>
  <si>
    <t>haz_drinker_all_crt_smCRUDE2012AllAllAllNon-Other-Euro65-74AllAll</t>
  </si>
  <si>
    <t xml:space="preserve">(3.4-52.8) </t>
  </si>
  <si>
    <t>haz_drinker_all_crt_smCRUDE2012AllAllAllNon-Other-EuroAllAllAll</t>
  </si>
  <si>
    <t xml:space="preserve">(33.7-42.2) </t>
  </si>
  <si>
    <t>haz_drinker_all_crt_smCRUDE2012AllAllAllNon-Other-EuroAllFemaleAll</t>
  </si>
  <si>
    <t xml:space="preserve">(27.9-39.1) </t>
  </si>
  <si>
    <t>haz_drinker_all_crt_smCRUDE2012AllAllAllNon-Other-EuroAllMaleAll</t>
  </si>
  <si>
    <t xml:space="preserve">(36.5-47.9) </t>
  </si>
  <si>
    <t>haz_drinker_all_crt_smCRUDE2012AllAllAllOther-Euro15-19AllAll</t>
  </si>
  <si>
    <t xml:space="preserve">(36.5-72.8) </t>
  </si>
  <si>
    <t>haz_drinker_all_crt_smCRUDE2012AllAllAllOther-Euro15-19MaleAll</t>
  </si>
  <si>
    <t xml:space="preserve">(35.0-79.9) </t>
  </si>
  <si>
    <t>haz_drinker_all_crt_smCRUDE2012AllAllAllOther-Euro20-24AllAll</t>
  </si>
  <si>
    <t xml:space="preserve">(39.8-61.3) </t>
  </si>
  <si>
    <t>haz_drinker_all_crt_smCRUDE2012AllAllAllOther-Euro20-24FemaleAll</t>
  </si>
  <si>
    <t xml:space="preserve">(24.8-53.5) </t>
  </si>
  <si>
    <t>haz_drinker_all_crt_smCRUDE2012AllAllAllOther-Euro20-24MaleAll</t>
  </si>
  <si>
    <t xml:space="preserve">(49.6-78.1) </t>
  </si>
  <si>
    <t>haz_drinker_all_crt_smCRUDE2012AllAllAllOther-Euro25-34AllAll</t>
  </si>
  <si>
    <t xml:space="preserve">(40.3-57.2) </t>
  </si>
  <si>
    <t>haz_drinker_all_crt_smCRUDE2012AllAllAllOther-Euro25-34FemaleAll</t>
  </si>
  <si>
    <t xml:space="preserve">(26.2-49.0) </t>
  </si>
  <si>
    <t>haz_drinker_all_crt_smCRUDE2012AllAllAllOther-Euro25-34MaleAll</t>
  </si>
  <si>
    <t xml:space="preserve">(45.0-68.7) </t>
  </si>
  <si>
    <t>haz_drinker_all_crt_smCRUDE2012AllAllAllOther-Euro35-44AllAll</t>
  </si>
  <si>
    <t xml:space="preserve">(27.3-38.8) </t>
  </si>
  <si>
    <t>haz_drinker_all_crt_smCRUDE2012AllAllAllOther-Euro35-44FemaleAll</t>
  </si>
  <si>
    <t xml:space="preserve">(17.0-29.7) </t>
  </si>
  <si>
    <t>haz_drinker_all_crt_smCRUDE2012AllAllAllOther-Euro35-44MaleAll</t>
  </si>
  <si>
    <t>haz_drinker_all_crt_smCRUDE2012AllAllAllOther-Euro45-54AllAll</t>
  </si>
  <si>
    <t xml:space="preserve">(19.5-30.9) </t>
  </si>
  <si>
    <t>haz_drinker_all_crt_smCRUDE2012AllAllAllOther-Euro45-54FemaleAll</t>
  </si>
  <si>
    <t xml:space="preserve">(8.5-19.8) </t>
  </si>
  <si>
    <t>haz_drinker_all_crt_smCRUDE2012AllAllAllOther-Euro45-54MaleAll</t>
  </si>
  <si>
    <t xml:space="preserve">(30.8-48.6) </t>
  </si>
  <si>
    <t>haz_drinker_all_crt_smCRUDE2012AllAllAllOther-Euro55-64AllAll</t>
  </si>
  <si>
    <t xml:space="preserve">(13.2-24.7) </t>
  </si>
  <si>
    <t>haz_drinker_all_crt_smCRUDE2012AllAllAllOther-Euro55-64FemaleAll</t>
  </si>
  <si>
    <t xml:space="preserve">(2.2-9.1) </t>
  </si>
  <si>
    <t>haz_drinker_all_crt_smCRUDE2012AllAllAllOther-Euro55-64MaleAll</t>
  </si>
  <si>
    <t xml:space="preserve">(21.9-42.9) </t>
  </si>
  <si>
    <t>haz_drinker_all_crt_smCRUDE2012AllAllAllOther-Euro65-74AllAll</t>
  </si>
  <si>
    <t xml:space="preserve">(7.1-24.9) </t>
  </si>
  <si>
    <t>haz_drinker_all_crt_smCRUDE2012AllAllAllOther-Euro65-74FemaleAll</t>
  </si>
  <si>
    <t xml:space="preserve">(3.9-27.0) </t>
  </si>
  <si>
    <t>haz_drinker_all_crt_smCRUDE2012AllAllAllOther-Euro65-74MaleAll</t>
  </si>
  <si>
    <t xml:space="preserve">(6.5-38.0) </t>
  </si>
  <si>
    <t>haz_drinker_all_crt_smCRUDE2012AllAllAllOther-Euro75+AllAll</t>
  </si>
  <si>
    <t xml:space="preserve">(2.9-23.3) </t>
  </si>
  <si>
    <t>haz_drinker_all_crt_smCRUDE2012AllAllAllOther-Euro75+FemaleAll</t>
  </si>
  <si>
    <t>haz_drinker_all_crt_smCRUDE2012AllAllAllOther-EuroAllAllAll</t>
  </si>
  <si>
    <t xml:space="preserve">(31.4-37.4) </t>
  </si>
  <si>
    <t>haz_drinker_all_crt_smCRUDE2012AllAllAllOther-EuroAllFemaleAll</t>
  </si>
  <si>
    <t>haz_drinker_all_crt_smCRUDE2012AllAllAllOther-EuroAllMaleAll</t>
  </si>
  <si>
    <t xml:space="preserve">(41.3-50.3) </t>
  </si>
  <si>
    <t>haz_drinker_all_crt_smCRUDE2012AllAllAsianAllAllAllAll</t>
  </si>
  <si>
    <t xml:space="preserve">(8.6-27.2) </t>
  </si>
  <si>
    <t>haz_drinker_all_crt_smCRUDE2012AllAllAsianAllAllMaleAll</t>
  </si>
  <si>
    <t xml:space="preserve">(6.8-26.9) </t>
  </si>
  <si>
    <t>haz_drinker_all_crt_smCRUDE2012AllAllNon-AsianAll15-19AllAll</t>
  </si>
  <si>
    <t xml:space="preserve">(38.2-65.8) </t>
  </si>
  <si>
    <t>haz_drinker_all_crt_smCRUDE2012AllAllNon-AsianAll15-19FemaleAll</t>
  </si>
  <si>
    <t xml:space="preserve">(30.3-61.8) </t>
  </si>
  <si>
    <t>haz_drinker_all_crt_smCRUDE2012AllAllNon-AsianAll15-19MaleAll</t>
  </si>
  <si>
    <t xml:space="preserve">(35.6-75.6) </t>
  </si>
  <si>
    <t>haz_drinker_all_crt_smCRUDE2012AllAllNon-AsianAll20-24AllAll</t>
  </si>
  <si>
    <t xml:space="preserve">(46.2-62.6) </t>
  </si>
  <si>
    <t>haz_drinker_all_crt_smCRUDE2012AllAllNon-AsianAll20-24FemaleAll</t>
  </si>
  <si>
    <t xml:space="preserve">(26.7-48.6) </t>
  </si>
  <si>
    <t>haz_drinker_all_crt_smCRUDE2012AllAllNon-AsianAll20-24MaleAll</t>
  </si>
  <si>
    <t xml:space="preserve">(61.8-82.7) </t>
  </si>
  <si>
    <t>haz_drinker_all_crt_smCRUDE2012AllAllNon-AsianAll25-34AllAll</t>
  </si>
  <si>
    <t xml:space="preserve">(43.4-55.7) </t>
  </si>
  <si>
    <t>haz_drinker_all_crt_smCRUDE2012AllAllNon-AsianAll25-34FemaleAll</t>
  </si>
  <si>
    <t xml:space="preserve">(30.5-46.4) </t>
  </si>
  <si>
    <t>haz_drinker_all_crt_smCRUDE2012AllAllNon-AsianAll25-34MaleAll</t>
  </si>
  <si>
    <t xml:space="preserve">(50.5-68.5) </t>
  </si>
  <si>
    <t>haz_drinker_all_crt_smCRUDE2012AllAllNon-AsianAll35-44AllAll</t>
  </si>
  <si>
    <t xml:space="preserve">(31.0-41.0) </t>
  </si>
  <si>
    <t>haz_drinker_all_crt_smCRUDE2012AllAllNon-AsianAll35-44FemaleAll</t>
  </si>
  <si>
    <t xml:space="preserve">(22.3-34.3) </t>
  </si>
  <si>
    <t>haz_drinker_all_crt_smCRUDE2012AllAllNon-AsianAll35-44MaleAll</t>
  </si>
  <si>
    <t xml:space="preserve">(35.8-50.5) </t>
  </si>
  <si>
    <t>haz_drinker_all_crt_smCRUDE2012AllAllNon-AsianAll45-54AllAll</t>
  </si>
  <si>
    <t>haz_drinker_all_crt_smCRUDE2012AllAllNon-AsianAll45-54FemaleAll</t>
  </si>
  <si>
    <t xml:space="preserve">(13.1-22.9) </t>
  </si>
  <si>
    <t>haz_drinker_all_crt_smCRUDE2012AllAllNon-AsianAll45-54MaleAll</t>
  </si>
  <si>
    <t>haz_drinker_all_crt_smCRUDE2012AllAllNon-AsianAll55-64AllAll</t>
  </si>
  <si>
    <t xml:space="preserve">(13.8-23.7) </t>
  </si>
  <si>
    <t>haz_drinker_all_crt_smCRUDE2012AllAllNon-AsianAll55-64FemaleAll</t>
  </si>
  <si>
    <t>haz_drinker_all_crt_smCRUDE2012AllAllNon-AsianAll55-64MaleAll</t>
  </si>
  <si>
    <t xml:space="preserve">(21.9-39.7) </t>
  </si>
  <si>
    <t>haz_drinker_all_crt_smCRUDE2012AllAllNon-AsianAll65-74AllAll</t>
  </si>
  <si>
    <t xml:space="preserve">(8.7-26.6) </t>
  </si>
  <si>
    <t>haz_drinker_all_crt_smCRUDE2012AllAllNon-AsianAll65-74FemaleAll</t>
  </si>
  <si>
    <t xml:space="preserve">(4.8-24.1) </t>
  </si>
  <si>
    <t>haz_drinker_all_crt_smCRUDE2012AllAllNon-AsianAll65-74MaleAll</t>
  </si>
  <si>
    <t xml:space="preserve">(8.7-41.3) </t>
  </si>
  <si>
    <t>haz_drinker_all_crt_smCRUDE2012AllAllNon-AsianAll75+AllAll</t>
  </si>
  <si>
    <t>haz_drinker_all_crt_smCRUDE2012AllAllNon-AsianAll75+FemaleAll</t>
  </si>
  <si>
    <t>haz_drinker_all_crt_smCRUDE2012AllAllNon-AsianAll75+MaleAll</t>
  </si>
  <si>
    <t xml:space="preserve">(6.6-43.4) </t>
  </si>
  <si>
    <t>haz_drinker_all_crt_smCRUDE2012AllAllNon-AsianAllAllAllAll</t>
  </si>
  <si>
    <t xml:space="preserve">(34.4-39.5) </t>
  </si>
  <si>
    <t xml:space="preserve">(196-224) </t>
  </si>
  <si>
    <t>haz_drinker_all_crt_smCRUDE2012AllAllNon-AsianAllAllFemaleAll</t>
  </si>
  <si>
    <t xml:space="preserve">(22.9-29.1) </t>
  </si>
  <si>
    <t xml:space="preserve">(65-83) </t>
  </si>
  <si>
    <t>haz_drinker_all_crt_smCRUDE2012AllAllNon-AsianAllAllMaleAll</t>
  </si>
  <si>
    <t xml:space="preserve">(44.3-51.8) </t>
  </si>
  <si>
    <t>haz_drinker_all_crt_smCRUDE2012AllNon-PacificAllAll15-19AllAll</t>
  </si>
  <si>
    <t xml:space="preserve">(37.2-66.5) </t>
  </si>
  <si>
    <t>haz_drinker_all_crt_smCRUDE2012AllNon-PacificAllAll15-19FemaleAll</t>
  </si>
  <si>
    <t xml:space="preserve">(28.2-64.1) </t>
  </si>
  <si>
    <t>haz_drinker_all_crt_smCRUDE2012AllNon-PacificAllAll15-19MaleAll</t>
  </si>
  <si>
    <t xml:space="preserve">(35.2-75.1) </t>
  </si>
  <si>
    <t>haz_drinker_all_crt_smCRUDE2012AllNon-PacificAllAll20-24AllAll</t>
  </si>
  <si>
    <t xml:space="preserve">(43.9-61.1) </t>
  </si>
  <si>
    <t>haz_drinker_all_crt_smCRUDE2012AllNon-PacificAllAll20-24FemaleAll</t>
  </si>
  <si>
    <t xml:space="preserve">(27.2-49.2) </t>
  </si>
  <si>
    <t>haz_drinker_all_crt_smCRUDE2012AllNon-PacificAllAll20-24MaleAll</t>
  </si>
  <si>
    <t xml:space="preserve">(55.3-81.5) </t>
  </si>
  <si>
    <t>haz_drinker_all_crt_smCRUDE2012AllNon-PacificAllAll25-34AllAll</t>
  </si>
  <si>
    <t xml:space="preserve">(39.5-53.1) </t>
  </si>
  <si>
    <t>haz_drinker_all_crt_smCRUDE2012AllNon-PacificAllAll25-34FemaleAll</t>
  </si>
  <si>
    <t xml:space="preserve">(30.3-47.1) </t>
  </si>
  <si>
    <t>haz_drinker_all_crt_smCRUDE2012AllNon-PacificAllAll25-34MaleAll</t>
  </si>
  <si>
    <t xml:space="preserve">(42.2-61.8) </t>
  </si>
  <si>
    <t>haz_drinker_all_crt_smCRUDE2012AllNon-PacificAllAll35-44AllAll</t>
  </si>
  <si>
    <t xml:space="preserve">(29.0-39.3) </t>
  </si>
  <si>
    <t>haz_drinker_all_crt_smCRUDE2012AllNon-PacificAllAll35-44FemaleAll</t>
  </si>
  <si>
    <t xml:space="preserve">(21.0-33.3) </t>
  </si>
  <si>
    <t>haz_drinker_all_crt_smCRUDE2012AllNon-PacificAllAll35-44MaleAll</t>
  </si>
  <si>
    <t xml:space="preserve">(32.9-47.7) </t>
  </si>
  <si>
    <t>haz_drinker_all_crt_smCRUDE2012AllNon-PacificAllAll45-54AllAll</t>
  </si>
  <si>
    <t>haz_drinker_all_crt_smCRUDE2012AllNon-PacificAllAll45-54FemaleAll</t>
  </si>
  <si>
    <t xml:space="preserve">(12.9-23.1) </t>
  </si>
  <si>
    <t>haz_drinker_all_crt_smCRUDE2012AllNon-PacificAllAll45-54MaleAll</t>
  </si>
  <si>
    <t xml:space="preserve">(28.6-42.8) </t>
  </si>
  <si>
    <t>haz_drinker_all_crt_smCRUDE2012AllNon-PacificAllAll55-64AllAll</t>
  </si>
  <si>
    <t xml:space="preserve">(13.6-23.5) </t>
  </si>
  <si>
    <t>haz_drinker_all_crt_smCRUDE2012AllNon-PacificAllAll55-64FemaleAll</t>
  </si>
  <si>
    <t xml:space="preserve">(4.4-13.0) </t>
  </si>
  <si>
    <t>haz_drinker_all_crt_smCRUDE2012AllNon-PacificAllAll55-64MaleAll</t>
  </si>
  <si>
    <t xml:space="preserve">(20.4-37.8) </t>
  </si>
  <si>
    <t>haz_drinker_all_crt_smCRUDE2012AllNon-PacificAllAll65-74AllAll</t>
  </si>
  <si>
    <t xml:space="preserve">(6.4-20.5) </t>
  </si>
  <si>
    <t>haz_drinker_all_crt_smCRUDE2012AllNon-PacificAllAll65-74FemaleAll</t>
  </si>
  <si>
    <t xml:space="preserve">(4.8-23.8) </t>
  </si>
  <si>
    <t>haz_drinker_all_crt_smCRUDE2012AllNon-PacificAllAll65-74MaleAll</t>
  </si>
  <si>
    <t xml:space="preserve">(4.7-28.3) </t>
  </si>
  <si>
    <t>haz_drinker_all_crt_smCRUDE2012AllNon-PacificAllAll75+AllAll</t>
  </si>
  <si>
    <t>haz_drinker_all_crt_smCRUDE2012AllNon-PacificAllAll75+FemaleAll</t>
  </si>
  <si>
    <t>haz_drinker_all_crt_smCRUDE2012AllNon-PacificAllAll75+MaleAll</t>
  </si>
  <si>
    <t>haz_drinker_all_crt_smCRUDE2012AllNon-PacificAllAllAllAllAll</t>
  </si>
  <si>
    <t xml:space="preserve">(32.4-37.8) </t>
  </si>
  <si>
    <t xml:space="preserve">(182-212) </t>
  </si>
  <si>
    <t>haz_drinker_all_crt_smCRUDE2012AllNon-PacificAllAllAllFemaleAll</t>
  </si>
  <si>
    <t xml:space="preserve">(22.5-29.1) </t>
  </si>
  <si>
    <t>haz_drinker_all_crt_smCRUDE2012AllNon-PacificAllAllAllMaleAll</t>
  </si>
  <si>
    <t xml:space="preserve">(39.6-48.0) </t>
  </si>
  <si>
    <t>haz_drinker_all_crt_smCRUDE2012AllPacificAllAll20-24AllAll</t>
  </si>
  <si>
    <t xml:space="preserve">(32.6-75.6) </t>
  </si>
  <si>
    <t>haz_drinker_all_crt_smCRUDE2012AllPacificAllAll25-34AllAll</t>
  </si>
  <si>
    <t xml:space="preserve">(33.3-61.9) </t>
  </si>
  <si>
    <t>haz_drinker_all_crt_smCRUDE2012AllPacificAllAll25-34FemaleAll</t>
  </si>
  <si>
    <t xml:space="preserve">(17.1-50.4) </t>
  </si>
  <si>
    <t>haz_drinker_all_crt_smCRUDE2012AllPacificAllAll25-34MaleAll</t>
  </si>
  <si>
    <t xml:space="preserve">(49.4-81.5) </t>
  </si>
  <si>
    <t>haz_drinker_all_crt_smCRUDE2012AllPacificAllAll35-44AllAll</t>
  </si>
  <si>
    <t>haz_drinker_all_crt_smCRUDE2012AllPacificAllAllAllAllAll</t>
  </si>
  <si>
    <t>haz_drinker_all_crt_smCRUDE2012AllPacificAllAllAllFemaleAll</t>
  </si>
  <si>
    <t xml:space="preserve">(18.7-38.6) </t>
  </si>
  <si>
    <t>haz_drinker_all_crt_smCRUDE2012AllPacificAllAllAllMaleAll</t>
  </si>
  <si>
    <t xml:space="preserve">(40.2-66.2) </t>
  </si>
  <si>
    <t>haz_drinker_all_crt_smCRUDE2012MaoriAllAllAll15-19AllAll</t>
  </si>
  <si>
    <t xml:space="preserve">(40.9-69.7) </t>
  </si>
  <si>
    <t>haz_drinker_all_crt_smCRUDE2012MaoriAllAllAll15-19FemaleAll</t>
  </si>
  <si>
    <t xml:space="preserve">(29.2-69.1) </t>
  </si>
  <si>
    <t>haz_drinker_all_crt_smCRUDE2012MaoriAllAllAll20-24AllAll</t>
  </si>
  <si>
    <t xml:space="preserve">(53.4-72.8) </t>
  </si>
  <si>
    <t>haz_drinker_all_crt_smCRUDE2012MaoriAllAllAll20-24FemaleAll</t>
  </si>
  <si>
    <t xml:space="preserve">(31.8-58.0) </t>
  </si>
  <si>
    <t>haz_drinker_all_crt_smCRUDE2012MaoriAllAllAll20-24MaleAll</t>
  </si>
  <si>
    <t xml:space="preserve">(67.2-92.1) </t>
  </si>
  <si>
    <t>haz_drinker_all_crt_smCRUDE2012MaoriAllAllAll25-34AllAll</t>
  </si>
  <si>
    <t xml:space="preserve">(44.2-59.9) </t>
  </si>
  <si>
    <t>haz_drinker_all_crt_smCRUDE2012MaoriAllAllAll25-34FemaleAll</t>
  </si>
  <si>
    <t xml:space="preserve">(31.9-50.2) </t>
  </si>
  <si>
    <t>haz_drinker_all_crt_smCRUDE2012MaoriAllAllAll25-34MaleAll</t>
  </si>
  <si>
    <t xml:space="preserve">(54.2-80.8) </t>
  </si>
  <si>
    <t>haz_drinker_all_crt_smCRUDE2012MaoriAllAllAll35-44AllAll</t>
  </si>
  <si>
    <t xml:space="preserve">(34.6-54.2) </t>
  </si>
  <si>
    <t>haz_drinker_all_crt_smCRUDE2012MaoriAllAllAll35-44FemaleAll</t>
  </si>
  <si>
    <t xml:space="preserve">(27.9-53.4) </t>
  </si>
  <si>
    <t>haz_drinker_all_crt_smCRUDE2012MaoriAllAllAll35-44MaleAll</t>
  </si>
  <si>
    <t xml:space="preserve">(37.5-60.8) </t>
  </si>
  <si>
    <t>haz_drinker_all_crt_smCRUDE2012MaoriAllAllAll45-54AllAll</t>
  </si>
  <si>
    <t xml:space="preserve">(25.8-41.7) </t>
  </si>
  <si>
    <t>haz_drinker_all_crt_smCRUDE2012MaoriAllAllAll45-54FemaleAll</t>
  </si>
  <si>
    <t xml:space="preserve">(23.5-42.6) </t>
  </si>
  <si>
    <t>haz_drinker_all_crt_smCRUDE2012MaoriAllAllAll45-54MaleAll</t>
  </si>
  <si>
    <t xml:space="preserve">(22.9-48.3) </t>
  </si>
  <si>
    <t>haz_drinker_all_crt_smCRUDE2012MaoriAllAllAll55-64AllAll</t>
  </si>
  <si>
    <t xml:space="preserve">(14.1-37.0) </t>
  </si>
  <si>
    <t>haz_drinker_all_crt_smCRUDE2012MaoriAllAllAll55-64FemaleAll</t>
  </si>
  <si>
    <t xml:space="preserve">(8.7-38.6) </t>
  </si>
  <si>
    <t>haz_drinker_all_crt_smCRUDE2012MaoriAllAllAll55-64MaleAll</t>
  </si>
  <si>
    <t xml:space="preserve">(15.7-51.1) </t>
  </si>
  <si>
    <t>haz_drinker_all_crt_smCRUDE2012MaoriAllAllAll65-74AllAll</t>
  </si>
  <si>
    <t xml:space="preserve">(4.0-24.8) </t>
  </si>
  <si>
    <t>haz_drinker_all_crt_smCRUDE2012MaoriAllAllAllAllAllAll</t>
  </si>
  <si>
    <t>haz_drinker_all_crt_smCRUDE2012MaoriAllAllAllAllAllQuintile1</t>
  </si>
  <si>
    <t xml:space="preserve">(20.9-53.0) </t>
  </si>
  <si>
    <t>haz_drinker_all_crt_smCRUDE2012MaoriAllAllAllAllAllQuintile2</t>
  </si>
  <si>
    <t xml:space="preserve">(30.0-70.2) </t>
  </si>
  <si>
    <t>haz_drinker_all_crt_smCRUDE2012MaoriAllAllAllAllAllQuintile3</t>
  </si>
  <si>
    <t xml:space="preserve">(28.4-53.6) </t>
  </si>
  <si>
    <t>haz_drinker_all_crt_smCRUDE2012MaoriAllAllAllAllAllQuintile4</t>
  </si>
  <si>
    <t xml:space="preserve">(36.6-55.3) </t>
  </si>
  <si>
    <t>haz_drinker_all_crt_smCRUDE2012MaoriAllAllAllAllAllQuintile5</t>
  </si>
  <si>
    <t xml:space="preserve">(42.1-54.6) </t>
  </si>
  <si>
    <t>haz_drinker_all_crt_smCRUDE2012MaoriAllAllAllAllFemaleAll</t>
  </si>
  <si>
    <t xml:space="preserve">(32.4-43.4) </t>
  </si>
  <si>
    <t>haz_drinker_all_crt_smCRUDE2012MaoriAllAllAllAllFemaleQuintile3</t>
  </si>
  <si>
    <t xml:space="preserve">(13.0-39.9) </t>
  </si>
  <si>
    <t>haz_drinker_all_crt_smCRUDE2012MaoriAllAllAllAllFemaleQuintile4</t>
  </si>
  <si>
    <t xml:space="preserve">(25.1-46.9) </t>
  </si>
  <si>
    <t>haz_drinker_all_crt_smCRUDE2012MaoriAllAllAllAllFemaleQuintile5</t>
  </si>
  <si>
    <t xml:space="preserve">(34.1-47.9) </t>
  </si>
  <si>
    <t>haz_drinker_all_crt_smCRUDE2012MaoriAllAllAllAllMaleAll</t>
  </si>
  <si>
    <t xml:space="preserve">(50.8-62.2) </t>
  </si>
  <si>
    <t>haz_drinker_all_crt_smCRUDE2012MaoriAllAllAllAllMaleQuintile3</t>
  </si>
  <si>
    <t xml:space="preserve">(37.3-74.3) </t>
  </si>
  <si>
    <t>haz_drinker_all_crt_smCRUDE2012MaoriAllAllAllAllMaleQuintile4</t>
  </si>
  <si>
    <t xml:space="preserve">(47.1-71.1) </t>
  </si>
  <si>
    <t>haz_drinker_all_crt_smCRUDE2012MaoriAllAllAllAllMaleQuintile5</t>
  </si>
  <si>
    <t xml:space="preserve">(51.3-69.9) </t>
  </si>
  <si>
    <t>haz_drinker_all_crt_smCRUDE2012Non-MaoriAllAllAll15-19AllAll</t>
  </si>
  <si>
    <t xml:space="preserve">(29.0-68.7) </t>
  </si>
  <si>
    <t>haz_drinker_all_crt_smCRUDE2012Non-MaoriAllAllAll15-19MaleAll</t>
  </si>
  <si>
    <t xml:space="preserve">(28.9-76.3) </t>
  </si>
  <si>
    <t>haz_drinker_all_crt_smCRUDE2012Non-MaoriAllAllAll20-24AllAll</t>
  </si>
  <si>
    <t xml:space="preserve">(35.6-58.2) </t>
  </si>
  <si>
    <t>haz_drinker_all_crt_smCRUDE2012Non-MaoriAllAllAll20-24FemaleAll</t>
  </si>
  <si>
    <t xml:space="preserve">(20.9-49.7) </t>
  </si>
  <si>
    <t>haz_drinker_all_crt_smCRUDE2012Non-MaoriAllAllAll20-24MaleAll</t>
  </si>
  <si>
    <t xml:space="preserve">(43.5-77.1) </t>
  </si>
  <si>
    <t>haz_drinker_all_crt_smCRUDE2012Non-MaoriAllAllAll25-34AllAll</t>
  </si>
  <si>
    <t>haz_drinker_all_crt_smCRUDE2012Non-MaoriAllAllAll25-34FemaleAll</t>
  </si>
  <si>
    <t xml:space="preserve">(24.4-46.9) </t>
  </si>
  <si>
    <t>haz_drinker_all_crt_smCRUDE2012Non-MaoriAllAllAll25-34MaleAll</t>
  </si>
  <si>
    <t xml:space="preserve">(39.1-59.2) </t>
  </si>
  <si>
    <t>haz_drinker_all_crt_smCRUDE2012Non-MaoriAllAllAll35-44AllAll</t>
  </si>
  <si>
    <t xml:space="preserve">(24.8-36.3) </t>
  </si>
  <si>
    <t>haz_drinker_all_crt_smCRUDE2012Non-MaoriAllAllAll35-44FemaleAll</t>
  </si>
  <si>
    <t xml:space="preserve">(14.2-27.6) </t>
  </si>
  <si>
    <t>haz_drinker_all_crt_smCRUDE2012Non-MaoriAllAllAll35-44MaleAll</t>
  </si>
  <si>
    <t xml:space="preserve">(29.3-46.5) </t>
  </si>
  <si>
    <t>haz_drinker_all_crt_smCRUDE2012Non-MaoriAllAllAll45-54AllAll</t>
  </si>
  <si>
    <t xml:space="preserve">(18.4-28.6) </t>
  </si>
  <si>
    <t>haz_drinker_all_crt_smCRUDE2012Non-MaoriAllAllAll45-54FemaleAll</t>
  </si>
  <si>
    <t xml:space="preserve">(7.6-18.7) </t>
  </si>
  <si>
    <t>haz_drinker_all_crt_smCRUDE2012Non-MaoriAllAllAll45-54MaleAll</t>
  </si>
  <si>
    <t xml:space="preserve">(27.9-44.0) </t>
  </si>
  <si>
    <t>haz_drinker_all_crt_smCRUDE2012Non-MaoriAllAllAll55-64AllAll</t>
  </si>
  <si>
    <t xml:space="preserve">(11.7-22.0) </t>
  </si>
  <si>
    <t>haz_drinker_all_crt_smCRUDE2012Non-MaoriAllAllAll55-64FemaleAll</t>
  </si>
  <si>
    <t xml:space="preserve">(1.8-8.6) </t>
  </si>
  <si>
    <t>haz_drinker_all_crt_smCRUDE2012Non-MaoriAllAllAll55-64MaleAll</t>
  </si>
  <si>
    <t xml:space="preserve">(18.7-36.5) </t>
  </si>
  <si>
    <t>haz_drinker_all_crt_smCRUDE2012Non-MaoriAllAllAll65-74AllAll</t>
  </si>
  <si>
    <t xml:space="preserve">(7.8-27.3) </t>
  </si>
  <si>
    <t>haz_drinker_all_crt_smCRUDE2012Non-MaoriAllAllAll65-74FemaleAll</t>
  </si>
  <si>
    <t xml:space="preserve">(3.9-26.5) </t>
  </si>
  <si>
    <t>haz_drinker_all_crt_smCRUDE2012Non-MaoriAllAllAll65-74MaleAll</t>
  </si>
  <si>
    <t xml:space="preserve">(7.4-41.1) </t>
  </si>
  <si>
    <t>haz_drinker_all_crt_smCRUDE2012Non-MaoriAllAllAll75+AllAll</t>
  </si>
  <si>
    <t xml:space="preserve">(3.0-23.7) </t>
  </si>
  <si>
    <t>haz_drinker_all_crt_smCRUDE2012Non-MaoriAllAllAll75+FemaleAll</t>
  </si>
  <si>
    <t>haz_drinker_all_crt_smCRUDE2012Non-MaoriAllAllAllAllAllAll</t>
  </si>
  <si>
    <t xml:space="preserve">(28.6-34.4) </t>
  </si>
  <si>
    <t>haz_drinker_all_crt_smCRUDE2012Non-MaoriAllAllAllAllAllQuintile1</t>
  </si>
  <si>
    <t xml:space="preserve">(21.5-36.8) </t>
  </si>
  <si>
    <t>haz_drinker_all_crt_smCRUDE2012Non-MaoriAllAllAllAllAllQuintile2</t>
  </si>
  <si>
    <t xml:space="preserve">(27.4-43.3) </t>
  </si>
  <si>
    <t>haz_drinker_all_crt_smCRUDE2012Non-MaoriAllAllAllAllAllQuintile3</t>
  </si>
  <si>
    <t xml:space="preserve">(24.1-37.8) </t>
  </si>
  <si>
    <t>haz_drinker_all_crt_smCRUDE2012Non-MaoriAllAllAllAllAllQuintile4</t>
  </si>
  <si>
    <t xml:space="preserve">(28.5-41.5) </t>
  </si>
  <si>
    <t>haz_drinker_all_crt_smCRUDE2012Non-MaoriAllAllAllAllAllQuintile5</t>
  </si>
  <si>
    <t xml:space="preserve">(24.0-33.7) </t>
  </si>
  <si>
    <t>haz_drinker_all_crt_smCRUDE2012Non-MaoriAllAllAllAllFemaleAll</t>
  </si>
  <si>
    <t xml:space="preserve">(33-48) </t>
  </si>
  <si>
    <t>haz_drinker_all_crt_smCRUDE2012Non-MaoriAllAllAllAllFemaleQuintile1</t>
  </si>
  <si>
    <t xml:space="preserve">(7.3-31.7) </t>
  </si>
  <si>
    <t>haz_drinker_all_crt_smCRUDE2012Non-MaoriAllAllAllAllFemaleQuintile2</t>
  </si>
  <si>
    <t xml:space="preserve">(16.0-40.8) </t>
  </si>
  <si>
    <t>haz_drinker_all_crt_smCRUDE2012Non-MaoriAllAllAllAllFemaleQuintile3</t>
  </si>
  <si>
    <t>haz_drinker_all_crt_smCRUDE2012Non-MaoriAllAllAllAllFemaleQuintile4</t>
  </si>
  <si>
    <t xml:space="preserve">(14.9-27.8) </t>
  </si>
  <si>
    <t>haz_drinker_all_crt_smCRUDE2012Non-MaoriAllAllAllAllFemaleQuintile5</t>
  </si>
  <si>
    <t xml:space="preserve">(12.4-23.8) </t>
  </si>
  <si>
    <t>haz_drinker_all_crt_smCRUDE2012Non-MaoriAllAllAllAllMaleAll</t>
  </si>
  <si>
    <t xml:space="preserve">(36.3-45.4) </t>
  </si>
  <si>
    <t xml:space="preserve">(87-109) </t>
  </si>
  <si>
    <t>haz_drinker_all_crt_smCRUDE2012Non-MaoriAllAllAllAllMaleQuintile1</t>
  </si>
  <si>
    <t xml:space="preserve">(25.7-50.7) </t>
  </si>
  <si>
    <t>haz_drinker_all_crt_smCRUDE2012Non-MaoriAllAllAllAllMaleQuintile2</t>
  </si>
  <si>
    <t>haz_drinker_all_crt_smCRUDE2012Non-MaoriAllAllAllAllMaleQuintile3</t>
  </si>
  <si>
    <t xml:space="preserve">(28.4-49.3) </t>
  </si>
  <si>
    <t>haz_drinker_all_crt_smCRUDE2012Non-MaoriAllAllAllAllMaleQuintile4</t>
  </si>
  <si>
    <t xml:space="preserve">(38.1-57.4) </t>
  </si>
  <si>
    <t>haz_drinker_all_crt_smCRUDE2012Non-MaoriAllAllAllAllMaleQuintile5</t>
  </si>
  <si>
    <t xml:space="preserve">(31.5-46.0) </t>
  </si>
  <si>
    <t xml:space="preserve">(28.8-50.7) </t>
  </si>
  <si>
    <t>haz_drinker_all_non_smCRUDE2012AllAllAllAll15-19AllAll</t>
  </si>
  <si>
    <t xml:space="preserve">haz_drinker_all_non_sm </t>
  </si>
  <si>
    <t xml:space="preserve">(9.2-16.8) </t>
  </si>
  <si>
    <t>haz_drinker_all_non_smCRUDE2012AllAllAllAll15-19FemaleAll</t>
  </si>
  <si>
    <t>haz_drinker_all_non_smCRUDE2012AllAllAllAll15-19MaleAll</t>
  </si>
  <si>
    <t xml:space="preserve">(9.0-19.6) </t>
  </si>
  <si>
    <t>haz_drinker_all_non_smCRUDE2012AllAllAllAll20-24AllAll</t>
  </si>
  <si>
    <t xml:space="preserve">(19.6-27.2) </t>
  </si>
  <si>
    <t>haz_drinker_all_non_smCRUDE2012AllAllAllAll20-24FemaleAll</t>
  </si>
  <si>
    <t xml:space="preserve">(9.9-18.8) </t>
  </si>
  <si>
    <t>haz_drinker_all_non_smCRUDE2012AllAllAllAll20-24MaleAll</t>
  </si>
  <si>
    <t xml:space="preserve">(25.7-38.7) </t>
  </si>
  <si>
    <t>haz_drinker_all_non_smCRUDE2012AllAllAllAll25-34AllAll</t>
  </si>
  <si>
    <t xml:space="preserve">(14.9-20.6) </t>
  </si>
  <si>
    <t xml:space="preserve">(64-88) </t>
  </si>
  <si>
    <t>haz_drinker_all_non_smCRUDE2012AllAllAllAll25-34FemaleAll</t>
  </si>
  <si>
    <t xml:space="preserve">(5.9-11.2) </t>
  </si>
  <si>
    <t>haz_drinker_all_non_smCRUDE2012AllAllAllAll25-34MaleAll</t>
  </si>
  <si>
    <t xml:space="preserve">(22.9-33.3) </t>
  </si>
  <si>
    <t>haz_drinker_all_non_smCRUDE2012AllAllAllAll35-44AllAll</t>
  </si>
  <si>
    <t>haz_drinker_all_non_smCRUDE2012AllAllAllAll35-44FemaleAll</t>
  </si>
  <si>
    <t xml:space="preserve">(4.6-7.5) </t>
  </si>
  <si>
    <t>haz_drinker_all_non_smCRUDE2012AllAllAllAll35-44MaleAll</t>
  </si>
  <si>
    <t xml:space="preserve">(16.0-23.2) </t>
  </si>
  <si>
    <t>haz_drinker_all_non_smCRUDE2012AllAllAllAll45-54AllAll</t>
  </si>
  <si>
    <t xml:space="preserve">(7.9-11.2) </t>
  </si>
  <si>
    <t xml:space="preserve">(38-54) </t>
  </si>
  <si>
    <t>haz_drinker_all_non_smCRUDE2012AllAllAllAll45-54FemaleAll</t>
  </si>
  <si>
    <t xml:space="preserve">(2.8-5.8) </t>
  </si>
  <si>
    <t>haz_drinker_all_non_smCRUDE2012AllAllAllAll45-54MaleAll</t>
  </si>
  <si>
    <t>haz_drinker_all_non_smCRUDE2012AllAllAllAll55-64AllAll</t>
  </si>
  <si>
    <t xml:space="preserve">(5.9-9.3) </t>
  </si>
  <si>
    <t>haz_drinker_all_non_smCRUDE2012AllAllAllAll55-64FemaleAll</t>
  </si>
  <si>
    <t xml:space="preserve">(1.7-4.7) </t>
  </si>
  <si>
    <t>haz_drinker_all_non_smCRUDE2012AllAllAllAll55-64MaleAll</t>
  </si>
  <si>
    <t xml:space="preserve">(9.3-15.7) </t>
  </si>
  <si>
    <t>haz_drinker_all_non_smCRUDE2012AllAllAllAll65-74AllAll</t>
  </si>
  <si>
    <t xml:space="preserve">(3.1-5.8) </t>
  </si>
  <si>
    <t>haz_drinker_all_non_smCRUDE2012AllAllAllAll65-74FemaleAll</t>
  </si>
  <si>
    <t>haz_drinker_all_non_smCRUDE2012AllAllAllAll65-74MaleAll</t>
  </si>
  <si>
    <t xml:space="preserve">(5.1-10.2) </t>
  </si>
  <si>
    <t>haz_drinker_all_non_smCRUDE2012AllAllAllAll75+AllAll</t>
  </si>
  <si>
    <t>haz_drinker_all_non_smCRUDE2012AllAllAllAll75+FemaleAll</t>
  </si>
  <si>
    <t>haz_drinker_all_non_smCRUDE2012AllAllAllAll75+MaleAll</t>
  </si>
  <si>
    <t>haz_drinker_all_non_smCRUDE2012AllAllAllAllAllAllAll</t>
  </si>
  <si>
    <t xml:space="preserve">(10.0-11.8) </t>
  </si>
  <si>
    <t xml:space="preserve">(288-337) </t>
  </si>
  <si>
    <t>haz_drinker_all_non_smCRUDE2012AllAllAllAllAllAllQuintile1</t>
  </si>
  <si>
    <t xml:space="preserve">(44-69) </t>
  </si>
  <si>
    <t>haz_drinker_all_non_smCRUDE2012AllAllAllAllAllAllQuintile2</t>
  </si>
  <si>
    <t xml:space="preserve">(9.4-14.0) </t>
  </si>
  <si>
    <t xml:space="preserve">(58-87) </t>
  </si>
  <si>
    <t>haz_drinker_all_non_smCRUDE2012AllAllAllAllAllAllQuintile3</t>
  </si>
  <si>
    <t xml:space="preserve">(9.0-13.0) </t>
  </si>
  <si>
    <t xml:space="preserve">(54-79) </t>
  </si>
  <si>
    <t>haz_drinker_all_non_smCRUDE2012AllAllAllAllAllAllQuintile4</t>
  </si>
  <si>
    <t xml:space="preserve">(9.8-13.4) </t>
  </si>
  <si>
    <t>haz_drinker_all_non_smCRUDE2012AllAllAllAllAllAllQuintile5</t>
  </si>
  <si>
    <t xml:space="preserve">(10.2-15.0) </t>
  </si>
  <si>
    <t>haz_drinker_all_non_smCRUDE2012AllAllAllAllAllFemaleAll</t>
  </si>
  <si>
    <t xml:space="preserve">(4.8-6.5) </t>
  </si>
  <si>
    <t xml:space="preserve">(71-98) </t>
  </si>
  <si>
    <t>haz_drinker_all_non_smCRUDE2012AllAllAllAllAllFemaleQuintile1</t>
  </si>
  <si>
    <t xml:space="preserve">(2.5-5.9) </t>
  </si>
  <si>
    <t>haz_drinker_all_non_smCRUDE2012AllAllAllAllAllFemaleQuintile2</t>
  </si>
  <si>
    <t xml:space="preserve">(3.2-7.3) </t>
  </si>
  <si>
    <t>haz_drinker_all_non_smCRUDE2012AllAllAllAllAllFemaleQuintile3</t>
  </si>
  <si>
    <t>haz_drinker_all_non_smCRUDE2012AllAllAllAllAllFemaleQuintile4</t>
  </si>
  <si>
    <t xml:space="preserve">(4.3-7.3) </t>
  </si>
  <si>
    <t>haz_drinker_all_non_smCRUDE2012AllAllAllAllAllFemaleQuintile5</t>
  </si>
  <si>
    <t xml:space="preserve">(5.8-10.8) </t>
  </si>
  <si>
    <t>haz_drinker_all_non_smCRUDE2012AllAllAllAllAllMaleAll</t>
  </si>
  <si>
    <t xml:space="preserve">(15.1-18.3) </t>
  </si>
  <si>
    <t xml:space="preserve">(207-250) </t>
  </si>
  <si>
    <t>haz_drinker_all_non_smCRUDE2012AllAllAllAllAllMaleQuintile1</t>
  </si>
  <si>
    <t xml:space="preserve">(10.7-18.2) </t>
  </si>
  <si>
    <t xml:space="preserve">(32-54) </t>
  </si>
  <si>
    <t>haz_drinker_all_non_smCRUDE2012AllAllAllAllAllMaleQuintile2</t>
  </si>
  <si>
    <t xml:space="preserve">(14.3-22.8) </t>
  </si>
  <si>
    <t xml:space="preserve">(44-70) </t>
  </si>
  <si>
    <t>haz_drinker_all_non_smCRUDE2012AllAllAllAllAllMaleQuintile3</t>
  </si>
  <si>
    <t xml:space="preserve">(13.0-19.1) </t>
  </si>
  <si>
    <t>haz_drinker_all_non_smCRUDE2012AllAllAllAllAllMaleQuintile4</t>
  </si>
  <si>
    <t xml:space="preserve">(14.7-21.5) </t>
  </si>
  <si>
    <t xml:space="preserve">(39-58) </t>
  </si>
  <si>
    <t>haz_drinker_all_non_smCRUDE2012AllAllAllAllAllMaleQuintile5</t>
  </si>
  <si>
    <t xml:space="preserve">(14.5-21.9) </t>
  </si>
  <si>
    <t>haz_drinker_all_non_smCRUDE2012AllAllAllNon-Other-Euro15-19AllAll</t>
  </si>
  <si>
    <t xml:space="preserve">(3.7-10.9) </t>
  </si>
  <si>
    <t>haz_drinker_all_non_smCRUDE2012AllAllAllNon-Other-Euro15-19FemaleAll</t>
  </si>
  <si>
    <t>haz_drinker_all_non_smCRUDE2012AllAllAllNon-Other-Euro15-19MaleAll</t>
  </si>
  <si>
    <t xml:space="preserve">(4.0-16.2) </t>
  </si>
  <si>
    <t>haz_drinker_all_non_smCRUDE2012AllAllAllNon-Other-Euro20-24AllAll</t>
  </si>
  <si>
    <t xml:space="preserve">(10.1-21.9) </t>
  </si>
  <si>
    <t>haz_drinker_all_non_smCRUDE2012AllAllAllNon-Other-Euro20-24FemaleAll</t>
  </si>
  <si>
    <t xml:space="preserve">(2.5-16.2) </t>
  </si>
  <si>
    <t>haz_drinker_all_non_smCRUDE2012AllAllAllNon-Other-Euro20-24MaleAll</t>
  </si>
  <si>
    <t xml:space="preserve">(14.4-34.6) </t>
  </si>
  <si>
    <t>haz_drinker_all_non_smCRUDE2012AllAllAllNon-Other-Euro25-34AllAll</t>
  </si>
  <si>
    <t xml:space="preserve">(7.9-16.5) </t>
  </si>
  <si>
    <t>haz_drinker_all_non_smCRUDE2012AllAllAllNon-Other-Euro25-34FemaleAll</t>
  </si>
  <si>
    <t xml:space="preserve">(2.3-8.5) </t>
  </si>
  <si>
    <t>haz_drinker_all_non_smCRUDE2012AllAllAllNon-Other-Euro25-34MaleAll</t>
  </si>
  <si>
    <t xml:space="preserve">(12.5-29.4) </t>
  </si>
  <si>
    <t>haz_drinker_all_non_smCRUDE2012AllAllAllNon-Other-Euro35-44AllAll</t>
  </si>
  <si>
    <t xml:space="preserve">(5.2-11.4) </t>
  </si>
  <si>
    <t>haz_drinker_all_non_smCRUDE2012AllAllAllNon-Other-Euro35-44FemaleAll</t>
  </si>
  <si>
    <t>haz_drinker_all_non_smCRUDE2012AllAllAllNon-Other-Euro35-44MaleAll</t>
  </si>
  <si>
    <t>haz_drinker_all_non_smCRUDE2012AllAllAllNon-Other-Euro45-54AllAll</t>
  </si>
  <si>
    <t xml:space="preserve">(4.1-8.7) </t>
  </si>
  <si>
    <t>haz_drinker_all_non_smCRUDE2012AllAllAllNon-Other-Euro45-54FemaleAll</t>
  </si>
  <si>
    <t>haz_drinker_all_non_smCRUDE2012AllAllAllNon-Other-Euro45-54MaleAll</t>
  </si>
  <si>
    <t>haz_drinker_all_non_smCRUDE2012AllAllAllNon-Other-Euro55-64AllAll</t>
  </si>
  <si>
    <t>haz_drinker_all_non_smCRUDE2012AllAllAllNon-Other-Euro55-64FemaleAll</t>
  </si>
  <si>
    <t>haz_drinker_all_non_smCRUDE2012AllAllAllNon-Other-Euro55-64MaleAll</t>
  </si>
  <si>
    <t xml:space="preserve">(4.4-14.5) </t>
  </si>
  <si>
    <t>haz_drinker_all_non_smCRUDE2012AllAllAllNon-Other-Euro65-74AllAll</t>
  </si>
  <si>
    <t>haz_drinker_all_non_smCRUDE2012AllAllAllNon-Other-Euro65-74FemaleAll</t>
  </si>
  <si>
    <t>haz_drinker_all_non_smCRUDE2012AllAllAllNon-Other-Euro65-74MaleAll</t>
  </si>
  <si>
    <t xml:space="preserve">(1.0-7.2) </t>
  </si>
  <si>
    <t>haz_drinker_all_non_smCRUDE2012AllAllAllNon-Other-Euro75+AllAll</t>
  </si>
  <si>
    <t>haz_drinker_all_non_smCRUDE2012AllAllAllNon-Other-Euro75+FemaleAll</t>
  </si>
  <si>
    <t>haz_drinker_all_non_smCRUDE2012AllAllAllNon-Other-Euro75+MaleAll</t>
  </si>
  <si>
    <t>haz_drinker_all_non_smCRUDE2012AllAllAllNon-Other-EuroAllAllAll</t>
  </si>
  <si>
    <t xml:space="preserve">(6.9-9.8) </t>
  </si>
  <si>
    <t>haz_drinker_all_non_smCRUDE2012AllAllAllNon-Other-EuroAllFemaleAll</t>
  </si>
  <si>
    <t xml:space="preserve">(2.4-5.1) </t>
  </si>
  <si>
    <t>haz_drinker_all_non_smCRUDE2012AllAllAllNon-Other-EuroAllMaleAll</t>
  </si>
  <si>
    <t>haz_drinker_all_non_smCRUDE2012AllAllAllOther-Euro15-19AllAll</t>
  </si>
  <si>
    <t>haz_drinker_all_non_smCRUDE2012AllAllAllOther-Euro15-19FemaleAll</t>
  </si>
  <si>
    <t xml:space="preserve">(9.2-20.8) </t>
  </si>
  <si>
    <t>haz_drinker_all_non_smCRUDE2012AllAllAllOther-Euro15-19MaleAll</t>
  </si>
  <si>
    <t xml:space="preserve">(9.8-24.1) </t>
  </si>
  <si>
    <t>haz_drinker_all_non_smCRUDE2012AllAllAllOther-Euro20-24AllAll</t>
  </si>
  <si>
    <t xml:space="preserve">(21.7-32.5) </t>
  </si>
  <si>
    <t>haz_drinker_all_non_smCRUDE2012AllAllAllOther-Euro20-24FemaleAll</t>
  </si>
  <si>
    <t xml:space="preserve">(12.2-23.1) </t>
  </si>
  <si>
    <t>haz_drinker_all_non_smCRUDE2012AllAllAllOther-Euro20-24MaleAll</t>
  </si>
  <si>
    <t xml:space="preserve">(27.1-45.3) </t>
  </si>
  <si>
    <t>haz_drinker_all_non_smCRUDE2012AllAllAllOther-Euro25-34AllAll</t>
  </si>
  <si>
    <t xml:space="preserve">(17.2-24.3) </t>
  </si>
  <si>
    <t xml:space="preserve">(49-70) </t>
  </si>
  <si>
    <t>haz_drinker_all_non_smCRUDE2012AllAllAllOther-Euro25-34FemaleAll</t>
  </si>
  <si>
    <t xml:space="preserve">(7.0-14.0) </t>
  </si>
  <si>
    <t>haz_drinker_all_non_smCRUDE2012AllAllAllOther-Euro25-34MaleAll</t>
  </si>
  <si>
    <t xml:space="preserve">(25.7-38.2) </t>
  </si>
  <si>
    <t>haz_drinker_all_non_smCRUDE2012AllAllAllOther-Euro35-44AllAll</t>
  </si>
  <si>
    <t xml:space="preserve">(11.1-15.9) </t>
  </si>
  <si>
    <t>haz_drinker_all_non_smCRUDE2012AllAllAllOther-Euro35-44FemaleAll</t>
  </si>
  <si>
    <t xml:space="preserve">(5.1-8.6) </t>
  </si>
  <si>
    <t>haz_drinker_all_non_smCRUDE2012AllAllAllOther-Euro35-44MaleAll</t>
  </si>
  <si>
    <t>haz_drinker_all_non_smCRUDE2012AllAllAllOther-Euro45-54AllAll</t>
  </si>
  <si>
    <t xml:space="preserve">(8.4-12.6) </t>
  </si>
  <si>
    <t>haz_drinker_all_non_smCRUDE2012AllAllAllOther-Euro45-54FemaleAll</t>
  </si>
  <si>
    <t xml:space="preserve">(3.2-7.0) </t>
  </si>
  <si>
    <t>haz_drinker_all_non_smCRUDE2012AllAllAllOther-Euro45-54MaleAll</t>
  </si>
  <si>
    <t xml:space="preserve">(12.3-20.5) </t>
  </si>
  <si>
    <t>haz_drinker_all_non_smCRUDE2012AllAllAllOther-Euro55-64AllAll</t>
  </si>
  <si>
    <t xml:space="preserve">(6.0-10.1) </t>
  </si>
  <si>
    <t>haz_drinker_all_non_smCRUDE2012AllAllAllOther-Euro55-64FemaleAll</t>
  </si>
  <si>
    <t xml:space="preserve">(1.7-5.0) </t>
  </si>
  <si>
    <t>haz_drinker_all_non_smCRUDE2012AllAllAllOther-Euro55-64MaleAll</t>
  </si>
  <si>
    <t>haz_drinker_all_non_smCRUDE2012AllAllAllOther-Euro65-74AllAll</t>
  </si>
  <si>
    <t>haz_drinker_all_non_smCRUDE2012AllAllAllOther-Euro65-74FemaleAll</t>
  </si>
  <si>
    <t xml:space="preserve">(0.6-3.6) </t>
  </si>
  <si>
    <t>haz_drinker_all_non_smCRUDE2012AllAllAllOther-Euro65-74MaleAll</t>
  </si>
  <si>
    <t>haz_drinker_all_non_smCRUDE2012AllAllAllOther-Euro75+AllAll</t>
  </si>
  <si>
    <t>haz_drinker_all_non_smCRUDE2012AllAllAllOther-Euro75+FemaleAll</t>
  </si>
  <si>
    <t>haz_drinker_all_non_smCRUDE2012AllAllAllOther-Euro75+MaleAll</t>
  </si>
  <si>
    <t>haz_drinker_all_non_smCRUDE2012AllAllAllOther-EuroAllAllAll</t>
  </si>
  <si>
    <t xml:space="preserve">(10.6-12.7) </t>
  </si>
  <si>
    <t xml:space="preserve">(238-284) </t>
  </si>
  <si>
    <t>haz_drinker_all_non_smCRUDE2012AllAllAllOther-EuroAllFemaleAll</t>
  </si>
  <si>
    <t xml:space="preserve">(5.2-7.2) </t>
  </si>
  <si>
    <t xml:space="preserve">(61-85) </t>
  </si>
  <si>
    <t>haz_drinker_all_non_smCRUDE2012AllAllAllOther-EuroAllMaleAll</t>
  </si>
  <si>
    <t xml:space="preserve">(15.8-19.5) </t>
  </si>
  <si>
    <t xml:space="preserve">(169-208) </t>
  </si>
  <si>
    <t>haz_drinker_all_non_smCRUDE2012AllAllAsianAll15-19AllAll</t>
  </si>
  <si>
    <t>haz_drinker_all_non_smCRUDE2012AllAllAsianAll15-19FemaleAll</t>
  </si>
  <si>
    <t>haz_drinker_all_non_smCRUDE2012AllAllAsianAll15-19MaleAll</t>
  </si>
  <si>
    <t xml:space="preserve">(0.1-13.9) </t>
  </si>
  <si>
    <t>haz_drinker_all_non_smCRUDE2012AllAllAsianAll20-24AllAll</t>
  </si>
  <si>
    <t xml:space="preserve">(2.7-15.9) </t>
  </si>
  <si>
    <t>haz_drinker_all_non_smCRUDE2012AllAllAsianAll20-24FemaleAll</t>
  </si>
  <si>
    <t xml:space="preserve">(0.1-21.6) </t>
  </si>
  <si>
    <t>haz_drinker_all_non_smCRUDE2012AllAllAsianAll20-24MaleAll</t>
  </si>
  <si>
    <t xml:space="preserve">(3.3-23.3) </t>
  </si>
  <si>
    <t>haz_drinker_all_non_smCRUDE2012AllAllAsianAll25-34AllAll</t>
  </si>
  <si>
    <t>haz_drinker_all_non_smCRUDE2012AllAllAsianAll25-34FemaleAll</t>
  </si>
  <si>
    <t>haz_drinker_all_non_smCRUDE2012AllAllAsianAll25-34MaleAll</t>
  </si>
  <si>
    <t xml:space="preserve">(4.2-26.2) </t>
  </si>
  <si>
    <t>haz_drinker_all_non_smCRUDE2012AllAllAsianAll35-44AllAll</t>
  </si>
  <si>
    <t>haz_drinker_all_non_smCRUDE2012AllAllAsianAll35-44FemaleAll</t>
  </si>
  <si>
    <t>haz_drinker_all_non_smCRUDE2012AllAllAsianAll35-44MaleAll</t>
  </si>
  <si>
    <t xml:space="preserve">(3.2-16.1) </t>
  </si>
  <si>
    <t>haz_drinker_all_non_smCRUDE2012AllAllAsianAll45-54AllAll</t>
  </si>
  <si>
    <t>haz_drinker_all_non_smCRUDE2012AllAllAsianAll45-54FemaleAll</t>
  </si>
  <si>
    <t>haz_drinker_all_non_smCRUDE2012AllAllAsianAll45-54MaleAll</t>
  </si>
  <si>
    <t>haz_drinker_all_non_smCRUDE2012AllAllAsianAll55-64AllAll</t>
  </si>
  <si>
    <t>haz_drinker_all_non_smCRUDE2012AllAllAsianAll55-64FemaleAll</t>
  </si>
  <si>
    <t>haz_drinker_all_non_smCRUDE2012AllAllAsianAll55-64MaleAll</t>
  </si>
  <si>
    <t>haz_drinker_all_non_smCRUDE2012AllAllAsianAll65-74AllAll</t>
  </si>
  <si>
    <t>haz_drinker_all_non_smCRUDE2012AllAllAsianAllAllAllAll</t>
  </si>
  <si>
    <t xml:space="preserve">(1.8-5.6) </t>
  </si>
  <si>
    <t>haz_drinker_all_non_smCRUDE2012AllAllAsianAllAllFemaleAll</t>
  </si>
  <si>
    <t>haz_drinker_all_non_smCRUDE2012AllAllAsianAllAllMaleAll</t>
  </si>
  <si>
    <t xml:space="preserve">(3.3-10.6) </t>
  </si>
  <si>
    <t>haz_drinker_all_non_smCRUDE2012AllAllNon-AsianAll15-19AllAll</t>
  </si>
  <si>
    <t xml:space="preserve">(10.5-19.3) </t>
  </si>
  <si>
    <t xml:space="preserve">(23-43) </t>
  </si>
  <si>
    <t>haz_drinker_all_non_smCRUDE2012AllAllNon-AsianAll15-19FemaleAll</t>
  </si>
  <si>
    <t xml:space="preserve">(8.7-19.6) </t>
  </si>
  <si>
    <t>haz_drinker_all_non_smCRUDE2012AllAllNon-AsianAll15-19MaleAll</t>
  </si>
  <si>
    <t>haz_drinker_all_non_smCRUDE2012AllAllNon-AsianAll20-24AllAll</t>
  </si>
  <si>
    <t xml:space="preserve">(22.9-32.5) </t>
  </si>
  <si>
    <t>haz_drinker_all_non_smCRUDE2012AllAllNon-AsianAll20-24FemaleAll</t>
  </si>
  <si>
    <t>haz_drinker_all_non_smCRUDE2012AllAllNon-AsianAll20-24MaleAll</t>
  </si>
  <si>
    <t xml:space="preserve">(29.7-46.3) </t>
  </si>
  <si>
    <t>haz_drinker_all_non_smCRUDE2012AllAllNon-AsianAll25-34AllAll</t>
  </si>
  <si>
    <t xml:space="preserve">(17.7-24.0) </t>
  </si>
  <si>
    <t>haz_drinker_all_non_smCRUDE2012AllAllNon-AsianAll25-34FemaleAll</t>
  </si>
  <si>
    <t>haz_drinker_all_non_smCRUDE2012AllAllNon-AsianAll25-34MaleAll</t>
  </si>
  <si>
    <t xml:space="preserve">(26.9-37.9) </t>
  </si>
  <si>
    <t>haz_drinker_all_non_smCRUDE2012AllAllNon-AsianAll35-44AllAll</t>
  </si>
  <si>
    <t xml:space="preserve">(11.5-15.9) </t>
  </si>
  <si>
    <t>haz_drinker_all_non_smCRUDE2012AllAllNon-AsianAll35-44FemaleAll</t>
  </si>
  <si>
    <t xml:space="preserve">(5.4-8.8) </t>
  </si>
  <si>
    <t>haz_drinker_all_non_smCRUDE2012AllAllNon-AsianAll35-44MaleAll</t>
  </si>
  <si>
    <t xml:space="preserve">(17.8-26.0) </t>
  </si>
  <si>
    <t>haz_drinker_all_non_smCRUDE2012AllAllNon-AsianAll45-54AllAll</t>
  </si>
  <si>
    <t xml:space="preserve">(8.8-12.6) </t>
  </si>
  <si>
    <t>haz_drinker_all_non_smCRUDE2012AllAllNon-AsianAll45-54FemaleAll</t>
  </si>
  <si>
    <t xml:space="preserve">(3.2-6.6) </t>
  </si>
  <si>
    <t>haz_drinker_all_non_smCRUDE2012AllAllNon-AsianAll45-54MaleAll</t>
  </si>
  <si>
    <t xml:space="preserve">(13.4-20.6) </t>
  </si>
  <si>
    <t>haz_drinker_all_non_smCRUDE2012AllAllNon-AsianAll55-64AllAll</t>
  </si>
  <si>
    <t xml:space="preserve">(6.3-10.1) </t>
  </si>
  <si>
    <t>haz_drinker_all_non_smCRUDE2012AllAllNon-AsianAll55-64FemaleAll</t>
  </si>
  <si>
    <t>haz_drinker_all_non_smCRUDE2012AllAllNon-AsianAll55-64MaleAll</t>
  </si>
  <si>
    <t>haz_drinker_all_non_smCRUDE2012AllAllNon-AsianAll65-74AllAll</t>
  </si>
  <si>
    <t xml:space="preserve">(3.2-6.1) </t>
  </si>
  <si>
    <t>haz_drinker_all_non_smCRUDE2012AllAllNon-AsianAll65-74FemaleAll</t>
  </si>
  <si>
    <t>haz_drinker_all_non_smCRUDE2012AllAllNon-AsianAll65-74MaleAll</t>
  </si>
  <si>
    <t xml:space="preserve">(5.4-10.6) </t>
  </si>
  <si>
    <t>haz_drinker_all_non_smCRUDE2012AllAllNon-AsianAll75+AllAll</t>
  </si>
  <si>
    <t>haz_drinker_all_non_smCRUDE2012AllAllNon-AsianAll75+FemaleAll</t>
  </si>
  <si>
    <t>haz_drinker_all_non_smCRUDE2012AllAllNon-AsianAll75+MaleAll</t>
  </si>
  <si>
    <t xml:space="preserve">(1.4-5.4) </t>
  </si>
  <si>
    <t>haz_drinker_all_non_smCRUDE2012AllAllNon-AsianAllAllAllAll</t>
  </si>
  <si>
    <t xml:space="preserve">(11.0-12.9) </t>
  </si>
  <si>
    <t xml:space="preserve">(276-325) </t>
  </si>
  <si>
    <t>haz_drinker_all_non_smCRUDE2012AllAllNon-AsianAllAllFemaleAll</t>
  </si>
  <si>
    <t xml:space="preserve">(5.3-7.3) </t>
  </si>
  <si>
    <t xml:space="preserve">(70-96) </t>
  </si>
  <si>
    <t>haz_drinker_all_non_smCRUDE2012AllAllNon-AsianAllAllMaleAll</t>
  </si>
  <si>
    <t xml:space="preserve">(16.5-20.0) </t>
  </si>
  <si>
    <t xml:space="preserve">(197-239) </t>
  </si>
  <si>
    <t>haz_drinker_all_non_smCRUDE2012AllNon-PacificAllAll15-19AllAll</t>
  </si>
  <si>
    <t>haz_drinker_all_non_smCRUDE2012AllNon-PacificAllAll15-19FemaleAll</t>
  </si>
  <si>
    <t xml:space="preserve">(8.0-18.8) </t>
  </si>
  <si>
    <t>haz_drinker_all_non_smCRUDE2012AllNon-PacificAllAll15-19MaleAll</t>
  </si>
  <si>
    <t xml:space="preserve">(8.7-19.8) </t>
  </si>
  <si>
    <t>haz_drinker_all_non_smCRUDE2012AllNon-PacificAllAll20-24AllAll</t>
  </si>
  <si>
    <t xml:space="preserve">(19.4-27.6) </t>
  </si>
  <si>
    <t>haz_drinker_all_non_smCRUDE2012AllNon-PacificAllAll20-24FemaleAll</t>
  </si>
  <si>
    <t>haz_drinker_all_non_smCRUDE2012AllNon-PacificAllAll20-24MaleAll</t>
  </si>
  <si>
    <t xml:space="preserve">(24.7-38.2) </t>
  </si>
  <si>
    <t>haz_drinker_all_non_smCRUDE2012AllNon-PacificAllAll25-34AllAll</t>
  </si>
  <si>
    <t xml:space="preserve">(15.0-21.0) </t>
  </si>
  <si>
    <t>haz_drinker_all_non_smCRUDE2012AllNon-PacificAllAll25-34FemaleAll</t>
  </si>
  <si>
    <t>haz_drinker_all_non_smCRUDE2012AllNon-PacificAllAll25-34MaleAll</t>
  </si>
  <si>
    <t xml:space="preserve">(22.5-33.4) </t>
  </si>
  <si>
    <t xml:space="preserve">(43-64) </t>
  </si>
  <si>
    <t>haz_drinker_all_non_smCRUDE2012AllNon-PacificAllAll35-44AllAll</t>
  </si>
  <si>
    <t xml:space="preserve">(10.4-14.5) </t>
  </si>
  <si>
    <t>haz_drinker_all_non_smCRUDE2012AllNon-PacificAllAll35-44FemaleAll</t>
  </si>
  <si>
    <t xml:space="preserve">(4.7-7.7) </t>
  </si>
  <si>
    <t>haz_drinker_all_non_smCRUDE2012AllNon-PacificAllAll35-44MaleAll</t>
  </si>
  <si>
    <t xml:space="preserve">(16.4-23.8) </t>
  </si>
  <si>
    <t>haz_drinker_all_non_smCRUDE2012AllNon-PacificAllAll45-54AllAll</t>
  </si>
  <si>
    <t xml:space="preserve">(7.9-11.3) </t>
  </si>
  <si>
    <t>haz_drinker_all_non_smCRUDE2012AllNon-PacificAllAll45-54FemaleAll</t>
  </si>
  <si>
    <t>haz_drinker_all_non_smCRUDE2012AllNon-PacificAllAll45-54MaleAll</t>
  </si>
  <si>
    <t xml:space="preserve">(11.9-18.4) </t>
  </si>
  <si>
    <t>haz_drinker_all_non_smCRUDE2012AllNon-PacificAllAll55-64AllAll</t>
  </si>
  <si>
    <t xml:space="preserve">(5.8-9.4) </t>
  </si>
  <si>
    <t>haz_drinker_all_non_smCRUDE2012AllNon-PacificAllAll55-64FemaleAll</t>
  </si>
  <si>
    <t>haz_drinker_all_non_smCRUDE2012AllNon-PacificAllAll55-64MaleAll</t>
  </si>
  <si>
    <t xml:space="preserve">(9.3-15.8) </t>
  </si>
  <si>
    <t>haz_drinker_all_non_smCRUDE2012AllNon-PacificAllAll65-74AllAll</t>
  </si>
  <si>
    <t xml:space="preserve">(3.2-6.0) </t>
  </si>
  <si>
    <t>haz_drinker_all_non_smCRUDE2012AllNon-PacificAllAll65-74FemaleAll</t>
  </si>
  <si>
    <t xml:space="preserve">(0.6-3.4) </t>
  </si>
  <si>
    <t>haz_drinker_all_non_smCRUDE2012AllNon-PacificAllAll65-74MaleAll</t>
  </si>
  <si>
    <t xml:space="preserve">(5.2-10.4) </t>
  </si>
  <si>
    <t>haz_drinker_all_non_smCRUDE2012AllNon-PacificAllAll75+AllAll</t>
  </si>
  <si>
    <t>haz_drinker_all_non_smCRUDE2012AllNon-PacificAllAll75+FemaleAll</t>
  </si>
  <si>
    <t>haz_drinker_all_non_smCRUDE2012AllNon-PacificAllAll75+MaleAll</t>
  </si>
  <si>
    <t>haz_drinker_all_non_smCRUDE2012AllNon-PacificAllAllAllAllAll</t>
  </si>
  <si>
    <t xml:space="preserve">(10.1-11.8) </t>
  </si>
  <si>
    <t xml:space="preserve">(273-321) </t>
  </si>
  <si>
    <t>haz_drinker_all_non_smCRUDE2012AllNon-PacificAllAllAllFemaleAll</t>
  </si>
  <si>
    <t xml:space="preserve">(4.9-6.7) </t>
  </si>
  <si>
    <t xml:space="preserve">(69-95) </t>
  </si>
  <si>
    <t>haz_drinker_all_non_smCRUDE2012AllNon-PacificAllAllAllMaleAll</t>
  </si>
  <si>
    <t xml:space="preserve">(15.0-18.1) </t>
  </si>
  <si>
    <t xml:space="preserve">(196-236) </t>
  </si>
  <si>
    <t>haz_drinker_all_non_smCRUDE2012AllPacificAllAll15-19AllAll</t>
  </si>
  <si>
    <t xml:space="preserve">(4.0-18.9) </t>
  </si>
  <si>
    <t>haz_drinker_all_non_smCRUDE2012AllPacificAllAll15-19FemaleAll</t>
  </si>
  <si>
    <t>haz_drinker_all_non_smCRUDE2012AllPacificAllAll15-19MaleAll</t>
  </si>
  <si>
    <t xml:space="preserve">(6.0-33.6) </t>
  </si>
  <si>
    <t>haz_drinker_all_non_smCRUDE2012AllPacificAllAll20-24AllAll</t>
  </si>
  <si>
    <t xml:space="preserve">(9.2-44.8) </t>
  </si>
  <si>
    <t>haz_drinker_all_non_smCRUDE2012AllPacificAllAll25-34AllAll</t>
  </si>
  <si>
    <t xml:space="preserve">(7.6-25.9) </t>
  </si>
  <si>
    <t>haz_drinker_all_non_smCRUDE2012AllPacificAllAll25-34FemaleAll</t>
  </si>
  <si>
    <t xml:space="preserve">(0.7-15.6) </t>
  </si>
  <si>
    <t>haz_drinker_all_non_smCRUDE2012AllPacificAllAll25-34MaleAll</t>
  </si>
  <si>
    <t xml:space="preserve">(14.7-52.8) </t>
  </si>
  <si>
    <t>haz_drinker_all_non_smCRUDE2012AllPacificAllAll35-44AllAll</t>
  </si>
  <si>
    <t>haz_drinker_all_non_smCRUDE2012AllPacificAllAll35-44FemaleAll</t>
  </si>
  <si>
    <t>haz_drinker_all_non_smCRUDE2012AllPacificAllAll35-44MaleAll</t>
  </si>
  <si>
    <t xml:space="preserve">(2.0-22.7) </t>
  </si>
  <si>
    <t>haz_drinker_all_non_smCRUDE2012AllPacificAllAll45-54AllAll</t>
  </si>
  <si>
    <t xml:space="preserve">(3.8-15.6) </t>
  </si>
  <si>
    <t>haz_drinker_all_non_smCRUDE2012AllPacificAllAll45-54FemaleAll</t>
  </si>
  <si>
    <t>haz_drinker_all_non_smCRUDE2012AllPacificAllAll45-54MaleAll</t>
  </si>
  <si>
    <t xml:space="preserve">(7.6-33.3) </t>
  </si>
  <si>
    <t>haz_drinker_all_non_smCRUDE2012AllPacificAllAll55-64AllAll</t>
  </si>
  <si>
    <t>haz_drinker_all_non_smCRUDE2012AllPacificAllAll55-64FemaleAll</t>
  </si>
  <si>
    <t xml:space="preserve">(0.3-19.3) </t>
  </si>
  <si>
    <t>haz_drinker_all_non_smCRUDE2012AllPacificAllAll65-74AllAll</t>
  </si>
  <si>
    <t>haz_drinker_all_non_smCRUDE2012AllPacificAllAllAllAllAll</t>
  </si>
  <si>
    <t xml:space="preserve">(7.1-14.3) </t>
  </si>
  <si>
    <t>haz_drinker_all_non_smCRUDE2012AllPacificAllAllAllFemaleAll</t>
  </si>
  <si>
    <t>haz_drinker_all_non_smCRUDE2012AllPacificAllAllAllMaleAll</t>
  </si>
  <si>
    <t>haz_drinker_all_non_smCRUDE2012MaoriAllAllAll15-19AllAll</t>
  </si>
  <si>
    <t xml:space="preserve">(9.2-21.3) </t>
  </si>
  <si>
    <t>haz_drinker_all_non_smCRUDE2012MaoriAllAllAll15-19FemaleAll</t>
  </si>
  <si>
    <t xml:space="preserve">(5.6-23.3) </t>
  </si>
  <si>
    <t>haz_drinker_all_non_smCRUDE2012MaoriAllAllAll15-19MaleAll</t>
  </si>
  <si>
    <t xml:space="preserve">(8.8-27.6) </t>
  </si>
  <si>
    <t>haz_drinker_all_non_smCRUDE2012MaoriAllAllAll20-24AllAll</t>
  </si>
  <si>
    <t xml:space="preserve">(31.3-52.1) </t>
  </si>
  <si>
    <t>haz_drinker_all_non_smCRUDE2012MaoriAllAllAll20-24FemaleAll</t>
  </si>
  <si>
    <t xml:space="preserve">(12.8-37.7) </t>
  </si>
  <si>
    <t>haz_drinker_all_non_smCRUDE2012MaoriAllAllAll20-24MaleAll</t>
  </si>
  <si>
    <t xml:space="preserve">(46.9-74.8) </t>
  </si>
  <si>
    <t>haz_drinker_all_non_smCRUDE2012MaoriAllAllAll25-34AllAll</t>
  </si>
  <si>
    <t xml:space="preserve">(24.4-42.2) </t>
  </si>
  <si>
    <t>haz_drinker_all_non_smCRUDE2012MaoriAllAllAll25-34FemaleAll</t>
  </si>
  <si>
    <t xml:space="preserve">(8.7-24.8) </t>
  </si>
  <si>
    <t>haz_drinker_all_non_smCRUDE2012MaoriAllAllAll25-34MaleAll</t>
  </si>
  <si>
    <t xml:space="preserve">(34.0-61.1) </t>
  </si>
  <si>
    <t>haz_drinker_all_non_smCRUDE2012MaoriAllAllAll35-44AllAll</t>
  </si>
  <si>
    <t xml:space="preserve">(17.4-32.6) </t>
  </si>
  <si>
    <t>haz_drinker_all_non_smCRUDE2012MaoriAllAllAll35-44FemaleAll</t>
  </si>
  <si>
    <t xml:space="preserve">(12.2-26.5) </t>
  </si>
  <si>
    <t>haz_drinker_all_non_smCRUDE2012MaoriAllAllAll35-44MaleAll</t>
  </si>
  <si>
    <t xml:space="preserve">(20.6-44.3) </t>
  </si>
  <si>
    <t>haz_drinker_all_non_smCRUDE2012MaoriAllAllAll45-54AllAll</t>
  </si>
  <si>
    <t xml:space="preserve">(10.4-21.5) </t>
  </si>
  <si>
    <t>haz_drinker_all_non_smCRUDE2012MaoriAllAllAll45-54FemaleAll</t>
  </si>
  <si>
    <t xml:space="preserve">(2.9-12.4) </t>
  </si>
  <si>
    <t>haz_drinker_all_non_smCRUDE2012MaoriAllAllAll45-54MaleAll</t>
  </si>
  <si>
    <t xml:space="preserve">(16.0-35.8) </t>
  </si>
  <si>
    <t>haz_drinker_all_non_smCRUDE2012MaoriAllAllAll55-64AllAll</t>
  </si>
  <si>
    <t xml:space="preserve">(6.4-16.7) </t>
  </si>
  <si>
    <t>haz_drinker_all_non_smCRUDE2012MaoriAllAllAll55-64FemaleAll</t>
  </si>
  <si>
    <t>haz_drinker_all_non_smCRUDE2012MaoriAllAllAll55-64MaleAll</t>
  </si>
  <si>
    <t xml:space="preserve">(7.6-22.1) </t>
  </si>
  <si>
    <t>haz_drinker_all_non_smCRUDE2012MaoriAllAllAll65-74AllAll</t>
  </si>
  <si>
    <t xml:space="preserve">(1.9-9.7) </t>
  </si>
  <si>
    <t>haz_drinker_all_non_smCRUDE2012MaoriAllAllAll65-74FemaleAll</t>
  </si>
  <si>
    <t xml:space="preserve">(0.5-9.4) </t>
  </si>
  <si>
    <t>haz_drinker_all_non_smCRUDE2012MaoriAllAllAll65-74MaleAll</t>
  </si>
  <si>
    <t>haz_drinker_all_non_smCRUDE2012MaoriAllAllAll75+AllAll</t>
  </si>
  <si>
    <t>haz_drinker_all_non_smCRUDE2012MaoriAllAllAll75+FemaleAll</t>
  </si>
  <si>
    <t>haz_drinker_all_non_smCRUDE2012MaoriAllAllAll75+MaleAll</t>
  </si>
  <si>
    <t xml:space="preserve">(0.7-14.0) </t>
  </si>
  <si>
    <t>haz_drinker_all_non_smCRUDE2012MaoriAllAllAllAllAllAll</t>
  </si>
  <si>
    <t>haz_drinker_all_non_smCRUDE2012MaoriAllAllAllAllAllQuintile1</t>
  </si>
  <si>
    <t xml:space="preserve">(10.6-24.1) </t>
  </si>
  <si>
    <t>haz_drinker_all_non_smCRUDE2012MaoriAllAllAllAllAllQuintile2</t>
  </si>
  <si>
    <t xml:space="preserve">(15.7-38.6) </t>
  </si>
  <si>
    <t>haz_drinker_all_non_smCRUDE2012MaoriAllAllAllAllAllQuintile3</t>
  </si>
  <si>
    <t xml:space="preserve">(11.3-24.4) </t>
  </si>
  <si>
    <t>haz_drinker_all_non_smCRUDE2012MaoriAllAllAllAllAllQuintile4</t>
  </si>
  <si>
    <t xml:space="preserve">(17.3-29.6) </t>
  </si>
  <si>
    <t>haz_drinker_all_non_smCRUDE2012MaoriAllAllAllAllAllQuintile5</t>
  </si>
  <si>
    <t xml:space="preserve">(16.2-24.8) </t>
  </si>
  <si>
    <t>haz_drinker_all_non_smCRUDE2012MaoriAllAllAllAllFemaleAll</t>
  </si>
  <si>
    <t xml:space="preserve">(9.3-15.3) </t>
  </si>
  <si>
    <t>haz_drinker_all_non_smCRUDE2012MaoriAllAllAllAllFemaleQuintile1</t>
  </si>
  <si>
    <t xml:space="preserve">(4.8-24.3) </t>
  </si>
  <si>
    <t>haz_drinker_all_non_smCRUDE2012MaoriAllAllAllAllFemaleQuintile2</t>
  </si>
  <si>
    <t xml:space="preserve">(5.3-24.0) </t>
  </si>
  <si>
    <t>haz_drinker_all_non_smCRUDE2012MaoriAllAllAllAllFemaleQuintile3</t>
  </si>
  <si>
    <t xml:space="preserve">(3.3-14.7) </t>
  </si>
  <si>
    <t>haz_drinker_all_non_smCRUDE2012MaoriAllAllAllAllFemaleQuintile4</t>
  </si>
  <si>
    <t>haz_drinker_all_non_smCRUDE2012MaoriAllAllAllAllFemaleQuintile5</t>
  </si>
  <si>
    <t>haz_drinker_all_non_smCRUDE2012MaoriAllAllAllAllMaleAll</t>
  </si>
  <si>
    <t xml:space="preserve">(23.9-33.9) </t>
  </si>
  <si>
    <t>haz_drinker_all_non_smCRUDE2012MaoriAllAllAllAllMaleQuintile1</t>
  </si>
  <si>
    <t xml:space="preserve">(11.9-33.2) </t>
  </si>
  <si>
    <t>haz_drinker_all_non_smCRUDE2012MaoriAllAllAllAllMaleQuintile2</t>
  </si>
  <si>
    <t xml:space="preserve">(18.7-55.0) </t>
  </si>
  <si>
    <t>haz_drinker_all_non_smCRUDE2012MaoriAllAllAllAllMaleQuintile3</t>
  </si>
  <si>
    <t xml:space="preserve">(15.9-36.7) </t>
  </si>
  <si>
    <t>haz_drinker_all_non_smCRUDE2012MaoriAllAllAllAllMaleQuintile4</t>
  </si>
  <si>
    <t>haz_drinker_all_non_smCRUDE2012MaoriAllAllAllAllMaleQuintile5</t>
  </si>
  <si>
    <t xml:space="preserve">(20.9-36.4) </t>
  </si>
  <si>
    <t>haz_drinker_all_non_smCRUDE2012Non-MaoriAllAllAll15-19AllAll</t>
  </si>
  <si>
    <t xml:space="preserve">(8.5-17.1) </t>
  </si>
  <si>
    <t xml:space="preserve">(19-37) </t>
  </si>
  <si>
    <t>haz_drinker_all_non_smCRUDE2012Non-MaoriAllAllAll15-19FemaleAll</t>
  </si>
  <si>
    <t xml:space="preserve">(7.3-17.6) </t>
  </si>
  <si>
    <t>haz_drinker_all_non_smCRUDE2012Non-MaoriAllAllAll15-19MaleAll</t>
  </si>
  <si>
    <t xml:space="preserve">(7.8-20.5) </t>
  </si>
  <si>
    <t xml:space="preserve">(8-22) </t>
  </si>
  <si>
    <t>haz_drinker_all_non_smCRUDE2012Non-MaoriAllAllAll20-24AllAll</t>
  </si>
  <si>
    <t>haz_drinker_all_non_smCRUDE2012Non-MaoriAllAllAll20-24FemaleAll</t>
  </si>
  <si>
    <t xml:space="preserve">(8.7-17.9) </t>
  </si>
  <si>
    <t>haz_drinker_all_non_smCRUDE2012Non-MaoriAllAllAll20-24MaleAll</t>
  </si>
  <si>
    <t xml:space="preserve">(22.5-36.0) </t>
  </si>
  <si>
    <t>haz_drinker_all_non_smCRUDE2012Non-MaoriAllAllAll25-34AllAll</t>
  </si>
  <si>
    <t xml:space="preserve">(12.5-19.1) </t>
  </si>
  <si>
    <t xml:space="preserve">(47-72) </t>
  </si>
  <si>
    <t>haz_drinker_all_non_smCRUDE2012Non-MaoriAllAllAll25-34FemaleAll</t>
  </si>
  <si>
    <t xml:space="preserve">(5.1-10.5) </t>
  </si>
  <si>
    <t>haz_drinker_all_non_smCRUDE2012Non-MaoriAllAllAll25-34MaleAll</t>
  </si>
  <si>
    <t xml:space="preserve">(19.1-31.4) </t>
  </si>
  <si>
    <t xml:space="preserve">(34-56) </t>
  </si>
  <si>
    <t>haz_drinker_all_non_smCRUDE2012Non-MaoriAllAllAll35-44AllAll</t>
  </si>
  <si>
    <t xml:space="preserve">(8.9-13.0) </t>
  </si>
  <si>
    <t>haz_drinker_all_non_smCRUDE2012Non-MaoriAllAllAll35-44FemaleAll</t>
  </si>
  <si>
    <t xml:space="preserve">(3.4-6.2) </t>
  </si>
  <si>
    <t>haz_drinker_all_non_smCRUDE2012Non-MaoriAllAllAll35-44MaleAll</t>
  </si>
  <si>
    <t xml:space="preserve">(14.6-22.3) </t>
  </si>
  <si>
    <t>haz_drinker_all_non_smCRUDE2012Non-MaoriAllAllAll45-54AllAll</t>
  </si>
  <si>
    <t xml:space="preserve">(7.3-10.8) </t>
  </si>
  <si>
    <t>haz_drinker_all_non_smCRUDE2012Non-MaoriAllAllAll45-54FemaleAll</t>
  </si>
  <si>
    <t xml:space="preserve">(2.6-5.8) </t>
  </si>
  <si>
    <t>haz_drinker_all_non_smCRUDE2012Non-MaoriAllAllAll45-54MaleAll</t>
  </si>
  <si>
    <t xml:space="preserve">(10.9-17.8) </t>
  </si>
  <si>
    <t>haz_drinker_all_non_smCRUDE2012Non-MaoriAllAllAll55-64AllAll</t>
  </si>
  <si>
    <t xml:space="preserve">(5.6-9.2) </t>
  </si>
  <si>
    <t>haz_drinker_all_non_smCRUDE2012Non-MaoriAllAllAll55-64FemaleAll</t>
  </si>
  <si>
    <t xml:space="preserve">(1.4-4.4) </t>
  </si>
  <si>
    <t>haz_drinker_all_non_smCRUDE2012Non-MaoriAllAllAll55-64MaleAll</t>
  </si>
  <si>
    <t xml:space="preserve">(9.0-15.9) </t>
  </si>
  <si>
    <t>haz_drinker_all_non_smCRUDE2012Non-MaoriAllAllAll65-74AllAll</t>
  </si>
  <si>
    <t>haz_drinker_all_non_smCRUDE2012Non-MaoriAllAllAll65-74FemaleAll</t>
  </si>
  <si>
    <t>haz_drinker_all_non_smCRUDE2012Non-MaoriAllAllAll65-74MaleAll</t>
  </si>
  <si>
    <t xml:space="preserve">(5.1-10.4) </t>
  </si>
  <si>
    <t>haz_drinker_all_non_smCRUDE2012Non-MaoriAllAllAll75+AllAll</t>
  </si>
  <si>
    <t>haz_drinker_all_non_smCRUDE2012Non-MaoriAllAllAll75+FemaleAll</t>
  </si>
  <si>
    <t>haz_drinker_all_non_smCRUDE2012Non-MaoriAllAllAll75+MaleAll</t>
  </si>
  <si>
    <t>haz_drinker_all_non_smCRUDE2012Non-MaoriAllAllAllAllAllAll</t>
  </si>
  <si>
    <t xml:space="preserve">(9.0-10.9) </t>
  </si>
  <si>
    <t xml:space="preserve">(235-283) </t>
  </si>
  <si>
    <t>haz_drinker_all_non_smCRUDE2012Non-MaoriAllAllAllAllAllQuintile1</t>
  </si>
  <si>
    <t xml:space="preserve">(39-64) </t>
  </si>
  <si>
    <t>haz_drinker_all_non_smCRUDE2012Non-MaoriAllAllAllAllAllQuintile2</t>
  </si>
  <si>
    <t xml:space="preserve">(8.6-13.1) </t>
  </si>
  <si>
    <t>haz_drinker_all_non_smCRUDE2012Non-MaoriAllAllAllAllAllQuintile3</t>
  </si>
  <si>
    <t xml:space="preserve">(8.4-12.8) </t>
  </si>
  <si>
    <t xml:space="preserve">(47-71) </t>
  </si>
  <si>
    <t>haz_drinker_all_non_smCRUDE2012Non-MaoriAllAllAllAllAllQuintile4</t>
  </si>
  <si>
    <t xml:space="preserve">(8.4-12.4) </t>
  </si>
  <si>
    <t>haz_drinker_all_non_smCRUDE2012Non-MaoriAllAllAllAllAllQuintile5</t>
  </si>
  <si>
    <t xml:space="preserve">(7.8-13.4) </t>
  </si>
  <si>
    <t xml:space="preserve">(27-47) </t>
  </si>
  <si>
    <t>haz_drinker_all_non_smCRUDE2012Non-MaoriAllAllAllAllFemaleAll</t>
  </si>
  <si>
    <t xml:space="preserve">(4.2-5.9) </t>
  </si>
  <si>
    <t xml:space="preserve">(57-80) </t>
  </si>
  <si>
    <t>haz_drinker_all_non_smCRUDE2012Non-MaoriAllAllAllAllFemaleQuintile1</t>
  </si>
  <si>
    <t xml:space="preserve">(2.2-5.6) </t>
  </si>
  <si>
    <t>haz_drinker_all_non_smCRUDE2012Non-MaoriAllAllAllAllFemaleQuintile2</t>
  </si>
  <si>
    <t xml:space="preserve">(2.9-7.2) </t>
  </si>
  <si>
    <t>haz_drinker_all_non_smCRUDE2012Non-MaoriAllAllAllAllFemaleQuintile3</t>
  </si>
  <si>
    <t>haz_drinker_all_non_smCRUDE2012Non-MaoriAllAllAllAllFemaleQuintile4</t>
  </si>
  <si>
    <t xml:space="preserve">(3.4-6.7) </t>
  </si>
  <si>
    <t>haz_drinker_all_non_smCRUDE2012Non-MaoriAllAllAllAllFemaleQuintile5</t>
  </si>
  <si>
    <t>haz_drinker_all_non_smCRUDE2012Non-MaoriAllAllAllAllMaleAll</t>
  </si>
  <si>
    <t xml:space="preserve">(13.7-17.2) </t>
  </si>
  <si>
    <t xml:space="preserve">(170-212) </t>
  </si>
  <si>
    <t>haz_drinker_all_non_smCRUDE2012Non-MaoriAllAllAllAllMaleQuintile1</t>
  </si>
  <si>
    <t xml:space="preserve">(10.3-17.9) </t>
  </si>
  <si>
    <t xml:space="preserve">(29-51) </t>
  </si>
  <si>
    <t>haz_drinker_all_non_smCRUDE2012Non-MaoriAllAllAllAllMaleQuintile2</t>
  </si>
  <si>
    <t xml:space="preserve">(13.0-21.8) </t>
  </si>
  <si>
    <t xml:space="preserve">(37-62) </t>
  </si>
  <si>
    <t>haz_drinker_all_non_smCRUDE2012Non-MaoriAllAllAllAllMaleQuintile3</t>
  </si>
  <si>
    <t xml:space="preserve">(12.0-18.6) </t>
  </si>
  <si>
    <t>haz_drinker_all_non_smCRUDE2012Non-MaoriAllAllAllAllMaleQuintile4</t>
  </si>
  <si>
    <t xml:space="preserve">(12.8-20.1) </t>
  </si>
  <si>
    <t>haz_drinker_all_non_smCRUDE2012Non-MaoriAllAllAllAllMaleQuintile5</t>
  </si>
  <si>
    <t xml:space="preserve">(11.4-19.7) </t>
  </si>
  <si>
    <t xml:space="preserve">(12.3-28.0) </t>
  </si>
  <si>
    <t xml:space="preserve">(6.9-16.7) </t>
  </si>
  <si>
    <t xml:space="preserve">(14.3-21.9) </t>
  </si>
  <si>
    <t xml:space="preserve">(4.5-10.1) </t>
  </si>
  <si>
    <t>haz_drinker_indrinkers_crt_smCRUDE2012AllAllAllAll15-19AllAll</t>
  </si>
  <si>
    <t xml:space="preserve">haz_drinker_indrinkers_crt_sm </t>
  </si>
  <si>
    <t xml:space="preserve">(41.6-69.0) </t>
  </si>
  <si>
    <t>haz_drinker_indrinkers_crt_smCRUDE2012AllAllAllAll15-19FemaleAll</t>
  </si>
  <si>
    <t>haz_drinker_indrinkers_crt_smCRUDE2012AllAllAllAll15-19MaleAll</t>
  </si>
  <si>
    <t xml:space="preserve">(41.1-78.8) </t>
  </si>
  <si>
    <t>haz_drinker_indrinkers_crt_smCRUDE2012AllAllAllAll20-24AllAll</t>
  </si>
  <si>
    <t xml:space="preserve">(46.0-63.0) </t>
  </si>
  <si>
    <t>haz_drinker_indrinkers_crt_smCRUDE2012AllAllAllAll20-24FemaleAll</t>
  </si>
  <si>
    <t>haz_drinker_indrinkers_crt_smCRUDE2012AllAllAllAll20-24MaleAll</t>
  </si>
  <si>
    <t xml:space="preserve">(58.2-81.8) </t>
  </si>
  <si>
    <t>haz_drinker_indrinkers_crt_smCRUDE2012AllAllAllAll25-34AllAll</t>
  </si>
  <si>
    <t xml:space="preserve">(44.7-57.1) </t>
  </si>
  <si>
    <t>haz_drinker_indrinkers_crt_smCRUDE2012AllAllAllAll25-34FemaleAll</t>
  </si>
  <si>
    <t xml:space="preserve">(36.4-52.5) </t>
  </si>
  <si>
    <t>haz_drinker_indrinkers_crt_smCRUDE2012AllAllAllAll25-34MaleAll</t>
  </si>
  <si>
    <t xml:space="preserve">(46.5-64.4) </t>
  </si>
  <si>
    <t>haz_drinker_indrinkers_crt_smCRUDE2012AllAllAllAll35-44AllAll</t>
  </si>
  <si>
    <t xml:space="preserve">(33.5-44.7) </t>
  </si>
  <si>
    <t>haz_drinker_indrinkers_crt_smCRUDE2012AllAllAllAll35-44FemaleAll</t>
  </si>
  <si>
    <t xml:space="preserve">(25.5-39.7) </t>
  </si>
  <si>
    <t>haz_drinker_indrinkers_crt_smCRUDE2012AllAllAllAll35-44MaleAll</t>
  </si>
  <si>
    <t xml:space="preserve">(36.9-51.8) </t>
  </si>
  <si>
    <t>haz_drinker_indrinkers_crt_smCRUDE2012AllAllAllAll45-54AllAll</t>
  </si>
  <si>
    <t xml:space="preserve">(25.8-35.7) </t>
  </si>
  <si>
    <t>haz_drinker_indrinkers_crt_smCRUDE2012AllAllAllAll45-54FemaleAll</t>
  </si>
  <si>
    <t xml:space="preserve">(15.5-27.0) </t>
  </si>
  <si>
    <t>haz_drinker_indrinkers_crt_smCRUDE2012AllAllAllAll45-54MaleAll</t>
  </si>
  <si>
    <t xml:space="preserve">(34.5-49.5) </t>
  </si>
  <si>
    <t>haz_drinker_indrinkers_crt_smCRUDE2012AllAllAllAll55-64AllAll</t>
  </si>
  <si>
    <t xml:space="preserve">(15.9-27.0) </t>
  </si>
  <si>
    <t>haz_drinker_indrinkers_crt_smCRUDE2012AllAllAllAll55-64FemaleAll</t>
  </si>
  <si>
    <t xml:space="preserve">(5.6-16.3) </t>
  </si>
  <si>
    <t>haz_drinker_indrinkers_crt_smCRUDE2012AllAllAllAll55-64MaleAll</t>
  </si>
  <si>
    <t xml:space="preserve">(22.0-39.9) </t>
  </si>
  <si>
    <t>haz_drinker_indrinkers_crt_smCRUDE2012AllAllAllAll65-74AllAll</t>
  </si>
  <si>
    <t xml:space="preserve">(10.6-31.2) </t>
  </si>
  <si>
    <t>haz_drinker_indrinkers_crt_smCRUDE2012AllAllAllAll65-74FemaleAll</t>
  </si>
  <si>
    <t xml:space="preserve">(6.5-30.1) </t>
  </si>
  <si>
    <t>haz_drinker_indrinkers_crt_smCRUDE2012AllAllAllAll65-74MaleAll</t>
  </si>
  <si>
    <t xml:space="preserve">(9.6-44.5) </t>
  </si>
  <si>
    <t>haz_drinker_indrinkers_crt_smCRUDE2012AllAllAllAll75+AllAll</t>
  </si>
  <si>
    <t xml:space="preserve">(4.5-30.1) </t>
  </si>
  <si>
    <t>haz_drinker_indrinkers_crt_smCRUDE2012AllAllAllAllAllAllAll</t>
  </si>
  <si>
    <t xml:space="preserve">(37.8-43.1) </t>
  </si>
  <si>
    <t xml:space="preserve">(202-230) </t>
  </si>
  <si>
    <t>haz_drinker_indrinkers_crt_smCRUDE2012AllAllAllAllAllAllQuintile1</t>
  </si>
  <si>
    <t xml:space="preserve">(26.5-39.8) </t>
  </si>
  <si>
    <t>haz_drinker_indrinkers_crt_smCRUDE2012AllAllAllAllAllAllQuintile2</t>
  </si>
  <si>
    <t xml:space="preserve">(32.9-49.6) </t>
  </si>
  <si>
    <t>haz_drinker_indrinkers_crt_smCRUDE2012AllAllAllAllAllAllQuintile3</t>
  </si>
  <si>
    <t xml:space="preserve">(28.3-41.2) </t>
  </si>
  <si>
    <t>haz_drinker_indrinkers_crt_smCRUDE2012AllAllAllAllAllAllQuintile4</t>
  </si>
  <si>
    <t xml:space="preserve">(37.5-48.9) </t>
  </si>
  <si>
    <t>haz_drinker_indrinkers_crt_smCRUDE2012AllAllAllAllAllAllQuintile5</t>
  </si>
  <si>
    <t xml:space="preserve">(41.0-49.4) </t>
  </si>
  <si>
    <t xml:space="preserve">(66-80) </t>
  </si>
  <si>
    <t>haz_drinker_indrinkers_crt_smCRUDE2012AllAllAllAllAllFemaleAll</t>
  </si>
  <si>
    <t xml:space="preserve">(27.3-34.1) </t>
  </si>
  <si>
    <t>haz_drinker_indrinkers_crt_smCRUDE2012AllAllAllAllAllFemaleQuintile1</t>
  </si>
  <si>
    <t xml:space="preserve">(12.2-35.7) </t>
  </si>
  <si>
    <t>haz_drinker_indrinkers_crt_smCRUDE2012AllAllAllAllAllFemaleQuintile2</t>
  </si>
  <si>
    <t xml:space="preserve">(20.2-44.6) </t>
  </si>
  <si>
    <t>haz_drinker_indrinkers_crt_smCRUDE2012AllAllAllAllAllFemaleQuintile3</t>
  </si>
  <si>
    <t xml:space="preserve">(17.5-32.6) </t>
  </si>
  <si>
    <t>haz_drinker_indrinkers_crt_smCRUDE2012AllAllAllAllAllFemaleQuintile4</t>
  </si>
  <si>
    <t xml:space="preserve">(24.0-36.1) </t>
  </si>
  <si>
    <t>haz_drinker_indrinkers_crt_smCRUDE2012AllAllAllAllAllFemaleQuintile5</t>
  </si>
  <si>
    <t xml:space="preserve">(31.8-42.6) </t>
  </si>
  <si>
    <t>haz_drinker_indrinkers_crt_smCRUDE2012AllAllAllAllAllMaleAll</t>
  </si>
  <si>
    <t xml:space="preserve">(44.9-52.8) </t>
  </si>
  <si>
    <t xml:space="preserve">(129-151) </t>
  </si>
  <si>
    <t>haz_drinker_indrinkers_crt_smCRUDE2012AllAllAllAllAllMaleQuintile1</t>
  </si>
  <si>
    <t xml:space="preserve">(30.1-50.2) </t>
  </si>
  <si>
    <t>haz_drinker_indrinkers_crt_smCRUDE2012AllAllAllAllAllMaleQuintile2</t>
  </si>
  <si>
    <t xml:space="preserve">(38.3-59.1) </t>
  </si>
  <si>
    <t>haz_drinker_indrinkers_crt_smCRUDE2012AllAllAllAllAllMaleQuintile3</t>
  </si>
  <si>
    <t xml:space="preserve">(32.3-52.1) </t>
  </si>
  <si>
    <t>haz_drinker_indrinkers_crt_smCRUDE2012AllAllAllAllAllMaleQuintile4</t>
  </si>
  <si>
    <t xml:space="preserve">(47.7-63.8) </t>
  </si>
  <si>
    <t>haz_drinker_indrinkers_crt_smCRUDE2012AllAllAllAllAllMaleQuintile5</t>
  </si>
  <si>
    <t xml:space="preserve">(47.1-60.7) </t>
  </si>
  <si>
    <t>haz_drinker_indrinkers_crt_smCRUDE2012AllAllAllNon-Other-Euro15-19AllAll</t>
  </si>
  <si>
    <t xml:space="preserve">(35.0-69.9) </t>
  </si>
  <si>
    <t>haz_drinker_indrinkers_crt_smCRUDE2012AllAllAllNon-Other-Euro20-24AllAll</t>
  </si>
  <si>
    <t>haz_drinker_indrinkers_crt_smCRUDE2012AllAllAllNon-Other-Euro20-24FemaleAll</t>
  </si>
  <si>
    <t xml:space="preserve">(25.4-55.4) </t>
  </si>
  <si>
    <t>haz_drinker_indrinkers_crt_smCRUDE2012AllAllAllNon-Other-Euro20-24MaleAll</t>
  </si>
  <si>
    <t xml:space="preserve">(60.7-90.2) </t>
  </si>
  <si>
    <t>haz_drinker_indrinkers_crt_smCRUDE2012AllAllAllNon-Other-Euro25-34AllAll</t>
  </si>
  <si>
    <t xml:space="preserve">(41.8-58.8) </t>
  </si>
  <si>
    <t>haz_drinker_indrinkers_crt_smCRUDE2012AllAllAllNon-Other-Euro25-34FemaleAll</t>
  </si>
  <si>
    <t xml:space="preserve">(39.4-59.0) </t>
  </si>
  <si>
    <t>haz_drinker_indrinkers_crt_smCRUDE2012AllAllAllNon-Other-Euro25-34MaleAll</t>
  </si>
  <si>
    <t xml:space="preserve">(37.1-65.0) </t>
  </si>
  <si>
    <t>haz_drinker_indrinkers_crt_smCRUDE2012AllAllAllNon-Other-Euro35-44AllAll</t>
  </si>
  <si>
    <t xml:space="preserve">(34.6-54.8) </t>
  </si>
  <si>
    <t>haz_drinker_indrinkers_crt_smCRUDE2012AllAllAllNon-Other-Euro35-44FemaleAll</t>
  </si>
  <si>
    <t xml:space="preserve">(31.0-60.5) </t>
  </si>
  <si>
    <t>haz_drinker_indrinkers_crt_smCRUDE2012AllAllAllNon-Other-Euro35-44MaleAll</t>
  </si>
  <si>
    <t xml:space="preserve">(32.9-55.4) </t>
  </si>
  <si>
    <t>haz_drinker_indrinkers_crt_smCRUDE2012AllAllAllNon-Other-Euro45-54AllAll</t>
  </si>
  <si>
    <t xml:space="preserve">(29.8-46.5) </t>
  </si>
  <si>
    <t>haz_drinker_indrinkers_crt_smCRUDE2012AllAllAllNon-Other-Euro45-54FemaleAll</t>
  </si>
  <si>
    <t xml:space="preserve">(29.1-52.5) </t>
  </si>
  <si>
    <t>haz_drinker_indrinkers_crt_smCRUDE2012AllAllAllNon-Other-Euro45-54MaleAll</t>
  </si>
  <si>
    <t xml:space="preserve">(23.9-49.4) </t>
  </si>
  <si>
    <t>haz_drinker_indrinkers_crt_smCRUDE2012AllAllAllNon-Other-Euro55-64AllAll</t>
  </si>
  <si>
    <t xml:space="preserve">(10.5-34.5) </t>
  </si>
  <si>
    <t>haz_drinker_indrinkers_crt_smCRUDE2012AllAllAllNon-Other-Euro55-64FemaleAll</t>
  </si>
  <si>
    <t xml:space="preserve">(9.1-47.0) </t>
  </si>
  <si>
    <t>haz_drinker_indrinkers_crt_smCRUDE2012AllAllAllNon-Other-EuroAllAllAll</t>
  </si>
  <si>
    <t xml:space="preserve">(41.3-50.6) </t>
  </si>
  <si>
    <t>haz_drinker_indrinkers_crt_smCRUDE2012AllAllAllNon-Other-EuroAllFemaleAll</t>
  </si>
  <si>
    <t xml:space="preserve">(36.1-48.9) </t>
  </si>
  <si>
    <t>haz_drinker_indrinkers_crt_smCRUDE2012AllAllAllNon-Other-EuroAllMaleAll</t>
  </si>
  <si>
    <t xml:space="preserve">(42.7-54.9) </t>
  </si>
  <si>
    <t>haz_drinker_indrinkers_crt_smCRUDE2012AllAllAllOther-Euro15-19AllAll</t>
  </si>
  <si>
    <t xml:space="preserve">(38.3-74.0) </t>
  </si>
  <si>
    <t>haz_drinker_indrinkers_crt_smCRUDE2012AllAllAllOther-Euro15-19MaleAll</t>
  </si>
  <si>
    <t xml:space="preserve">(37.8-81.5) </t>
  </si>
  <si>
    <t>haz_drinker_indrinkers_crt_smCRUDE2012AllAllAllOther-Euro20-24AllAll</t>
  </si>
  <si>
    <t xml:space="preserve">(40.6-62.8) </t>
  </si>
  <si>
    <t>haz_drinker_indrinkers_crt_smCRUDE2012AllAllAllOther-Euro20-24FemaleAll</t>
  </si>
  <si>
    <t xml:space="preserve">(25.3-54.8) </t>
  </si>
  <si>
    <t>haz_drinker_indrinkers_crt_smCRUDE2012AllAllAllOther-Euro20-24MaleAll</t>
  </si>
  <si>
    <t xml:space="preserve">(50.3-79.7) </t>
  </si>
  <si>
    <t>haz_drinker_indrinkers_crt_smCRUDE2012AllAllAllOther-Euro25-34AllAll</t>
  </si>
  <si>
    <t xml:space="preserve">(42.9-59.8) </t>
  </si>
  <si>
    <t>haz_drinker_indrinkers_crt_smCRUDE2012AllAllAllOther-Euro25-34FemaleAll</t>
  </si>
  <si>
    <t xml:space="preserve">(29.9-53.1) </t>
  </si>
  <si>
    <t>haz_drinker_indrinkers_crt_smCRUDE2012AllAllAllOther-Euro25-34MaleAll</t>
  </si>
  <si>
    <t xml:space="preserve">(45.9-69.8) </t>
  </si>
  <si>
    <t>haz_drinker_indrinkers_crt_smCRUDE2012AllAllAllOther-Euro35-44AllAll</t>
  </si>
  <si>
    <t xml:space="preserve">(30.0-43.2) </t>
  </si>
  <si>
    <t>haz_drinker_indrinkers_crt_smCRUDE2012AllAllAllOther-Euro35-44FemaleAll</t>
  </si>
  <si>
    <t xml:space="preserve">(19.4-34.0) </t>
  </si>
  <si>
    <t>haz_drinker_indrinkers_crt_smCRUDE2012AllAllAllOther-Euro35-44MaleAll</t>
  </si>
  <si>
    <t xml:space="preserve">(34.9-54.3) </t>
  </si>
  <si>
    <t>haz_drinker_indrinkers_crt_smCRUDE2012AllAllAllOther-Euro45-54AllAll</t>
  </si>
  <si>
    <t xml:space="preserve">(22.1-34.6) </t>
  </si>
  <si>
    <t>haz_drinker_indrinkers_crt_smCRUDE2012AllAllAllOther-Euro45-54FemaleAll</t>
  </si>
  <si>
    <t xml:space="preserve">(9.6-22.3) </t>
  </si>
  <si>
    <t>haz_drinker_indrinkers_crt_smCRUDE2012AllAllAllOther-Euro45-54MaleAll</t>
  </si>
  <si>
    <t xml:space="preserve">(35.0-54.3) </t>
  </si>
  <si>
    <t>haz_drinker_indrinkers_crt_smCRUDE2012AllAllAllOther-Euro55-64AllAll</t>
  </si>
  <si>
    <t xml:space="preserve">(15.4-28.4) </t>
  </si>
  <si>
    <t>haz_drinker_indrinkers_crt_smCRUDE2012AllAllAllOther-Euro55-64FemaleAll</t>
  </si>
  <si>
    <t xml:space="preserve">(3.2-11.8) </t>
  </si>
  <si>
    <t>haz_drinker_indrinkers_crt_smCRUDE2012AllAllAllOther-Euro55-64MaleAll</t>
  </si>
  <si>
    <t xml:space="preserve">(23.4-44.8) </t>
  </si>
  <si>
    <t>haz_drinker_indrinkers_crt_smCRUDE2012AllAllAllOther-Euro65-74AllAll</t>
  </si>
  <si>
    <t>haz_drinker_indrinkers_crt_smCRUDE2012AllAllAllOther-Euro65-74FemaleAll</t>
  </si>
  <si>
    <t xml:space="preserve">(5.0-32.1) </t>
  </si>
  <si>
    <t>haz_drinker_indrinkers_crt_smCRUDE2012AllAllAllOther-Euro65-74MaleAll</t>
  </si>
  <si>
    <t xml:space="preserve">(7.4-43.3) </t>
  </si>
  <si>
    <t>haz_drinker_indrinkers_crt_smCRUDE2012AllAllAllOther-Euro75+AllAll</t>
  </si>
  <si>
    <t xml:space="preserve">(4.5-33.9) </t>
  </si>
  <si>
    <t>haz_drinker_indrinkers_crt_smCRUDE2012AllAllAllOther-EuroAllAllAll</t>
  </si>
  <si>
    <t xml:space="preserve">(34.8-41.2) </t>
  </si>
  <si>
    <t xml:space="preserve">(128-152) </t>
  </si>
  <si>
    <t>haz_drinker_indrinkers_crt_smCRUDE2012AllAllAllOther-EuroAllFemaleAll</t>
  </si>
  <si>
    <t xml:space="preserve">(21.6-29.5) </t>
  </si>
  <si>
    <t>haz_drinker_indrinkers_crt_smCRUDE2012AllAllAllOther-EuroAllMaleAll</t>
  </si>
  <si>
    <t xml:space="preserve">(44.1-53.7) </t>
  </si>
  <si>
    <t>haz_drinker_indrinkers_crt_smCRUDE2012AllAllAsianAllAllAllAll</t>
  </si>
  <si>
    <t xml:space="preserve">(10.3-31.5) </t>
  </si>
  <si>
    <t>haz_drinker_indrinkers_crt_smCRUDE2012AllAllAsianAllAllMaleAll</t>
  </si>
  <si>
    <t xml:space="preserve">(8.1-30.5) </t>
  </si>
  <si>
    <t>haz_drinker_indrinkers_crt_smCRUDE2012AllAllNon-AsianAll15-19AllAll</t>
  </si>
  <si>
    <t xml:space="preserve">(41.2-68.8) </t>
  </si>
  <si>
    <t>haz_drinker_indrinkers_crt_smCRUDE2012AllAllNon-AsianAll15-19FemaleAll</t>
  </si>
  <si>
    <t xml:space="preserve">(33.1-65.1) </t>
  </si>
  <si>
    <t>haz_drinker_indrinkers_crt_smCRUDE2012AllAllNon-AsianAll15-19MaleAll</t>
  </si>
  <si>
    <t xml:space="preserve">(38.7-77.8) </t>
  </si>
  <si>
    <t>haz_drinker_indrinkers_crt_smCRUDE2012AllAllNon-AsianAll20-24AllAll</t>
  </si>
  <si>
    <t xml:space="preserve">(47.7-64.7) </t>
  </si>
  <si>
    <t>haz_drinker_indrinkers_crt_smCRUDE2012AllAllNon-AsianAll20-24FemaleAll</t>
  </si>
  <si>
    <t xml:space="preserve">(27.8-50.6) </t>
  </si>
  <si>
    <t>haz_drinker_indrinkers_crt_smCRUDE2012AllAllNon-AsianAll20-24MaleAll</t>
  </si>
  <si>
    <t xml:space="preserve">(63.5-84.6) </t>
  </si>
  <si>
    <t>haz_drinker_indrinkers_crt_smCRUDE2012AllAllNon-AsianAll25-34AllAll</t>
  </si>
  <si>
    <t xml:space="preserve">(48.3-60.5) </t>
  </si>
  <si>
    <t>haz_drinker_indrinkers_crt_smCRUDE2012AllAllNon-AsianAll25-34FemaleAll</t>
  </si>
  <si>
    <t xml:space="preserve">(36.9-53.2) </t>
  </si>
  <si>
    <t>haz_drinker_indrinkers_crt_smCRUDE2012AllAllNon-AsianAll25-34MaleAll</t>
  </si>
  <si>
    <t xml:space="preserve">(52.4-70.9) </t>
  </si>
  <si>
    <t>haz_drinker_indrinkers_crt_smCRUDE2012AllAllNon-AsianAll35-44AllAll</t>
  </si>
  <si>
    <t xml:space="preserve">(35.0-46.5) </t>
  </si>
  <si>
    <t>haz_drinker_indrinkers_crt_smCRUDE2012AllAllNon-AsianAll35-44FemaleAll</t>
  </si>
  <si>
    <t xml:space="preserve">(26.0-40.1) </t>
  </si>
  <si>
    <t>haz_drinker_indrinkers_crt_smCRUDE2012AllAllNon-AsianAll35-44MaleAll</t>
  </si>
  <si>
    <t xml:space="preserve">(39.5-55.5) </t>
  </si>
  <si>
    <t>haz_drinker_indrinkers_crt_smCRUDE2012AllAllNon-AsianAll45-54AllAll</t>
  </si>
  <si>
    <t xml:space="preserve">(26.6-36.9) </t>
  </si>
  <si>
    <t>haz_drinker_indrinkers_crt_smCRUDE2012AllAllNon-AsianAll45-54FemaleAll</t>
  </si>
  <si>
    <t xml:space="preserve">(15.6-27.3) </t>
  </si>
  <si>
    <t>haz_drinker_indrinkers_crt_smCRUDE2012AllAllNon-AsianAll45-54MaleAll</t>
  </si>
  <si>
    <t xml:space="preserve">(36.8-52.7) </t>
  </si>
  <si>
    <t>haz_drinker_indrinkers_crt_smCRUDE2012AllAllNon-AsianAll55-64AllAll</t>
  </si>
  <si>
    <t xml:space="preserve">(16.7-28.4) </t>
  </si>
  <si>
    <t>haz_drinker_indrinkers_crt_smCRUDE2012AllAllNon-AsianAll55-64FemaleAll</t>
  </si>
  <si>
    <t>haz_drinker_indrinkers_crt_smCRUDE2012AllAllNon-AsianAll55-64MaleAll</t>
  </si>
  <si>
    <t xml:space="preserve">(24.2-43.6) </t>
  </si>
  <si>
    <t>haz_drinker_indrinkers_crt_smCRUDE2012AllAllNon-AsianAll65-74AllAll</t>
  </si>
  <si>
    <t xml:space="preserve">(10.9-32.1) </t>
  </si>
  <si>
    <t>haz_drinker_indrinkers_crt_smCRUDE2012AllAllNon-AsianAll65-74FemaleAll</t>
  </si>
  <si>
    <t xml:space="preserve">(6.6-30.5) </t>
  </si>
  <si>
    <t>haz_drinker_indrinkers_crt_smCRUDE2012AllAllNon-AsianAll65-74MaleAll</t>
  </si>
  <si>
    <t xml:space="preserve">(10.1-46.4) </t>
  </si>
  <si>
    <t>haz_drinker_indrinkers_crt_smCRUDE2012AllAllNon-AsianAll75+AllAll</t>
  </si>
  <si>
    <t>haz_drinker_indrinkers_crt_smCRUDE2012AllAllNon-AsianAllAllAllAll</t>
  </si>
  <si>
    <t xml:space="preserve">(39.2-44.7) </t>
  </si>
  <si>
    <t xml:space="preserve">(196-223) </t>
  </si>
  <si>
    <t>haz_drinker_indrinkers_crt_smCRUDE2012AllAllNon-AsianAllAllFemaleAll</t>
  </si>
  <si>
    <t>haz_drinker_indrinkers_crt_smCRUDE2012AllAllNon-AsianAllAllMaleAll</t>
  </si>
  <si>
    <t xml:space="preserve">(48.4-56.3) </t>
  </si>
  <si>
    <t>haz_drinker_indrinkers_crt_smCRUDE2012AllNon-PacificAllAll15-19AllAll</t>
  </si>
  <si>
    <t xml:space="preserve">(40.6-70.0) </t>
  </si>
  <si>
    <t>haz_drinker_indrinkers_crt_smCRUDE2012AllNon-PacificAllAll15-19FemaleAll</t>
  </si>
  <si>
    <t xml:space="preserve">(29.3-66.0) </t>
  </si>
  <si>
    <t>haz_drinker_indrinkers_crt_smCRUDE2012AllNon-PacificAllAll15-19MaleAll</t>
  </si>
  <si>
    <t xml:space="preserve">(39.6-79.6) </t>
  </si>
  <si>
    <t>haz_drinker_indrinkers_crt_smCRUDE2012AllNon-PacificAllAll20-24AllAll</t>
  </si>
  <si>
    <t xml:space="preserve">(45.1-62.9) </t>
  </si>
  <si>
    <t>haz_drinker_indrinkers_crt_smCRUDE2012AllNon-PacificAllAll20-24FemaleAll</t>
  </si>
  <si>
    <t xml:space="preserve">(28.1-50.9) </t>
  </si>
  <si>
    <t>haz_drinker_indrinkers_crt_smCRUDE2012AllNon-PacificAllAll20-24MaleAll</t>
  </si>
  <si>
    <t xml:space="preserve">(56.4-83.1) </t>
  </si>
  <si>
    <t>haz_drinker_indrinkers_crt_smCRUDE2012AllNon-PacificAllAll25-34AllAll</t>
  </si>
  <si>
    <t xml:space="preserve">(42.8-56.9) </t>
  </si>
  <si>
    <t>haz_drinker_indrinkers_crt_smCRUDE2012AllNon-PacificAllAll25-34FemaleAll</t>
  </si>
  <si>
    <t xml:space="preserve">(35.5-53.0) </t>
  </si>
  <si>
    <t>haz_drinker_indrinkers_crt_smCRUDE2012AllNon-PacificAllAll25-34MaleAll</t>
  </si>
  <si>
    <t xml:space="preserve">(43.7-63.6) </t>
  </si>
  <si>
    <t>haz_drinker_indrinkers_crt_smCRUDE2012AllNon-PacificAllAll35-44AllAll</t>
  </si>
  <si>
    <t xml:space="preserve">(32.5-44.1) </t>
  </si>
  <si>
    <t>haz_drinker_indrinkers_crt_smCRUDE2012AllNon-PacificAllAll35-44FemaleAll</t>
  </si>
  <si>
    <t xml:space="preserve">(24.7-39.1) </t>
  </si>
  <si>
    <t>haz_drinker_indrinkers_crt_smCRUDE2012AllNon-PacificAllAll35-44MaleAll</t>
  </si>
  <si>
    <t xml:space="preserve">(35.7-51.3) </t>
  </si>
  <si>
    <t>haz_drinker_indrinkers_crt_smCRUDE2012AllNon-PacificAllAll45-54AllAll</t>
  </si>
  <si>
    <t xml:space="preserve">(25.1-35.6) </t>
  </si>
  <si>
    <t>haz_drinker_indrinkers_crt_smCRUDE2012AllNon-PacificAllAll45-54FemaleAll</t>
  </si>
  <si>
    <t xml:space="preserve">(15.0-26.5) </t>
  </si>
  <si>
    <t>haz_drinker_indrinkers_crt_smCRUDE2012AllNon-PacificAllAll45-54MaleAll</t>
  </si>
  <si>
    <t xml:space="preserve">(33.9-49.8) </t>
  </si>
  <si>
    <t>haz_drinker_indrinkers_crt_smCRUDE2012AllNon-PacificAllAll55-64AllAll</t>
  </si>
  <si>
    <t xml:space="preserve">(16.1-27.5) </t>
  </si>
  <si>
    <t>haz_drinker_indrinkers_crt_smCRUDE2012AllNon-PacificAllAll55-64FemaleAll</t>
  </si>
  <si>
    <t xml:space="preserve">(5.7-16.6) </t>
  </si>
  <si>
    <t>haz_drinker_indrinkers_crt_smCRUDE2012AllNon-PacificAllAll55-64MaleAll</t>
  </si>
  <si>
    <t xml:space="preserve">(22.3-40.9) </t>
  </si>
  <si>
    <t>haz_drinker_indrinkers_crt_smCRUDE2012AllNon-PacificAllAll65-74AllAll</t>
  </si>
  <si>
    <t xml:space="preserve">(8.5-26.0) </t>
  </si>
  <si>
    <t>haz_drinker_indrinkers_crt_smCRUDE2012AllNon-PacificAllAll65-74FemaleAll</t>
  </si>
  <si>
    <t>haz_drinker_indrinkers_crt_smCRUDE2012AllNon-PacificAllAll65-74MaleAll</t>
  </si>
  <si>
    <t xml:space="preserve">(6.2-35.1) </t>
  </si>
  <si>
    <t>haz_drinker_indrinkers_crt_smCRUDE2012AllNon-PacificAllAll75+AllAll</t>
  </si>
  <si>
    <t>haz_drinker_indrinkers_crt_smCRUDE2012AllNon-PacificAllAllAllAllAll</t>
  </si>
  <si>
    <t xml:space="preserve">(36.6-42.3) </t>
  </si>
  <si>
    <t xml:space="preserve">(182-211) </t>
  </si>
  <si>
    <t>haz_drinker_indrinkers_crt_smCRUDE2012AllNon-PacificAllAllAllFemaleAll</t>
  </si>
  <si>
    <t>haz_drinker_indrinkers_crt_smCRUDE2012AllNon-PacificAllAllAllMaleAll</t>
  </si>
  <si>
    <t xml:space="preserve">(43.4-52.2) </t>
  </si>
  <si>
    <t xml:space="preserve">(115-139) </t>
  </si>
  <si>
    <t>haz_drinker_indrinkers_crt_smCRUDE2012AllPacificAllAll25-34AllAll</t>
  </si>
  <si>
    <t xml:space="preserve">(44.2-74.2) </t>
  </si>
  <si>
    <t>haz_drinker_indrinkers_crt_smCRUDE2012AllPacificAllAll25-34FemaleAll</t>
  </si>
  <si>
    <t xml:space="preserve">(24.5-69.4) </t>
  </si>
  <si>
    <t>haz_drinker_indrinkers_crt_smCRUDE2012AllPacificAllAll25-34MaleAll</t>
  </si>
  <si>
    <t xml:space="preserve">(53.7-86.5) </t>
  </si>
  <si>
    <t>haz_drinker_indrinkers_crt_smCRUDE2012AllPacificAllAll35-44AllAll</t>
  </si>
  <si>
    <t xml:space="preserve">(27.1-71.6) </t>
  </si>
  <si>
    <t>haz_drinker_indrinkers_crt_smCRUDE2012AllPacificAllAllAllAllAll</t>
  </si>
  <si>
    <t xml:space="preserve">(43.0-64.2) </t>
  </si>
  <si>
    <t>haz_drinker_indrinkers_crt_smCRUDE2012AllPacificAllAllAllFemaleAll</t>
  </si>
  <si>
    <t xml:space="preserve">(27.8-56.6) </t>
  </si>
  <si>
    <t>haz_drinker_indrinkers_crt_smCRUDE2012AllPacificAllAllAllMaleAll</t>
  </si>
  <si>
    <t xml:space="preserve">(49.4-74.6) </t>
  </si>
  <si>
    <t>haz_drinker_indrinkers_crt_smCRUDE2012MaoriAllAllAll15-19AllAll</t>
  </si>
  <si>
    <t xml:space="preserve">(43.0-72.7) </t>
  </si>
  <si>
    <t>haz_drinker_indrinkers_crt_smCRUDE2012MaoriAllAllAll15-19FemaleAll</t>
  </si>
  <si>
    <t xml:space="preserve">(31.3-72.8) </t>
  </si>
  <si>
    <t>haz_drinker_indrinkers_crt_smCRUDE2012MaoriAllAllAll20-24AllAll</t>
  </si>
  <si>
    <t xml:space="preserve">(56.7-75.3) </t>
  </si>
  <si>
    <t>haz_drinker_indrinkers_crt_smCRUDE2012MaoriAllAllAll20-24FemaleAll</t>
  </si>
  <si>
    <t xml:space="preserve">(34.7-61.6) </t>
  </si>
  <si>
    <t>haz_drinker_indrinkers_crt_smCRUDE2012MaoriAllAllAll20-24MaleAll</t>
  </si>
  <si>
    <t xml:space="preserve">(68.3-93.4) </t>
  </si>
  <si>
    <t>haz_drinker_indrinkers_crt_smCRUDE2012MaoriAllAllAll25-34AllAll</t>
  </si>
  <si>
    <t xml:space="preserve">(50.6-66.5) </t>
  </si>
  <si>
    <t>haz_drinker_indrinkers_crt_smCRUDE2012MaoriAllAllAll25-34FemaleAll</t>
  </si>
  <si>
    <t xml:space="preserve">(38.5-58.0) </t>
  </si>
  <si>
    <t>haz_drinker_indrinkers_crt_smCRUDE2012MaoriAllAllAll25-34MaleAll</t>
  </si>
  <si>
    <t xml:space="preserve">(57.4-84.1) </t>
  </si>
  <si>
    <t>haz_drinker_indrinkers_crt_smCRUDE2012MaoriAllAllAll35-44AllAll</t>
  </si>
  <si>
    <t xml:space="preserve">(40.7-62.5) </t>
  </si>
  <si>
    <t>haz_drinker_indrinkers_crt_smCRUDE2012MaoriAllAllAll35-44FemaleAll</t>
  </si>
  <si>
    <t xml:space="preserve">(34.4-62.5) </t>
  </si>
  <si>
    <t>haz_drinker_indrinkers_crt_smCRUDE2012MaoriAllAllAll35-44MaleAll</t>
  </si>
  <si>
    <t xml:space="preserve">(41.3-68.6) </t>
  </si>
  <si>
    <t>haz_drinker_indrinkers_crt_smCRUDE2012MaoriAllAllAll45-54AllAll</t>
  </si>
  <si>
    <t xml:space="preserve">(32.4-50.8) </t>
  </si>
  <si>
    <t>haz_drinker_indrinkers_crt_smCRUDE2012MaoriAllAllAll45-54FemaleAll</t>
  </si>
  <si>
    <t>haz_drinker_indrinkers_crt_smCRUDE2012MaoriAllAllAll45-54MaleAll</t>
  </si>
  <si>
    <t xml:space="preserve">(28.2-59.6) </t>
  </si>
  <si>
    <t>haz_drinker_indrinkers_crt_smCRUDE2012MaoriAllAllAll55-64AllAll</t>
  </si>
  <si>
    <t xml:space="preserve">(18.7-47.1) </t>
  </si>
  <si>
    <t>haz_drinker_indrinkers_crt_smCRUDE2012MaoriAllAllAll55-64FemaleAll</t>
  </si>
  <si>
    <t>haz_drinker_indrinkers_crt_smCRUDE2012MaoriAllAllAllAllAllAll</t>
  </si>
  <si>
    <t xml:space="preserve">(48.4-57.7) </t>
  </si>
  <si>
    <t>haz_drinker_indrinkers_crt_smCRUDE2012MaoriAllAllAllAllAllQuintile1</t>
  </si>
  <si>
    <t xml:space="preserve">(21.9-55.0) </t>
  </si>
  <si>
    <t>haz_drinker_indrinkers_crt_smCRUDE2012MaoriAllAllAllAllAllQuintile2</t>
  </si>
  <si>
    <t xml:space="preserve">(32.7-74.1) </t>
  </si>
  <si>
    <t>haz_drinker_indrinkers_crt_smCRUDE2012MaoriAllAllAllAllAllQuintile3</t>
  </si>
  <si>
    <t xml:space="preserve">(35.0-62.0) </t>
  </si>
  <si>
    <t>haz_drinker_indrinkers_crt_smCRUDE2012MaoriAllAllAllAllAllQuintile4</t>
  </si>
  <si>
    <t xml:space="preserve">(41.9-60.7) </t>
  </si>
  <si>
    <t>haz_drinker_indrinkers_crt_smCRUDE2012MaoriAllAllAllAllAllQuintile5</t>
  </si>
  <si>
    <t xml:space="preserve">(50.6-63.6) </t>
  </si>
  <si>
    <t>haz_drinker_indrinkers_crt_smCRUDE2012MaoriAllAllAllAllFemaleAll</t>
  </si>
  <si>
    <t xml:space="preserve">(38.9-51.0) </t>
  </si>
  <si>
    <t>haz_drinker_indrinkers_crt_smCRUDE2012MaoriAllAllAllAllFemaleQuintile3</t>
  </si>
  <si>
    <t xml:space="preserve">(16.9-48.8) </t>
  </si>
  <si>
    <t>haz_drinker_indrinkers_crt_smCRUDE2012MaoriAllAllAllAllFemaleQuintile4</t>
  </si>
  <si>
    <t xml:space="preserve">(29.4-52.8) </t>
  </si>
  <si>
    <t>haz_drinker_indrinkers_crt_smCRUDE2012MaoriAllAllAllAllFemaleQuintile5</t>
  </si>
  <si>
    <t xml:space="preserve">(41.3-56.3) </t>
  </si>
  <si>
    <t>haz_drinker_indrinkers_crt_smCRUDE2012MaoriAllAllAllAllMaleAll</t>
  </si>
  <si>
    <t xml:space="preserve">(56.5-68.6) </t>
  </si>
  <si>
    <t>haz_drinker_indrinkers_crt_smCRUDE2012MaoriAllAllAllAllMaleQuintile3</t>
  </si>
  <si>
    <t xml:space="preserve">(43.5-80.7) </t>
  </si>
  <si>
    <t>haz_drinker_indrinkers_crt_smCRUDE2012MaoriAllAllAllAllMaleQuintile4</t>
  </si>
  <si>
    <t xml:space="preserve">(50.6-76.9) </t>
  </si>
  <si>
    <t>haz_drinker_indrinkers_crt_smCRUDE2012MaoriAllAllAllAllMaleQuintile5</t>
  </si>
  <si>
    <t xml:space="preserve">(60.8-79.5) </t>
  </si>
  <si>
    <t>haz_drinker_indrinkers_crt_smCRUDE2012Non-MaoriAllAllAll15-19AllAll</t>
  </si>
  <si>
    <t xml:space="preserve">(33.0-73.6) </t>
  </si>
  <si>
    <t>haz_drinker_indrinkers_crt_smCRUDE2012Non-MaoriAllAllAll20-24AllAll</t>
  </si>
  <si>
    <t xml:space="preserve">(36.5-59.9) </t>
  </si>
  <si>
    <t>haz_drinker_indrinkers_crt_smCRUDE2012Non-MaoriAllAllAll20-24FemaleAll</t>
  </si>
  <si>
    <t xml:space="preserve">(21.4-51.1) </t>
  </si>
  <si>
    <t>haz_drinker_indrinkers_crt_smCRUDE2012Non-MaoriAllAllAll20-24MaleAll</t>
  </si>
  <si>
    <t xml:space="preserve">(44.3-79.2) </t>
  </si>
  <si>
    <t>haz_drinker_indrinkers_crt_smCRUDE2012Non-MaoriAllAllAll25-34AllAll</t>
  </si>
  <si>
    <t xml:space="preserve">(39.4-55.8) </t>
  </si>
  <si>
    <t>haz_drinker_indrinkers_crt_smCRUDE2012Non-MaoriAllAllAll25-34FemaleAll</t>
  </si>
  <si>
    <t xml:space="preserve">(29.7-54.4) </t>
  </si>
  <si>
    <t>haz_drinker_indrinkers_crt_smCRUDE2012Non-MaoriAllAllAll25-34MaleAll</t>
  </si>
  <si>
    <t xml:space="preserve">(40.3-61.2) </t>
  </si>
  <si>
    <t>haz_drinker_indrinkers_crt_smCRUDE2012Non-MaoriAllAllAll35-44AllAll</t>
  </si>
  <si>
    <t xml:space="preserve">(27.3-40.4) </t>
  </si>
  <si>
    <t>haz_drinker_indrinkers_crt_smCRUDE2012Non-MaoriAllAllAll35-44FemaleAll</t>
  </si>
  <si>
    <t xml:space="preserve">(16.2-32.0) </t>
  </si>
  <si>
    <t>haz_drinker_indrinkers_crt_smCRUDE2012Non-MaoriAllAllAll35-44MaleAll</t>
  </si>
  <si>
    <t xml:space="preserve">(31.6-50.1) </t>
  </si>
  <si>
    <t>haz_drinker_indrinkers_crt_smCRUDE2012Non-MaoriAllAllAll45-54AllAll</t>
  </si>
  <si>
    <t xml:space="preserve">(21.5-33.6) </t>
  </si>
  <si>
    <t>haz_drinker_indrinkers_crt_smCRUDE2012Non-MaoriAllAllAll45-54FemaleAll</t>
  </si>
  <si>
    <t xml:space="preserve">(8.9-22.2) </t>
  </si>
  <si>
    <t>haz_drinker_indrinkers_crt_smCRUDE2012Non-MaoriAllAllAll45-54MaleAll</t>
  </si>
  <si>
    <t xml:space="preserve">(32.5-50.8) </t>
  </si>
  <si>
    <t>haz_drinker_indrinkers_crt_smCRUDE2012Non-MaoriAllAllAll55-64AllAll</t>
  </si>
  <si>
    <t xml:space="preserve">(13.9-26.0) </t>
  </si>
  <si>
    <t>haz_drinker_indrinkers_crt_smCRUDE2012Non-MaoriAllAllAll55-64FemaleAll</t>
  </si>
  <si>
    <t>haz_drinker_indrinkers_crt_smCRUDE2012Non-MaoriAllAllAll55-64MaleAll</t>
  </si>
  <si>
    <t xml:space="preserve">(20.6-40.0) </t>
  </si>
  <si>
    <t>haz_drinker_indrinkers_crt_smCRUDE2012Non-MaoriAllAllAll65-74AllAll</t>
  </si>
  <si>
    <t xml:space="preserve">(10.1-33.9) </t>
  </si>
  <si>
    <t>haz_drinker_indrinkers_crt_smCRUDE2012Non-MaoriAllAllAll65-74FemaleAll</t>
  </si>
  <si>
    <t xml:space="preserve">(5.1-32.5) </t>
  </si>
  <si>
    <t>haz_drinker_indrinkers_crt_smCRUDE2012Non-MaoriAllAllAll65-74MaleAll</t>
  </si>
  <si>
    <t xml:space="preserve">(9.7-49.4) </t>
  </si>
  <si>
    <t>haz_drinker_indrinkers_crt_smCRUDE2012Non-MaoriAllAllAll75+AllAll</t>
  </si>
  <si>
    <t>haz_drinker_indrinkers_crt_smCRUDE2012Non-MaoriAllAllAllAllAllAll</t>
  </si>
  <si>
    <t xml:space="preserve">(32.5-38.8) </t>
  </si>
  <si>
    <t xml:space="preserve">(126-150) </t>
  </si>
  <si>
    <t>haz_drinker_indrinkers_crt_smCRUDE2012Non-MaoriAllAllAllAllAllQuintile1</t>
  </si>
  <si>
    <t xml:space="preserve">(24.5-40.5) </t>
  </si>
  <si>
    <t>haz_drinker_indrinkers_crt_smCRUDE2012Non-MaoriAllAllAllAllAllQuintile2</t>
  </si>
  <si>
    <t xml:space="preserve">(30.2-47.7) </t>
  </si>
  <si>
    <t>haz_drinker_indrinkers_crt_smCRUDE2012Non-MaoriAllAllAllAllAllQuintile3</t>
  </si>
  <si>
    <t>haz_drinker_indrinkers_crt_smCRUDE2012Non-MaoriAllAllAllAllAllQuintile4</t>
  </si>
  <si>
    <t xml:space="preserve">(33.1-47.0) </t>
  </si>
  <si>
    <t>haz_drinker_indrinkers_crt_smCRUDE2012Non-MaoriAllAllAllAllAllQuintile5</t>
  </si>
  <si>
    <t xml:space="preserve">(29.2-41.4) </t>
  </si>
  <si>
    <t>haz_drinker_indrinkers_crt_smCRUDE2012Non-MaoriAllAllAllAllFemaleAll</t>
  </si>
  <si>
    <t>haz_drinker_indrinkers_crt_smCRUDE2012Non-MaoriAllAllAllAllFemaleQuintile1</t>
  </si>
  <si>
    <t xml:space="preserve">(8.4-35.5) </t>
  </si>
  <si>
    <t>haz_drinker_indrinkers_crt_smCRUDE2012Non-MaoriAllAllAllAllFemaleQuintile2</t>
  </si>
  <si>
    <t xml:space="preserve">(17.5-44.9) </t>
  </si>
  <si>
    <t>haz_drinker_indrinkers_crt_smCRUDE2012Non-MaoriAllAllAllAllFemaleQuintile3</t>
  </si>
  <si>
    <t xml:space="preserve">(15.7-32.6) </t>
  </si>
  <si>
    <t>haz_drinker_indrinkers_crt_smCRUDE2012Non-MaoriAllAllAllAllFemaleQuintile4</t>
  </si>
  <si>
    <t xml:space="preserve">(17.9-32.5) </t>
  </si>
  <si>
    <t>haz_drinker_indrinkers_crt_smCRUDE2012Non-MaoriAllAllAllAllFemaleQuintile5</t>
  </si>
  <si>
    <t xml:space="preserve">(16.4-31.1) </t>
  </si>
  <si>
    <t>haz_drinker_indrinkers_crt_smCRUDE2012Non-MaoriAllAllAllAllMaleAll</t>
  </si>
  <si>
    <t xml:space="preserve">(39.8-49.5) </t>
  </si>
  <si>
    <t>haz_drinker_indrinkers_crt_smCRUDE2012Non-MaoriAllAllAllAllMaleQuintile1</t>
  </si>
  <si>
    <t xml:space="preserve">(28.8-55.1) </t>
  </si>
  <si>
    <t>haz_drinker_indrinkers_crt_smCRUDE2012Non-MaoriAllAllAllAllMaleQuintile2</t>
  </si>
  <si>
    <t xml:space="preserve">(34.7-57.9) </t>
  </si>
  <si>
    <t>haz_drinker_indrinkers_crt_smCRUDE2012Non-MaoriAllAllAllAllMaleQuintile3</t>
  </si>
  <si>
    <t xml:space="preserve">(28.3-50.0) </t>
  </si>
  <si>
    <t>haz_drinker_indrinkers_crt_smCRUDE2012Non-MaoriAllAllAllAllMaleQuintile4</t>
  </si>
  <si>
    <t xml:space="preserve">(43.0-62.7) </t>
  </si>
  <si>
    <t>haz_drinker_indrinkers_crt_smCRUDE2012Non-MaoriAllAllAllAllMaleQuintile5</t>
  </si>
  <si>
    <t xml:space="preserve">(35.5-53.4) </t>
  </si>
  <si>
    <t xml:space="preserve">(15.8-26.9) </t>
  </si>
  <si>
    <t>haz_drinker_indrinkers_non_smCRUDE2012AllAllAllAll15-19AllAll</t>
  </si>
  <si>
    <t xml:space="preserve">haz_drinker_indrinkers_non_sm </t>
  </si>
  <si>
    <t xml:space="preserve">(14.7-25.5) </t>
  </si>
  <si>
    <t>haz_drinker_indrinkers_non_smCRUDE2012AllAllAllAll15-19FemaleAll</t>
  </si>
  <si>
    <t xml:space="preserve">(11.8-25.3) </t>
  </si>
  <si>
    <t>haz_drinker_indrinkers_non_smCRUDE2012AllAllAllAll15-19MaleAll</t>
  </si>
  <si>
    <t xml:space="preserve">(14.7-30.5) </t>
  </si>
  <si>
    <t>haz_drinker_indrinkers_non_smCRUDE2012AllAllAllAll20-24AllAll</t>
  </si>
  <si>
    <t xml:space="preserve">(24.5-33.9) </t>
  </si>
  <si>
    <t>haz_drinker_indrinkers_non_smCRUDE2012AllAllAllAll20-24FemaleAll</t>
  </si>
  <si>
    <t xml:space="preserve">(12.7-24.4) </t>
  </si>
  <si>
    <t>haz_drinker_indrinkers_non_smCRUDE2012AllAllAllAll20-24MaleAll</t>
  </si>
  <si>
    <t xml:space="preserve">(31.2-46.3) </t>
  </si>
  <si>
    <t>haz_drinker_indrinkers_non_smCRUDE2012AllAllAllAll25-34AllAll</t>
  </si>
  <si>
    <t xml:space="preserve">(18.8-25.7) </t>
  </si>
  <si>
    <t>haz_drinker_indrinkers_non_smCRUDE2012AllAllAllAll25-34FemaleAll</t>
  </si>
  <si>
    <t xml:space="preserve">(8.0-15.0) </t>
  </si>
  <si>
    <t>haz_drinker_indrinkers_non_smCRUDE2012AllAllAllAll25-34MaleAll</t>
  </si>
  <si>
    <t xml:space="preserve">(27.0-38.7) </t>
  </si>
  <si>
    <t>haz_drinker_indrinkers_non_smCRUDE2012AllAllAllAll35-44AllAll</t>
  </si>
  <si>
    <t xml:space="preserve">(12.8-17.8) </t>
  </si>
  <si>
    <t>haz_drinker_indrinkers_non_smCRUDE2012AllAllAllAll35-44FemaleAll</t>
  </si>
  <si>
    <t xml:space="preserve">(6.1-9.9) </t>
  </si>
  <si>
    <t>haz_drinker_indrinkers_non_smCRUDE2012AllAllAllAll35-44MaleAll</t>
  </si>
  <si>
    <t xml:space="preserve">(19.3-27.6) </t>
  </si>
  <si>
    <t>haz_drinker_indrinkers_non_smCRUDE2012AllAllAllAll45-54AllAll</t>
  </si>
  <si>
    <t xml:space="preserve">(9.7-13.9) </t>
  </si>
  <si>
    <t>haz_drinker_indrinkers_non_smCRUDE2012AllAllAllAll45-54FemaleAll</t>
  </si>
  <si>
    <t>haz_drinker_indrinkers_non_smCRUDE2012AllAllAllAll45-54MaleAll</t>
  </si>
  <si>
    <t>haz_drinker_indrinkers_non_smCRUDE2012AllAllAllAll55-64AllAll</t>
  </si>
  <si>
    <t xml:space="preserve">(7.2-11.5) </t>
  </si>
  <si>
    <t>haz_drinker_indrinkers_non_smCRUDE2012AllAllAllAll55-64FemaleAll</t>
  </si>
  <si>
    <t>haz_drinker_indrinkers_non_smCRUDE2012AllAllAllAll55-64MaleAll</t>
  </si>
  <si>
    <t xml:space="preserve">(10.8-18.5) </t>
  </si>
  <si>
    <t>haz_drinker_indrinkers_non_smCRUDE2012AllAllAllAll65-74AllAll</t>
  </si>
  <si>
    <t>haz_drinker_indrinkers_non_smCRUDE2012AllAllAllAll65-74FemaleAll</t>
  </si>
  <si>
    <t>haz_drinker_indrinkers_non_smCRUDE2012AllAllAllAll65-74MaleAll</t>
  </si>
  <si>
    <t>haz_drinker_indrinkers_non_smCRUDE2012AllAllAllAll75+AllAll</t>
  </si>
  <si>
    <t>haz_drinker_indrinkers_non_smCRUDE2012AllAllAllAll75+FemaleAll</t>
  </si>
  <si>
    <t>haz_drinker_indrinkers_non_smCRUDE2012AllAllAllAll75+MaleAll</t>
  </si>
  <si>
    <t xml:space="preserve">(1.9-7.1) </t>
  </si>
  <si>
    <t>haz_drinker_indrinkers_non_smCRUDE2012AllAllAllAllAllAllAll</t>
  </si>
  <si>
    <t xml:space="preserve">(13.0-15.2) </t>
  </si>
  <si>
    <t xml:space="preserve">(288-336) </t>
  </si>
  <si>
    <t>haz_drinker_indrinkers_non_smCRUDE2012AllAllAllAllAllAllQuintile1</t>
  </si>
  <si>
    <t xml:space="preserve">(8.3-13.0) </t>
  </si>
  <si>
    <t>haz_drinker_indrinkers_non_smCRUDE2012AllAllAllAllAllAllQuintile2</t>
  </si>
  <si>
    <t xml:space="preserve">(11.5-16.9) </t>
  </si>
  <si>
    <t xml:space="preserve">(59-86) </t>
  </si>
  <si>
    <t>haz_drinker_indrinkers_non_smCRUDE2012AllAllAllAllAllAllQuintile3</t>
  </si>
  <si>
    <t xml:space="preserve">(54-78) </t>
  </si>
  <si>
    <t>haz_drinker_indrinkers_non_smCRUDE2012AllAllAllAllAllAllQuintile4</t>
  </si>
  <si>
    <t>haz_drinker_indrinkers_non_smCRUDE2012AllAllAllAllAllAllQuintile5</t>
  </si>
  <si>
    <t xml:space="preserve">(15.8-22.9) </t>
  </si>
  <si>
    <t>haz_drinker_indrinkers_non_smCRUDE2012AllAllAllAllAllFemaleAll</t>
  </si>
  <si>
    <t xml:space="preserve">(6.5-8.9) </t>
  </si>
  <si>
    <t xml:space="preserve">(71-97) </t>
  </si>
  <si>
    <t>haz_drinker_indrinkers_non_smCRUDE2012AllAllAllAllAllFemaleQuintile1</t>
  </si>
  <si>
    <t xml:space="preserve">(3.1-7.3) </t>
  </si>
  <si>
    <t>haz_drinker_indrinkers_non_smCRUDE2012AllAllAllAllAllFemaleQuintile2</t>
  </si>
  <si>
    <t xml:space="preserve">(4.2-9.2) </t>
  </si>
  <si>
    <t>haz_drinker_indrinkers_non_smCRUDE2012AllAllAllAllAllFemaleQuintile3</t>
  </si>
  <si>
    <t>haz_drinker_indrinkers_non_smCRUDE2012AllAllAllAllAllFemaleQuintile4</t>
  </si>
  <si>
    <t xml:space="preserve">(6.4-10.9) </t>
  </si>
  <si>
    <t>haz_drinker_indrinkers_non_smCRUDE2012AllAllAllAllAllFemaleQuintile5</t>
  </si>
  <si>
    <t xml:space="preserve">(10.0-17.9) </t>
  </si>
  <si>
    <t>haz_drinker_indrinkers_non_smCRUDE2012AllAllAllAllAllMaleAll</t>
  </si>
  <si>
    <t xml:space="preserve">(18.7-22.4) </t>
  </si>
  <si>
    <t xml:space="preserve">(208-249) </t>
  </si>
  <si>
    <t>haz_drinker_indrinkers_non_smCRUDE2012AllAllAllAllAllMaleQuintile1</t>
  </si>
  <si>
    <t xml:space="preserve">(12.5-21.0) </t>
  </si>
  <si>
    <t>haz_drinker_indrinkers_non_smCRUDE2012AllAllAllAllAllMaleQuintile2</t>
  </si>
  <si>
    <t>haz_drinker_indrinkers_non_smCRUDE2012AllAllAllAllAllMaleQuintile3</t>
  </si>
  <si>
    <t>haz_drinker_indrinkers_non_smCRUDE2012AllAllAllAllAllMaleQuintile4</t>
  </si>
  <si>
    <t xml:space="preserve">(19.0-27.2) </t>
  </si>
  <si>
    <t>haz_drinker_indrinkers_non_smCRUDE2012AllAllAllAllAllMaleQuintile5</t>
  </si>
  <si>
    <t xml:space="preserve">(19.9-29.8) </t>
  </si>
  <si>
    <t>haz_drinker_indrinkers_non_smCRUDE2012AllAllAllNon-Other-Euro15-19AllAll</t>
  </si>
  <si>
    <t xml:space="preserve">(9.0-26.2) </t>
  </si>
  <si>
    <t>haz_drinker_indrinkers_non_smCRUDE2012AllAllAllNon-Other-Euro15-19FemaleAll</t>
  </si>
  <si>
    <t xml:space="preserve">(5.0-34.1) </t>
  </si>
  <si>
    <t>haz_drinker_indrinkers_non_smCRUDE2012AllAllAllNon-Other-Euro15-19MaleAll</t>
  </si>
  <si>
    <t xml:space="preserve">(8.0-31.5) </t>
  </si>
  <si>
    <t>haz_drinker_indrinkers_non_smCRUDE2012AllAllAllNon-Other-Euro20-24AllAll</t>
  </si>
  <si>
    <t xml:space="preserve">(16.8-36.8) </t>
  </si>
  <si>
    <t>haz_drinker_indrinkers_non_smCRUDE2012AllAllAllNon-Other-Euro20-24FemaleAll</t>
  </si>
  <si>
    <t xml:space="preserve">(4.5-28.3) </t>
  </si>
  <si>
    <t>haz_drinker_indrinkers_non_smCRUDE2012AllAllAllNon-Other-Euro20-24MaleAll</t>
  </si>
  <si>
    <t xml:space="preserve">(22.6-53.0) </t>
  </si>
  <si>
    <t>haz_drinker_indrinkers_non_smCRUDE2012AllAllAllNon-Other-Euro25-34AllAll</t>
  </si>
  <si>
    <t xml:space="preserve">(12.8-25.8) </t>
  </si>
  <si>
    <t>haz_drinker_indrinkers_non_smCRUDE2012AllAllAllNon-Other-Euro25-34FemaleAll</t>
  </si>
  <si>
    <t xml:space="preserve">(4.7-15.5) </t>
  </si>
  <si>
    <t>haz_drinker_indrinkers_non_smCRUDE2012AllAllAllNon-Other-Euro25-34MaleAll</t>
  </si>
  <si>
    <t xml:space="preserve">(17.7-39.7) </t>
  </si>
  <si>
    <t>haz_drinker_indrinkers_non_smCRUDE2012AllAllAllNon-Other-Euro35-44AllAll</t>
  </si>
  <si>
    <t xml:space="preserve">(9.4-20.3) </t>
  </si>
  <si>
    <t>haz_drinker_indrinkers_non_smCRUDE2012AllAllAllNon-Other-Euro35-44FemaleAll</t>
  </si>
  <si>
    <t xml:space="preserve">(3.6-14.3) </t>
  </si>
  <si>
    <t>haz_drinker_indrinkers_non_smCRUDE2012AllAllAllNon-Other-Euro35-44MaleAll</t>
  </si>
  <si>
    <t xml:space="preserve">(12.0-28.8) </t>
  </si>
  <si>
    <t>haz_drinker_indrinkers_non_smCRUDE2012AllAllAllNon-Other-Euro45-54AllAll</t>
  </si>
  <si>
    <t xml:space="preserve">(8.3-16.5) </t>
  </si>
  <si>
    <t>haz_drinker_indrinkers_non_smCRUDE2012AllAllAllNon-Other-Euro45-54FemaleAll</t>
  </si>
  <si>
    <t xml:space="preserve">(1.5-7.6) </t>
  </si>
  <si>
    <t>haz_drinker_indrinkers_non_smCRUDE2012AllAllAllNon-Other-Euro45-54MaleAll</t>
  </si>
  <si>
    <t>haz_drinker_indrinkers_non_smCRUDE2012AllAllAllNon-Other-Euro55-64AllAll</t>
  </si>
  <si>
    <t>haz_drinker_indrinkers_non_smCRUDE2012AllAllAllNon-Other-Euro55-64FemaleAll</t>
  </si>
  <si>
    <t xml:space="preserve">(1.7-14.1) </t>
  </si>
  <si>
    <t>haz_drinker_indrinkers_non_smCRUDE2012AllAllAllNon-Other-Euro55-64MaleAll</t>
  </si>
  <si>
    <t xml:space="preserve">(7.5-24.9) </t>
  </si>
  <si>
    <t>haz_drinker_indrinkers_non_smCRUDE2012AllAllAllNon-Other-Euro65-74AllAll</t>
  </si>
  <si>
    <t>haz_drinker_indrinkers_non_smCRUDE2012AllAllAllNon-Other-Euro65-74FemaleAll</t>
  </si>
  <si>
    <t>haz_drinker_indrinkers_non_smCRUDE2012AllAllAllNon-Other-Euro65-74MaleAll</t>
  </si>
  <si>
    <t>haz_drinker_indrinkers_non_smCRUDE2012AllAllAllNon-Other-Euro75+AllAll</t>
  </si>
  <si>
    <t xml:space="preserve">(2.8-18.5) </t>
  </si>
  <si>
    <t>haz_drinker_indrinkers_non_smCRUDE2012AllAllAllNon-Other-EuroAllAllAll</t>
  </si>
  <si>
    <t xml:space="preserve">(12.9-18.3) </t>
  </si>
  <si>
    <t>haz_drinker_indrinkers_non_smCRUDE2012AllAllAllNon-Other-EuroAllFemaleAll</t>
  </si>
  <si>
    <t xml:space="preserve">(5.3-10.9) </t>
  </si>
  <si>
    <t>haz_drinker_indrinkers_non_smCRUDE2012AllAllAllNon-Other-EuroAllMaleAll</t>
  </si>
  <si>
    <t xml:space="preserve">(17.2-26.6) </t>
  </si>
  <si>
    <t>haz_drinker_indrinkers_non_smCRUDE2012AllAllAllOther-Euro15-19AllAll</t>
  </si>
  <si>
    <t xml:space="preserve">(15.0-27.0) </t>
  </si>
  <si>
    <t>haz_drinker_indrinkers_non_smCRUDE2012AllAllAllOther-Euro15-19FemaleAll</t>
  </si>
  <si>
    <t xml:space="preserve">(12.2-25.9) </t>
  </si>
  <si>
    <t>haz_drinker_indrinkers_non_smCRUDE2012AllAllAllOther-Euro15-19MaleAll</t>
  </si>
  <si>
    <t xml:space="preserve">(14.8-34.1) </t>
  </si>
  <si>
    <t>haz_drinker_indrinkers_non_smCRUDE2012AllAllAllOther-Euro20-24AllAll</t>
  </si>
  <si>
    <t xml:space="preserve">(24.4-36.3) </t>
  </si>
  <si>
    <t>haz_drinker_indrinkers_non_smCRUDE2012AllAllAllOther-Euro20-24FemaleAll</t>
  </si>
  <si>
    <t xml:space="preserve">(13.9-26.5) </t>
  </si>
  <si>
    <t>haz_drinker_indrinkers_non_smCRUDE2012AllAllAllOther-Euro20-24MaleAll</t>
  </si>
  <si>
    <t xml:space="preserve">(29.9-49.2) </t>
  </si>
  <si>
    <t>haz_drinker_indrinkers_non_smCRUDE2012AllAllAllOther-Euro25-34AllAll</t>
  </si>
  <si>
    <t xml:space="preserve">(19.8-27.5) </t>
  </si>
  <si>
    <t>haz_drinker_indrinkers_non_smCRUDE2012AllAllAllOther-Euro25-34FemaleAll</t>
  </si>
  <si>
    <t xml:space="preserve">(8.4-16.6) </t>
  </si>
  <si>
    <t>haz_drinker_indrinkers_non_smCRUDE2012AllAllAllOther-Euro25-34MaleAll</t>
  </si>
  <si>
    <t xml:space="preserve">(28.2-41.3) </t>
  </si>
  <si>
    <t>haz_drinker_indrinkers_non_smCRUDE2012AllAllAllOther-Euro35-44AllAll</t>
  </si>
  <si>
    <t xml:space="preserve">(12.8-18.4) </t>
  </si>
  <si>
    <t>haz_drinker_indrinkers_non_smCRUDE2012AllAllAllOther-Euro35-44FemaleAll</t>
  </si>
  <si>
    <t>haz_drinker_indrinkers_non_smCRUDE2012AllAllAllOther-Euro35-44MaleAll</t>
  </si>
  <si>
    <t xml:space="preserve">(19.7-29.5) </t>
  </si>
  <si>
    <t>haz_drinker_indrinkers_non_smCRUDE2012AllAllAllOther-Euro45-54AllAll</t>
  </si>
  <si>
    <t xml:space="preserve">(9.5-14.2) </t>
  </si>
  <si>
    <t>haz_drinker_indrinkers_non_smCRUDE2012AllAllAllOther-Euro45-54FemaleAll</t>
  </si>
  <si>
    <t xml:space="preserve">(3.8-8.1) </t>
  </si>
  <si>
    <t>haz_drinker_indrinkers_non_smCRUDE2012AllAllAllOther-Euro45-54MaleAll</t>
  </si>
  <si>
    <t xml:space="preserve">(13.7-22.4) </t>
  </si>
  <si>
    <t>haz_drinker_indrinkers_non_smCRUDE2012AllAllAllOther-Euro55-64AllAll</t>
  </si>
  <si>
    <t xml:space="preserve">(6.9-11.6) </t>
  </si>
  <si>
    <t>haz_drinker_indrinkers_non_smCRUDE2012AllAllAllOther-Euro55-64FemaleAll</t>
  </si>
  <si>
    <t xml:space="preserve">(2.0-6.1) </t>
  </si>
  <si>
    <t>haz_drinker_indrinkers_non_smCRUDE2012AllAllAllOther-Euro55-64MaleAll</t>
  </si>
  <si>
    <t xml:space="preserve">(10.5-19.0) </t>
  </si>
  <si>
    <t>haz_drinker_indrinkers_non_smCRUDE2012AllAllAllOther-Euro65-74AllAll</t>
  </si>
  <si>
    <t xml:space="preserve">(4.0-7.7) </t>
  </si>
  <si>
    <t>haz_drinker_indrinkers_non_smCRUDE2012AllAllAllOther-Euro65-74FemaleAll</t>
  </si>
  <si>
    <t>haz_drinker_indrinkers_non_smCRUDE2012AllAllAllOther-Euro65-74MaleAll</t>
  </si>
  <si>
    <t xml:space="preserve">(6.2-12.9) </t>
  </si>
  <si>
    <t>haz_drinker_indrinkers_non_smCRUDE2012AllAllAllOther-Euro75+AllAll</t>
  </si>
  <si>
    <t xml:space="preserve">(1.2-4.0) </t>
  </si>
  <si>
    <t>haz_drinker_indrinkers_non_smCRUDE2012AllAllAllOther-Euro75+FemaleAll</t>
  </si>
  <si>
    <t>haz_drinker_indrinkers_non_smCRUDE2012AllAllAllOther-Euro75+MaleAll</t>
  </si>
  <si>
    <t>haz_drinker_indrinkers_non_smCRUDE2012AllAllAllOther-EuroAllAllAll</t>
  </si>
  <si>
    <t xml:space="preserve">(12.7-15.1) </t>
  </si>
  <si>
    <t xml:space="preserve">(239-283) </t>
  </si>
  <si>
    <t>haz_drinker_indrinkers_non_smCRUDE2012AllAllAllOther-EuroAllFemaleAll</t>
  </si>
  <si>
    <t xml:space="preserve">(6.4-8.9) </t>
  </si>
  <si>
    <t>haz_drinker_indrinkers_non_smCRUDE2012AllAllAllOther-EuroAllMaleAll</t>
  </si>
  <si>
    <t xml:space="preserve">(170-207) </t>
  </si>
  <si>
    <t>haz_drinker_indrinkers_non_smCRUDE2012AllAllAsianAll20-24AllAll</t>
  </si>
  <si>
    <t xml:space="preserve">(4.5-27.0) </t>
  </si>
  <si>
    <t>haz_drinker_indrinkers_non_smCRUDE2012AllAllAsianAll20-24MaleAll</t>
  </si>
  <si>
    <t xml:space="preserve">(5.0-39.7) </t>
  </si>
  <si>
    <t>haz_drinker_indrinkers_non_smCRUDE2012AllAllAsianAll25-34AllAll</t>
  </si>
  <si>
    <t xml:space="preserve">(3.9-20.4) </t>
  </si>
  <si>
    <t>haz_drinker_indrinkers_non_smCRUDE2012AllAllAsianAll25-34FemaleAll</t>
  </si>
  <si>
    <t>haz_drinker_indrinkers_non_smCRUDE2012AllAllAsianAll25-34MaleAll</t>
  </si>
  <si>
    <t xml:space="preserve">(6.0-35.8) </t>
  </si>
  <si>
    <t>haz_drinker_indrinkers_non_smCRUDE2012AllAllAsianAll35-44AllAll</t>
  </si>
  <si>
    <t xml:space="preserve">(2.8-15.4) </t>
  </si>
  <si>
    <t>haz_drinker_indrinkers_non_smCRUDE2012AllAllAsianAll35-44FemaleAll</t>
  </si>
  <si>
    <t>haz_drinker_indrinkers_non_smCRUDE2012AllAllAsianAll35-44MaleAll</t>
  </si>
  <si>
    <t xml:space="preserve">(4.5-24.6) </t>
  </si>
  <si>
    <t>haz_drinker_indrinkers_non_smCRUDE2012AllAllAsianAll45-54AllAll</t>
  </si>
  <si>
    <t>haz_drinker_indrinkers_non_smCRUDE2012AllAllAsianAll45-54MaleAll</t>
  </si>
  <si>
    <t>haz_drinker_indrinkers_non_smCRUDE2012AllAllAsianAll55-64AllAll</t>
  </si>
  <si>
    <t xml:space="preserve">(0.0-11.5) </t>
  </si>
  <si>
    <t>haz_drinker_indrinkers_non_smCRUDE2012AllAllAsianAllAllAllAll</t>
  </si>
  <si>
    <t>haz_drinker_indrinkers_non_smCRUDE2012AllAllAsianAllAllFemaleAll</t>
  </si>
  <si>
    <t xml:space="preserve">(0.2-6.9) </t>
  </si>
  <si>
    <t>haz_drinker_indrinkers_non_smCRUDE2012AllAllAsianAllAllMaleAll</t>
  </si>
  <si>
    <t>haz_drinker_indrinkers_non_smCRUDE2012AllAllNon-AsianAll15-19AllAll</t>
  </si>
  <si>
    <t>haz_drinker_indrinkers_non_smCRUDE2012AllAllNon-AsianAll15-19FemaleAll</t>
  </si>
  <si>
    <t xml:space="preserve">(12.5-26.3) </t>
  </si>
  <si>
    <t>haz_drinker_indrinkers_non_smCRUDE2012AllAllNon-AsianAll15-19MaleAll</t>
  </si>
  <si>
    <t xml:space="preserve">(15.9-33.4) </t>
  </si>
  <si>
    <t>haz_drinker_indrinkers_non_smCRUDE2012AllAllNon-AsianAll20-24AllAll</t>
  </si>
  <si>
    <t xml:space="preserve">(26.7-37.8) </t>
  </si>
  <si>
    <t>haz_drinker_indrinkers_non_smCRUDE2012AllAllNon-AsianAll20-24FemaleAll</t>
  </si>
  <si>
    <t xml:space="preserve">(14.1-26.8) </t>
  </si>
  <si>
    <t>haz_drinker_indrinkers_non_smCRUDE2012AllAllNon-AsianAll20-24MaleAll</t>
  </si>
  <si>
    <t xml:space="preserve">(33.5-51.7) </t>
  </si>
  <si>
    <t>haz_drinker_indrinkers_non_smCRUDE2012AllAllNon-AsianAll25-34AllAll</t>
  </si>
  <si>
    <t xml:space="preserve">(21.1-28.3) </t>
  </si>
  <si>
    <t>haz_drinker_indrinkers_non_smCRUDE2012AllAllNon-AsianAll25-34FemaleAll</t>
  </si>
  <si>
    <t xml:space="preserve">(9.2-17.4) </t>
  </si>
  <si>
    <t>haz_drinker_indrinkers_non_smCRUDE2012AllAllNon-AsianAll25-34MaleAll</t>
  </si>
  <si>
    <t xml:space="preserve">(30.3-41.9) </t>
  </si>
  <si>
    <t>haz_drinker_indrinkers_non_smCRUDE2012AllAllNon-AsianAll35-44AllAll</t>
  </si>
  <si>
    <t xml:space="preserve">(13.6-18.8) </t>
  </si>
  <si>
    <t>haz_drinker_indrinkers_non_smCRUDE2012AllAllNon-AsianAll35-44FemaleAll</t>
  </si>
  <si>
    <t>haz_drinker_indrinkers_non_smCRUDE2012AllAllNon-AsianAll35-44MaleAll</t>
  </si>
  <si>
    <t xml:space="preserve">(20.8-29.7) </t>
  </si>
  <si>
    <t>haz_drinker_indrinkers_non_smCRUDE2012AllAllNon-AsianAll45-54AllAll</t>
  </si>
  <si>
    <t xml:space="preserve">(10.3-14.7) </t>
  </si>
  <si>
    <t>haz_drinker_indrinkers_non_smCRUDE2012AllAllNon-AsianAll45-54FemaleAll</t>
  </si>
  <si>
    <t>haz_drinker_indrinkers_non_smCRUDE2012AllAllNon-AsianAll45-54MaleAll</t>
  </si>
  <si>
    <t xml:space="preserve">(15.2-23.3) </t>
  </si>
  <si>
    <t>haz_drinker_indrinkers_non_smCRUDE2012AllAllNon-AsianAll55-64AllAll</t>
  </si>
  <si>
    <t xml:space="preserve">(7.4-12.0) </t>
  </si>
  <si>
    <t>haz_drinker_indrinkers_non_smCRUDE2012AllAllNon-AsianAll55-64FemaleAll</t>
  </si>
  <si>
    <t>haz_drinker_indrinkers_non_smCRUDE2012AllAllNon-AsianAll55-64MaleAll</t>
  </si>
  <si>
    <t>haz_drinker_indrinkers_non_smCRUDE2012AllAllNon-AsianAll65-74AllAll</t>
  </si>
  <si>
    <t xml:space="preserve">(4.1-7.7) </t>
  </si>
  <si>
    <t>haz_drinker_indrinkers_non_smCRUDE2012AllAllNon-AsianAll65-74FemaleAll</t>
  </si>
  <si>
    <t>haz_drinker_indrinkers_non_smCRUDE2012AllAllNon-AsianAll65-74MaleAll</t>
  </si>
  <si>
    <t xml:space="preserve">(6.3-12.7) </t>
  </si>
  <si>
    <t>haz_drinker_indrinkers_non_smCRUDE2012AllAllNon-AsianAll75+AllAll</t>
  </si>
  <si>
    <t>haz_drinker_indrinkers_non_smCRUDE2012AllAllNon-AsianAll75+FemaleAll</t>
  </si>
  <si>
    <t>haz_drinker_indrinkers_non_smCRUDE2012AllAllNon-AsianAll75+MaleAll</t>
  </si>
  <si>
    <t>haz_drinker_indrinkers_non_smCRUDE2012AllAllNon-AsianAllAllAllAll</t>
  </si>
  <si>
    <t xml:space="preserve">(13.6-15.9) </t>
  </si>
  <si>
    <t xml:space="preserve">(277-324) </t>
  </si>
  <si>
    <t>haz_drinker_indrinkers_non_smCRUDE2012AllAllNon-AsianAllAllFemaleAll</t>
  </si>
  <si>
    <t xml:space="preserve">(6.9-9.4) </t>
  </si>
  <si>
    <t>haz_drinker_indrinkers_non_smCRUDE2012AllAllNon-AsianAllAllMaleAll</t>
  </si>
  <si>
    <t xml:space="preserve">(199-237) </t>
  </si>
  <si>
    <t>haz_drinker_indrinkers_non_smCRUDE2012AllNon-PacificAllAll15-19AllAll</t>
  </si>
  <si>
    <t xml:space="preserve">(14.3-25.3) </t>
  </si>
  <si>
    <t>haz_drinker_indrinkers_non_smCRUDE2012AllNon-PacificAllAll15-19FemaleAll</t>
  </si>
  <si>
    <t xml:space="preserve">(12.0-25.8) </t>
  </si>
  <si>
    <t>haz_drinker_indrinkers_non_smCRUDE2012AllNon-PacificAllAll15-19MaleAll</t>
  </si>
  <si>
    <t xml:space="preserve">(13.7-29.8) </t>
  </si>
  <si>
    <t>haz_drinker_indrinkers_non_smCRUDE2012AllNon-PacificAllAll20-24AllAll</t>
  </si>
  <si>
    <t xml:space="preserve">(23.8-33.7) </t>
  </si>
  <si>
    <t>haz_drinker_indrinkers_non_smCRUDE2012AllNon-PacificAllAll20-24FemaleAll</t>
  </si>
  <si>
    <t xml:space="preserve">(12.9-25.1) </t>
  </si>
  <si>
    <t>haz_drinker_indrinkers_non_smCRUDE2012AllNon-PacificAllAll20-24MaleAll</t>
  </si>
  <si>
    <t xml:space="preserve">(30.0-45.5) </t>
  </si>
  <si>
    <t>haz_drinker_indrinkers_non_smCRUDE2012AllNon-PacificAllAll25-34AllAll</t>
  </si>
  <si>
    <t>haz_drinker_indrinkers_non_smCRUDE2012AllNon-PacificAllAll25-34FemaleAll</t>
  </si>
  <si>
    <t xml:space="preserve">(8.1-15.2) </t>
  </si>
  <si>
    <t>haz_drinker_indrinkers_non_smCRUDE2012AllNon-PacificAllAll25-34MaleAll</t>
  </si>
  <si>
    <t xml:space="preserve">(26.2-38.3) </t>
  </si>
  <si>
    <t>haz_drinker_indrinkers_non_smCRUDE2012AllNon-PacificAllAll35-44AllAll</t>
  </si>
  <si>
    <t xml:space="preserve">(12.9-18.0) </t>
  </si>
  <si>
    <t>haz_drinker_indrinkers_non_smCRUDE2012AllNon-PacificAllAll35-44FemaleAll</t>
  </si>
  <si>
    <t xml:space="preserve">(6.1-10.1) </t>
  </si>
  <si>
    <t>haz_drinker_indrinkers_non_smCRUDE2012AllNon-PacificAllAll35-44MaleAll</t>
  </si>
  <si>
    <t xml:space="preserve">(19.4-27.9) </t>
  </si>
  <si>
    <t>haz_drinker_indrinkers_non_smCRUDE2012AllNon-PacificAllAll45-54AllAll</t>
  </si>
  <si>
    <t xml:space="preserve">(9.5-13.8) </t>
  </si>
  <si>
    <t>haz_drinker_indrinkers_non_smCRUDE2012AllNon-PacificAllAll45-54FemaleAll</t>
  </si>
  <si>
    <t>haz_drinker_indrinkers_non_smCRUDE2012AllNon-PacificAllAll45-54MaleAll</t>
  </si>
  <si>
    <t xml:space="preserve">(14.0-21.6) </t>
  </si>
  <si>
    <t>haz_drinker_indrinkers_non_smCRUDE2012AllNon-PacificAllAll55-64AllAll</t>
  </si>
  <si>
    <t xml:space="preserve">(7.0-11.4) </t>
  </si>
  <si>
    <t>haz_drinker_indrinkers_non_smCRUDE2012AllNon-PacificAllAll55-64FemaleAll</t>
  </si>
  <si>
    <t xml:space="preserve">(2.1-5.9) </t>
  </si>
  <si>
    <t>haz_drinker_indrinkers_non_smCRUDE2012AllNon-PacificAllAll55-64MaleAll</t>
  </si>
  <si>
    <t>haz_drinker_indrinkers_non_smCRUDE2012AllNon-PacificAllAll65-74AllAll</t>
  </si>
  <si>
    <t>haz_drinker_indrinkers_non_smCRUDE2012AllNon-PacificAllAll65-74FemaleAll</t>
  </si>
  <si>
    <t>haz_drinker_indrinkers_non_smCRUDE2012AllNon-PacificAllAll65-74MaleAll</t>
  </si>
  <si>
    <t xml:space="preserve">(6.2-12.4) </t>
  </si>
  <si>
    <t>haz_drinker_indrinkers_non_smCRUDE2012AllNon-PacificAllAll75+AllAll</t>
  </si>
  <si>
    <t>haz_drinker_indrinkers_non_smCRUDE2012AllNon-PacificAllAll75+FemaleAll</t>
  </si>
  <si>
    <t>haz_drinker_indrinkers_non_smCRUDE2012AllNon-PacificAllAll75+MaleAll</t>
  </si>
  <si>
    <t xml:space="preserve">(1.8-7.0) </t>
  </si>
  <si>
    <t>haz_drinker_indrinkers_non_smCRUDE2012AllNon-PacificAllAllAllAllAll</t>
  </si>
  <si>
    <t xml:space="preserve">(12.8-15.0) </t>
  </si>
  <si>
    <t xml:space="preserve">(274-320) </t>
  </si>
  <si>
    <t>haz_drinker_indrinkers_non_smCRUDE2012AllNon-PacificAllAllAllFemaleAll</t>
  </si>
  <si>
    <t>haz_drinker_indrinkers_non_smCRUDE2012AllNon-PacificAllAllAllMaleAll</t>
  </si>
  <si>
    <t xml:space="preserve">(196-235) </t>
  </si>
  <si>
    <t>haz_drinker_indrinkers_non_smCRUDE2012AllPacificAllAll25-34AllAll</t>
  </si>
  <si>
    <t xml:space="preserve">(12.9-40.6) </t>
  </si>
  <si>
    <t>haz_drinker_indrinkers_non_smCRUDE2012AllPacificAllAll25-34FemaleAll</t>
  </si>
  <si>
    <t>haz_drinker_indrinkers_non_smCRUDE2012AllPacificAllAll35-44AllAll</t>
  </si>
  <si>
    <t>haz_drinker_indrinkers_non_smCRUDE2012AllPacificAllAll45-54AllAll</t>
  </si>
  <si>
    <t xml:space="preserve">(8.0-32.7) </t>
  </si>
  <si>
    <t>haz_drinker_indrinkers_non_smCRUDE2012AllPacificAllAll55-64AllAll</t>
  </si>
  <si>
    <t xml:space="preserve">(5.6-35.8) </t>
  </si>
  <si>
    <t>haz_drinker_indrinkers_non_smCRUDE2012AllPacificAllAllAllAllAll</t>
  </si>
  <si>
    <t xml:space="preserve">(15.3-28.5) </t>
  </si>
  <si>
    <t>haz_drinker_indrinkers_non_smCRUDE2012AllPacificAllAllAllFemaleAll</t>
  </si>
  <si>
    <t>haz_drinker_indrinkers_non_smCRUDE2012AllPacificAllAllAllMaleAll</t>
  </si>
  <si>
    <t xml:space="preserve">(23.3-44.5) </t>
  </si>
  <si>
    <t>haz_drinker_indrinkers_non_smCRUDE2012MaoriAllAllAll15-19AllAll</t>
  </si>
  <si>
    <t xml:space="preserve">(14.7-31.8) </t>
  </si>
  <si>
    <t>haz_drinker_indrinkers_non_smCRUDE2012MaoriAllAllAll15-19FemaleAll</t>
  </si>
  <si>
    <t>haz_drinker_indrinkers_non_smCRUDE2012MaoriAllAllAll15-19MaleAll</t>
  </si>
  <si>
    <t xml:space="preserve">(15.6-41.3) </t>
  </si>
  <si>
    <t>haz_drinker_indrinkers_non_smCRUDE2012MaoriAllAllAll20-24AllAll</t>
  </si>
  <si>
    <t xml:space="preserve">(38.0-58.4) </t>
  </si>
  <si>
    <t>haz_drinker_indrinkers_non_smCRUDE2012MaoriAllAllAll20-24FemaleAll</t>
  </si>
  <si>
    <t xml:space="preserve">(16.6-45.0) </t>
  </si>
  <si>
    <t>haz_drinker_indrinkers_non_smCRUDE2012MaoriAllAllAll20-24MaleAll</t>
  </si>
  <si>
    <t xml:space="preserve">(51.6-78.9) </t>
  </si>
  <si>
    <t>haz_drinker_indrinkers_non_smCRUDE2012MaoriAllAllAll25-34AllAll</t>
  </si>
  <si>
    <t xml:space="preserve">(28.3-48.2) </t>
  </si>
  <si>
    <t>haz_drinker_indrinkers_non_smCRUDE2012MaoriAllAllAll25-34FemaleAll</t>
  </si>
  <si>
    <t xml:space="preserve">(10.9-30.3) </t>
  </si>
  <si>
    <t>haz_drinker_indrinkers_non_smCRUDE2012MaoriAllAllAll25-34MaleAll</t>
  </si>
  <si>
    <t xml:space="preserve">(36.9-65.9) </t>
  </si>
  <si>
    <t>haz_drinker_indrinkers_non_smCRUDE2012MaoriAllAllAll35-44AllAll</t>
  </si>
  <si>
    <t xml:space="preserve">(21.5-39.4) </t>
  </si>
  <si>
    <t>haz_drinker_indrinkers_non_smCRUDE2012MaoriAllAllAll35-44FemaleAll</t>
  </si>
  <si>
    <t xml:space="preserve">(15.5-32.6) </t>
  </si>
  <si>
    <t>haz_drinker_indrinkers_non_smCRUDE2012MaoriAllAllAll35-44MaleAll</t>
  </si>
  <si>
    <t xml:space="preserve">(25.2-51.5) </t>
  </si>
  <si>
    <t>haz_drinker_indrinkers_non_smCRUDE2012MaoriAllAllAll45-54AllAll</t>
  </si>
  <si>
    <t xml:space="preserve">(13.2-26.2) </t>
  </si>
  <si>
    <t>haz_drinker_indrinkers_non_smCRUDE2012MaoriAllAllAll45-54FemaleAll</t>
  </si>
  <si>
    <t xml:space="preserve">(3.6-15.1) </t>
  </si>
  <si>
    <t>haz_drinker_indrinkers_non_smCRUDE2012MaoriAllAllAll45-54MaleAll</t>
  </si>
  <si>
    <t xml:space="preserve">(20.2-43.3) </t>
  </si>
  <si>
    <t>haz_drinker_indrinkers_non_smCRUDE2012MaoriAllAllAll55-64AllAll</t>
  </si>
  <si>
    <t xml:space="preserve">(9.6-24.4) </t>
  </si>
  <si>
    <t>haz_drinker_indrinkers_non_smCRUDE2012MaoriAllAllAll55-64FemaleAll</t>
  </si>
  <si>
    <t xml:space="preserve">(4.6-26.1) </t>
  </si>
  <si>
    <t>haz_drinker_indrinkers_non_smCRUDE2012MaoriAllAllAll55-64MaleAll</t>
  </si>
  <si>
    <t xml:space="preserve">(11.1-30.6) </t>
  </si>
  <si>
    <t>haz_drinker_indrinkers_non_smCRUDE2012MaoriAllAllAll65-74AllAll</t>
  </si>
  <si>
    <t xml:space="preserve">(4.3-19.6) </t>
  </si>
  <si>
    <t>haz_drinker_indrinkers_non_smCRUDE2012MaoriAllAllAll65-74FemaleAll</t>
  </si>
  <si>
    <t xml:space="preserve">(1.9-21.8) </t>
  </si>
  <si>
    <t>haz_drinker_indrinkers_non_smCRUDE2012MaoriAllAllAll65-74MaleAll</t>
  </si>
  <si>
    <t xml:space="preserve">(4.9-24.5) </t>
  </si>
  <si>
    <t>haz_drinker_indrinkers_non_smCRUDE2012MaoriAllAllAll75+AllAll</t>
  </si>
  <si>
    <t xml:space="preserve">(1.2-12.1) </t>
  </si>
  <si>
    <t>haz_drinker_indrinkers_non_smCRUDE2012MaoriAllAllAllAllAllAll</t>
  </si>
  <si>
    <t xml:space="preserve">(24.0-31.1) </t>
  </si>
  <si>
    <t>haz_drinker_indrinkers_non_smCRUDE2012MaoriAllAllAllAllAllQuintile1</t>
  </si>
  <si>
    <t xml:space="preserve">(12.6-27.9) </t>
  </si>
  <si>
    <t>haz_drinker_indrinkers_non_smCRUDE2012MaoriAllAllAllAllAllQuintile2</t>
  </si>
  <si>
    <t xml:space="preserve">(20.1-44.1) </t>
  </si>
  <si>
    <t>haz_drinker_indrinkers_non_smCRUDE2012MaoriAllAllAllAllAllQuintile3</t>
  </si>
  <si>
    <t xml:space="preserve">(15.8-32.6) </t>
  </si>
  <si>
    <t>haz_drinker_indrinkers_non_smCRUDE2012MaoriAllAllAllAllAllQuintile4</t>
  </si>
  <si>
    <t xml:space="preserve">(24.3-38.8) </t>
  </si>
  <si>
    <t>haz_drinker_indrinkers_non_smCRUDE2012MaoriAllAllAllAllAllQuintile5</t>
  </si>
  <si>
    <t xml:space="preserve">(23.3-35.1) </t>
  </si>
  <si>
    <t>haz_drinker_indrinkers_non_smCRUDE2012MaoriAllAllAllAllFemaleAll</t>
  </si>
  <si>
    <t xml:space="preserve">(13.2-20.7) </t>
  </si>
  <si>
    <t>haz_drinker_indrinkers_non_smCRUDE2012MaoriAllAllAllAllFemaleQuintile1</t>
  </si>
  <si>
    <t xml:space="preserve">(5.5-27.4) </t>
  </si>
  <si>
    <t>haz_drinker_indrinkers_non_smCRUDE2012MaoriAllAllAllAllFemaleQuintile2</t>
  </si>
  <si>
    <t xml:space="preserve">(5.9-28.0) </t>
  </si>
  <si>
    <t>haz_drinker_indrinkers_non_smCRUDE2012MaoriAllAllAllAllFemaleQuintile3</t>
  </si>
  <si>
    <t xml:space="preserve">(4.7-20.0) </t>
  </si>
  <si>
    <t>haz_drinker_indrinkers_non_smCRUDE2012MaoriAllAllAllAllFemaleQuintile4</t>
  </si>
  <si>
    <t xml:space="preserve">(11.2-28.5) </t>
  </si>
  <si>
    <t>haz_drinker_indrinkers_non_smCRUDE2012MaoriAllAllAllAllFemaleQuintile5</t>
  </si>
  <si>
    <t>haz_drinker_indrinkers_non_smCRUDE2012MaoriAllAllAllAllMaleAll</t>
  </si>
  <si>
    <t xml:space="preserve">(31.7-43.0) </t>
  </si>
  <si>
    <t>haz_drinker_indrinkers_non_smCRUDE2012MaoriAllAllAllAllMaleQuintile1</t>
  </si>
  <si>
    <t xml:space="preserve">(14.8-38.6) </t>
  </si>
  <si>
    <t>haz_drinker_indrinkers_non_smCRUDE2012MaoriAllAllAllAllMaleQuintile2</t>
  </si>
  <si>
    <t xml:space="preserve">(25.7-62.5) </t>
  </si>
  <si>
    <t>haz_drinker_indrinkers_non_smCRUDE2012MaoriAllAllAllAllMaleQuintile3</t>
  </si>
  <si>
    <t xml:space="preserve">(22.0-47.9) </t>
  </si>
  <si>
    <t>haz_drinker_indrinkers_non_smCRUDE2012MaoriAllAllAllAllMaleQuintile4</t>
  </si>
  <si>
    <t xml:space="preserve">(31.4-53.7) </t>
  </si>
  <si>
    <t>haz_drinker_indrinkers_non_smCRUDE2012MaoriAllAllAllAllMaleQuintile5</t>
  </si>
  <si>
    <t xml:space="preserve">(28.6-47.8) </t>
  </si>
  <si>
    <t>haz_drinker_indrinkers_non_smCRUDE2012Non-MaoriAllAllAll15-19AllAll</t>
  </si>
  <si>
    <t xml:space="preserve">(13.7-25.8) </t>
  </si>
  <si>
    <t xml:space="preserve">(19-36) </t>
  </si>
  <si>
    <t>haz_drinker_indrinkers_non_smCRUDE2012Non-MaoriAllAllAll15-19FemaleAll</t>
  </si>
  <si>
    <t xml:space="preserve">(11.7-25.7) </t>
  </si>
  <si>
    <t>haz_drinker_indrinkers_non_smCRUDE2012Non-MaoriAllAllAll15-19MaleAll</t>
  </si>
  <si>
    <t xml:space="preserve">(12.8-31.3) </t>
  </si>
  <si>
    <t>haz_drinker_indrinkers_non_smCRUDE2012Non-MaoriAllAllAll20-24AllAll</t>
  </si>
  <si>
    <t xml:space="preserve">(21.8-32.0) </t>
  </si>
  <si>
    <t>haz_drinker_indrinkers_non_smCRUDE2012Non-MaoriAllAllAll20-24FemaleAll</t>
  </si>
  <si>
    <t xml:space="preserve">(11.1-23.3) </t>
  </si>
  <si>
    <t>haz_drinker_indrinkers_non_smCRUDE2012Non-MaoriAllAllAll20-24MaleAll</t>
  </si>
  <si>
    <t xml:space="preserve">(27.6-43.5) </t>
  </si>
  <si>
    <t>haz_drinker_indrinkers_non_smCRUDE2012Non-MaoriAllAllAll25-34AllAll</t>
  </si>
  <si>
    <t xml:space="preserve">(48-71) </t>
  </si>
  <si>
    <t>haz_drinker_indrinkers_non_smCRUDE2012Non-MaoriAllAllAll25-34FemaleAll</t>
  </si>
  <si>
    <t>haz_drinker_indrinkers_non_smCRUDE2012Non-MaoriAllAllAll25-34MaleAll</t>
  </si>
  <si>
    <t xml:space="preserve">(23.0-36.7) </t>
  </si>
  <si>
    <t xml:space="preserve">(34-55) </t>
  </si>
  <si>
    <t>haz_drinker_indrinkers_non_smCRUDE2012Non-MaoriAllAllAll35-44AllAll</t>
  </si>
  <si>
    <t>haz_drinker_indrinkers_non_smCRUDE2012Non-MaoriAllAllAll35-44FemaleAll</t>
  </si>
  <si>
    <t xml:space="preserve">(4.5-8.3) </t>
  </si>
  <si>
    <t>haz_drinker_indrinkers_non_smCRUDE2012Non-MaoriAllAllAll35-44MaleAll</t>
  </si>
  <si>
    <t xml:space="preserve">(17.6-26.6) </t>
  </si>
  <si>
    <t>haz_drinker_indrinkers_non_smCRUDE2012Non-MaoriAllAllAll45-54AllAll</t>
  </si>
  <si>
    <t xml:space="preserve">(8.9-13.4) </t>
  </si>
  <si>
    <t>haz_drinker_indrinkers_non_smCRUDE2012Non-MaoriAllAllAll45-54FemaleAll</t>
  </si>
  <si>
    <t xml:space="preserve">(3.5-7.5) </t>
  </si>
  <si>
    <t>haz_drinker_indrinkers_non_smCRUDE2012Non-MaoriAllAllAll45-54MaleAll</t>
  </si>
  <si>
    <t>haz_drinker_indrinkers_non_smCRUDE2012Non-MaoriAllAllAll55-64AllAll</t>
  </si>
  <si>
    <t xml:space="preserve">(6.7-11.2) </t>
  </si>
  <si>
    <t>haz_drinker_indrinkers_non_smCRUDE2012Non-MaoriAllAllAll55-64FemaleAll</t>
  </si>
  <si>
    <t>haz_drinker_indrinkers_non_smCRUDE2012Non-MaoriAllAllAll55-64MaleAll</t>
  </si>
  <si>
    <t xml:space="preserve">(10.3-18.4) </t>
  </si>
  <si>
    <t>haz_drinker_indrinkers_non_smCRUDE2012Non-MaoriAllAllAll65-74AllAll</t>
  </si>
  <si>
    <t xml:space="preserve">(3.8-7.4) </t>
  </si>
  <si>
    <t>haz_drinker_indrinkers_non_smCRUDE2012Non-MaoriAllAllAll65-74FemaleAll</t>
  </si>
  <si>
    <t>haz_drinker_indrinkers_non_smCRUDE2012Non-MaoriAllAllAll65-74MaleAll</t>
  </si>
  <si>
    <t>haz_drinker_indrinkers_non_smCRUDE2012Non-MaoriAllAllAll75+AllAll</t>
  </si>
  <si>
    <t>haz_drinker_indrinkers_non_smCRUDE2012Non-MaoriAllAllAll75+FemaleAll</t>
  </si>
  <si>
    <t>haz_drinker_indrinkers_non_smCRUDE2012Non-MaoriAllAllAll75+MaleAll</t>
  </si>
  <si>
    <t>haz_drinker_indrinkers_non_smCRUDE2012Non-MaoriAllAllAllAllAllAll</t>
  </si>
  <si>
    <t xml:space="preserve">(11.7-14.0) </t>
  </si>
  <si>
    <t xml:space="preserve">(236-282) </t>
  </si>
  <si>
    <t>haz_drinker_indrinkers_non_smCRUDE2012Non-MaoriAllAllAllAllAllQuintile1</t>
  </si>
  <si>
    <t xml:space="preserve">(7.8-12.7) </t>
  </si>
  <si>
    <t>haz_drinker_indrinkers_non_smCRUDE2012Non-MaoriAllAllAllAllAllQuintile2</t>
  </si>
  <si>
    <t xml:space="preserve">(10.6-15.8) </t>
  </si>
  <si>
    <t>haz_drinker_indrinkers_non_smCRUDE2012Non-MaoriAllAllAllAllAllQuintile3</t>
  </si>
  <si>
    <t xml:space="preserve">(10.6-16.0) </t>
  </si>
  <si>
    <t>haz_drinker_indrinkers_non_smCRUDE2012Non-MaoriAllAllAllAllAllQuintile4</t>
  </si>
  <si>
    <t xml:space="preserve">(11.8-16.9) </t>
  </si>
  <si>
    <t>haz_drinker_indrinkers_non_smCRUDE2012Non-MaoriAllAllAllAllAllQuintile5</t>
  </si>
  <si>
    <t xml:space="preserve">(12.5-20.6) </t>
  </si>
  <si>
    <t>haz_drinker_indrinkers_non_smCRUDE2012Non-MaoriAllAllAllAllFemaleAll</t>
  </si>
  <si>
    <t xml:space="preserve">(5.7-8.0) </t>
  </si>
  <si>
    <t>haz_drinker_indrinkers_non_smCRUDE2012Non-MaoriAllAllAllAllFemaleQuintile1</t>
  </si>
  <si>
    <t>haz_drinker_indrinkers_non_smCRUDE2012Non-MaoriAllAllAllAllFemaleQuintile2</t>
  </si>
  <si>
    <t>haz_drinker_indrinkers_non_smCRUDE2012Non-MaoriAllAllAllAllFemaleQuintile3</t>
  </si>
  <si>
    <t>haz_drinker_indrinkers_non_smCRUDE2012Non-MaoriAllAllAllAllFemaleQuintile4</t>
  </si>
  <si>
    <t>haz_drinker_indrinkers_non_smCRUDE2012Non-MaoriAllAllAllAllFemaleQuintile5</t>
  </si>
  <si>
    <t xml:space="preserve">(7.3-16.6) </t>
  </si>
  <si>
    <t>haz_drinker_indrinkers_non_smCRUDE2012Non-MaoriAllAllAllAllMaleAll</t>
  </si>
  <si>
    <t xml:space="preserve">(16.9-20.8) </t>
  </si>
  <si>
    <t xml:space="preserve">(171-211) </t>
  </si>
  <si>
    <t>haz_drinker_indrinkers_non_smCRUDE2012Non-MaoriAllAllAllAllMaleQuintile1</t>
  </si>
  <si>
    <t xml:space="preserve">(12.0-20.7) </t>
  </si>
  <si>
    <t>haz_drinker_indrinkers_non_smCRUDE2012Non-MaoriAllAllAllAllMaleQuintile2</t>
  </si>
  <si>
    <t xml:space="preserve">(15.4-25.3) </t>
  </si>
  <si>
    <t xml:space="preserve">(38-62) </t>
  </si>
  <si>
    <t>haz_drinker_indrinkers_non_smCRUDE2012Non-MaoriAllAllAllAllMaleQuintile3</t>
  </si>
  <si>
    <t xml:space="preserve">(14.7-22.3) </t>
  </si>
  <si>
    <t>haz_drinker_indrinkers_non_smCRUDE2012Non-MaoriAllAllAllAllMaleQuintile4</t>
  </si>
  <si>
    <t xml:space="preserve">(16.5-25.3) </t>
  </si>
  <si>
    <t>haz_drinker_indrinkers_non_smCRUDE2012Non-MaoriAllAllAllAllMaleQuintile5</t>
  </si>
  <si>
    <t xml:space="preserve">(1.4-4.1) </t>
  </si>
  <si>
    <t>child_shs_carCRUDE2012AllAllAllAll00_04AllAll</t>
  </si>
  <si>
    <t xml:space="preserve">child_shs_car </t>
  </si>
  <si>
    <t xml:space="preserve">00_04 </t>
  </si>
  <si>
    <t xml:space="preserve">(2.7-4.8) </t>
  </si>
  <si>
    <t>child_shs_carCRUDE2012AllAllAllAll00_04FemaleAll</t>
  </si>
  <si>
    <t>child_shs_carCRUDE2012AllAllAllAll00_04MaleAll</t>
  </si>
  <si>
    <t xml:space="preserve">(2.1-5.0) </t>
  </si>
  <si>
    <t>child_shs_carCRUDE2012AllAllAllAll05_09AllAll</t>
  </si>
  <si>
    <t xml:space="preserve">05_09 </t>
  </si>
  <si>
    <t xml:space="preserve">(4.7-8.4) </t>
  </si>
  <si>
    <t>child_shs_carCRUDE2012AllAllAllAll05_09FemaleAll</t>
  </si>
  <si>
    <t xml:space="preserve">(5.6-11.5) </t>
  </si>
  <si>
    <t>child_shs_carCRUDE2012AllAllAllAll05_09MaleAll</t>
  </si>
  <si>
    <t xml:space="preserve">(3.0-6.7) </t>
  </si>
  <si>
    <t>child_shs_carCRUDE2012AllAllAllAll10_14AllAll</t>
  </si>
  <si>
    <t xml:space="preserve">10_14 </t>
  </si>
  <si>
    <t xml:space="preserve">(6.8-10.3) </t>
  </si>
  <si>
    <t>child_shs_carCRUDE2012AllAllAllAll10_14FemaleAll</t>
  </si>
  <si>
    <t xml:space="preserve">(5.8-10.5) </t>
  </si>
  <si>
    <t>child_shs_carCRUDE2012AllAllAllAll10_14MaleAll</t>
  </si>
  <si>
    <t xml:space="preserve">(6.6-11.5) </t>
  </si>
  <si>
    <t>child_shs_carCRUDE2012AllAllAllAllAllAllAll</t>
  </si>
  <si>
    <t xml:space="preserve">(5.2-7.0) </t>
  </si>
  <si>
    <t>child_shs_carCRUDE2012AllAllAllAllAllAllQuintile1</t>
  </si>
  <si>
    <t>child_shs_carCRUDE2012AllAllAllAllAllAllQuintile2</t>
  </si>
  <si>
    <t>child_shs_carCRUDE2012AllAllAllAllAllAllQuintile3</t>
  </si>
  <si>
    <t>child_shs_carCRUDE2012AllAllAllAllAllAllQuintile4</t>
  </si>
  <si>
    <t xml:space="preserve">(4.9-8.8) </t>
  </si>
  <si>
    <t>child_shs_carCRUDE2012AllAllAllAllAllAllQuintile5</t>
  </si>
  <si>
    <t xml:space="preserve">(7.9-11.9) </t>
  </si>
  <si>
    <t>child_shs_carCRUDE2012AllAllAllAllAllFemaleAll</t>
  </si>
  <si>
    <t xml:space="preserve">(5.5-8.0) </t>
  </si>
  <si>
    <t>child_shs_carCRUDE2012AllAllAllAllAllFemaleQuintile1</t>
  </si>
  <si>
    <t>child_shs_carCRUDE2012AllAllAllAllAllFemaleQuintile2</t>
  </si>
  <si>
    <t>child_shs_carCRUDE2012AllAllAllAllAllFemaleQuintile3</t>
  </si>
  <si>
    <t xml:space="preserve">(3.9-11.7) </t>
  </si>
  <si>
    <t>child_shs_carCRUDE2012AllAllAllAllAllFemaleQuintile4</t>
  </si>
  <si>
    <t>child_shs_carCRUDE2012AllAllAllAllAllFemaleQuintile5</t>
  </si>
  <si>
    <t>child_shs_carCRUDE2012AllAllAllAllAllMaleAll</t>
  </si>
  <si>
    <t xml:space="preserve">(4.5-6.8) </t>
  </si>
  <si>
    <t>child_shs_carCRUDE2012AllAllAllAllAllMaleQuintile1</t>
  </si>
  <si>
    <t>child_shs_carCRUDE2012AllAllAllAllAllMaleQuintile2</t>
  </si>
  <si>
    <t>child_shs_carCRUDE2012AllAllAllAllAllMaleQuintile3</t>
  </si>
  <si>
    <t xml:space="preserve">(3.4-8.9) </t>
  </si>
  <si>
    <t>child_shs_carCRUDE2012AllAllAllAllAllMaleQuintile4</t>
  </si>
  <si>
    <t xml:space="preserve">(4.2-9.7) </t>
  </si>
  <si>
    <t>child_shs_carCRUDE2012AllAllAllAllAllMaleQuintile5</t>
  </si>
  <si>
    <t xml:space="preserve">(6.4-11.8) </t>
  </si>
  <si>
    <t>child_shs_carCRUDE2012AllAllAllNon-Other-Euro00_04AllAll</t>
  </si>
  <si>
    <t xml:space="preserve">(3.3-7.9) </t>
  </si>
  <si>
    <t>child_shs_carCRUDE2012AllAllAllNon-Other-Euro00_04FemaleAll</t>
  </si>
  <si>
    <t>child_shs_carCRUDE2012AllAllAllNon-Other-Euro00_04MaleAll</t>
  </si>
  <si>
    <t xml:space="preserve">(2.3-8.4) </t>
  </si>
  <si>
    <t>child_shs_carCRUDE2012AllAllAllNon-Other-Euro05_09AllAll</t>
  </si>
  <si>
    <t xml:space="preserve">(4.8-11.0) </t>
  </si>
  <si>
    <t>child_shs_carCRUDE2012AllAllAllNon-Other-Euro05_09FemaleAll</t>
  </si>
  <si>
    <t xml:space="preserve">(5.6-15.1) </t>
  </si>
  <si>
    <t>child_shs_carCRUDE2012AllAllAllNon-Other-Euro05_09MaleAll</t>
  </si>
  <si>
    <t xml:space="preserve">(2.3-9.4) </t>
  </si>
  <si>
    <t>child_shs_carCRUDE2012AllAllAllNon-Other-Euro10_14AllAll</t>
  </si>
  <si>
    <t xml:space="preserve">(6.6-13.4) </t>
  </si>
  <si>
    <t>child_shs_carCRUDE2012AllAllAllNon-Other-Euro10_14FemaleAll</t>
  </si>
  <si>
    <t xml:space="preserve">(7.3-19.8) </t>
  </si>
  <si>
    <t>child_shs_carCRUDE2012AllAllAllNon-Other-Euro10_14MaleAll</t>
  </si>
  <si>
    <t xml:space="preserve">(4.3-10.4) </t>
  </si>
  <si>
    <t>child_shs_carCRUDE2012AllAllAllNon-Other-EuroAllAllAll</t>
  </si>
  <si>
    <t xml:space="preserve">(5.7-9.1) </t>
  </si>
  <si>
    <t>child_shs_carCRUDE2012AllAllAllNon-Other-EuroAllFemaleAll</t>
  </si>
  <si>
    <t>child_shs_carCRUDE2012AllAllAllNon-Other-EuroAllMaleAll</t>
  </si>
  <si>
    <t xml:space="preserve">(3.8-7.6) </t>
  </si>
  <si>
    <t>child_shs_carCRUDE2012AllAllAllOther-Euro00_04AllAll</t>
  </si>
  <si>
    <t xml:space="preserve">(1.9-4.2) </t>
  </si>
  <si>
    <t>child_shs_carCRUDE2012AllAllAllOther-Euro00_04FemaleAll</t>
  </si>
  <si>
    <t>child_shs_carCRUDE2012AllAllAllOther-Euro00_04MaleAll</t>
  </si>
  <si>
    <t>child_shs_carCRUDE2012AllAllAllOther-Euro05_09AllAll</t>
  </si>
  <si>
    <t>child_shs_carCRUDE2012AllAllAllOther-Euro05_09FemaleAll</t>
  </si>
  <si>
    <t xml:space="preserve">(4.5-11.7) </t>
  </si>
  <si>
    <t>child_shs_carCRUDE2012AllAllAllOther-Euro05_09MaleAll</t>
  </si>
  <si>
    <t>child_shs_carCRUDE2012AllAllAllOther-Euro10_14AllAll</t>
  </si>
  <si>
    <t>child_shs_carCRUDE2012AllAllAllOther-Euro10_14FemaleAll</t>
  </si>
  <si>
    <t xml:space="preserve">(4.2-8.8) </t>
  </si>
  <si>
    <t>child_shs_carCRUDE2012AllAllAllOther-Euro10_14MaleAll</t>
  </si>
  <si>
    <t xml:space="preserve">(6.7-13.1) </t>
  </si>
  <si>
    <t>child_shs_carCRUDE2012AllAllAllOther-EuroAllAllAll</t>
  </si>
  <si>
    <t xml:space="preserve">(4.5-6.7) </t>
  </si>
  <si>
    <t>child_shs_carCRUDE2012AllAllAllOther-EuroAllFemaleAll</t>
  </si>
  <si>
    <t xml:space="preserve">(4.3-7.2) </t>
  </si>
  <si>
    <t>child_shs_carCRUDE2012AllAllAllOther-EuroAllMaleAll</t>
  </si>
  <si>
    <t>child_shs_carCRUDE2012AllAllAsianAll00_04AllAll</t>
  </si>
  <si>
    <t>child_shs_carCRUDE2012AllAllAsianAll00_04FemaleAll</t>
  </si>
  <si>
    <t>child_shs_carCRUDE2012AllAllAsianAll00_04MaleAll</t>
  </si>
  <si>
    <t>child_shs_carCRUDE2012AllAllAsianAll05_09AllAll</t>
  </si>
  <si>
    <t>child_shs_carCRUDE2012AllAllAsianAll05_09FemaleAll</t>
  </si>
  <si>
    <t>child_shs_carCRUDE2012AllAllAsianAll05_09MaleAll</t>
  </si>
  <si>
    <t>child_shs_carCRUDE2012AllAllAsianAll10_14AllAll</t>
  </si>
  <si>
    <t>child_shs_carCRUDE2012AllAllAsianAll10_14FemaleAll</t>
  </si>
  <si>
    <t>child_shs_carCRUDE2012AllAllAsianAll10_14MaleAll</t>
  </si>
  <si>
    <t>child_shs_carCRUDE2012AllAllAsianAllAllAllAll</t>
  </si>
  <si>
    <t>child_shs_carCRUDE2012AllAllAsianAllAllFemaleAll</t>
  </si>
  <si>
    <t>child_shs_carCRUDE2012AllAllAsianAllAllMaleAll</t>
  </si>
  <si>
    <t>child_shs_carCRUDE2012AllAllNon-AsianAll00_04AllAll</t>
  </si>
  <si>
    <t>child_shs_carCRUDE2012AllAllNon-AsianAll00_04FemaleAll</t>
  </si>
  <si>
    <t xml:space="preserve">(2.9-6.5) </t>
  </si>
  <si>
    <t>child_shs_carCRUDE2012AllAllNon-AsianAll00_04MaleAll</t>
  </si>
  <si>
    <t xml:space="preserve">(2.3-5.2) </t>
  </si>
  <si>
    <t>child_shs_carCRUDE2012AllAllNon-AsianAll05_09AllAll</t>
  </si>
  <si>
    <t xml:space="preserve">(5.0-9.1) </t>
  </si>
  <si>
    <t>child_shs_carCRUDE2012AllAllNon-AsianAll05_09FemaleAll</t>
  </si>
  <si>
    <t xml:space="preserve">(6.2-12.7) </t>
  </si>
  <si>
    <t>child_shs_carCRUDE2012AllAllNon-AsianAll05_09MaleAll</t>
  </si>
  <si>
    <t xml:space="preserve">(3.0-7.0) </t>
  </si>
  <si>
    <t>child_shs_carCRUDE2012AllAllNon-AsianAll10_14AllAll</t>
  </si>
  <si>
    <t xml:space="preserve">(7.5-11.2) </t>
  </si>
  <si>
    <t>child_shs_carCRUDE2012AllAllNon-AsianAll10_14FemaleAll</t>
  </si>
  <si>
    <t xml:space="preserve">(6.4-11.6) </t>
  </si>
  <si>
    <t>child_shs_carCRUDE2012AllAllNon-AsianAll10_14MaleAll</t>
  </si>
  <si>
    <t xml:space="preserve">(7.2-12.4) </t>
  </si>
  <si>
    <t>child_shs_carCRUDE2012AllAllNon-AsianAllAllAllAll</t>
  </si>
  <si>
    <t xml:space="preserve">(5.7-7.6) </t>
  </si>
  <si>
    <t>child_shs_carCRUDE2012AllAllNon-AsianAllAllFemaleAll</t>
  </si>
  <si>
    <t xml:space="preserve">(6.1-8.8) </t>
  </si>
  <si>
    <t>child_shs_carCRUDE2012AllAllNon-AsianAllAllMaleAll</t>
  </si>
  <si>
    <t>child_shs_carCRUDE2012AllNon-PacificAllAll00_04AllAll</t>
  </si>
  <si>
    <t xml:space="preserve">(2.5-4.7) </t>
  </si>
  <si>
    <t>child_shs_carCRUDE2012AllNon-PacificAllAll00_04FemaleAll</t>
  </si>
  <si>
    <t>child_shs_carCRUDE2012AllNon-PacificAllAll00_04MaleAll</t>
  </si>
  <si>
    <t>child_shs_carCRUDE2012AllNon-PacificAllAll05_09AllAll</t>
  </si>
  <si>
    <t xml:space="preserve">(5.1-9.3) </t>
  </si>
  <si>
    <t>child_shs_carCRUDE2012AllNon-PacificAllAll05_09FemaleAll</t>
  </si>
  <si>
    <t xml:space="preserve">(6.1-12.8) </t>
  </si>
  <si>
    <t>child_shs_carCRUDE2012AllNon-PacificAllAll05_09MaleAll</t>
  </si>
  <si>
    <t>child_shs_carCRUDE2012AllNon-PacificAllAll10_14AllAll</t>
  </si>
  <si>
    <t xml:space="preserve">(6.5-10.3) </t>
  </si>
  <si>
    <t>child_shs_carCRUDE2012AllNon-PacificAllAll10_14FemaleAll</t>
  </si>
  <si>
    <t xml:space="preserve">(5.2-9.7) </t>
  </si>
  <si>
    <t>child_shs_carCRUDE2012AllNon-PacificAllAll10_14MaleAll</t>
  </si>
  <si>
    <t xml:space="preserve">(6.8-12.3) </t>
  </si>
  <si>
    <t>child_shs_carCRUDE2012AllNon-PacificAllAllAllAllAll</t>
  </si>
  <si>
    <t xml:space="preserve">(5.3-7.2) </t>
  </si>
  <si>
    <t>child_shs_carCRUDE2012AllNon-PacificAllAllAllFemaleAll</t>
  </si>
  <si>
    <t xml:space="preserve">(5.5-8.1) </t>
  </si>
  <si>
    <t>child_shs_carCRUDE2012AllNon-PacificAllAllAllMaleAll</t>
  </si>
  <si>
    <t xml:space="preserve">(4.5-7.2) </t>
  </si>
  <si>
    <t>child_shs_carCRUDE2012AllPacificAllAll00_04AllAll</t>
  </si>
  <si>
    <t xml:space="preserve">(2.0-9.1) </t>
  </si>
  <si>
    <t>child_shs_carCRUDE2012AllPacificAllAll00_04FemaleAll</t>
  </si>
  <si>
    <t xml:space="preserve">(1.2-11.2) </t>
  </si>
  <si>
    <t>child_shs_carCRUDE2012AllPacificAllAll00_04MaleAll</t>
  </si>
  <si>
    <t xml:space="preserve">(1.2-12.5) </t>
  </si>
  <si>
    <t>child_shs_carCRUDE2012AllPacificAllAll05_09AllAll</t>
  </si>
  <si>
    <t>child_shs_carCRUDE2012AllPacificAllAll05_09FemaleAll</t>
  </si>
  <si>
    <t xml:space="preserve">(0.8-9.1) </t>
  </si>
  <si>
    <t>child_shs_carCRUDE2012AllPacificAllAll05_09MaleAll</t>
  </si>
  <si>
    <t xml:space="preserve">(0.4-5.7) </t>
  </si>
  <si>
    <t>child_shs_carCRUDE2012AllPacificAllAll10_14AllAll</t>
  </si>
  <si>
    <t xml:space="preserve">(5.3-14.8) </t>
  </si>
  <si>
    <t>child_shs_carCRUDE2012AllPacificAllAll10_14FemaleAll</t>
  </si>
  <si>
    <t xml:space="preserve">(6.0-26.5) </t>
  </si>
  <si>
    <t>child_shs_carCRUDE2012AllPacificAllAll10_14MaleAll</t>
  </si>
  <si>
    <t xml:space="preserve">(2.0-11.9) </t>
  </si>
  <si>
    <t>child_shs_carCRUDE2012AllPacificAllAllAllAllAll</t>
  </si>
  <si>
    <t xml:space="preserve">(3.4-7.7) </t>
  </si>
  <si>
    <t>child_shs_carCRUDE2012AllPacificAllAllAllFemaleAll</t>
  </si>
  <si>
    <t>child_shs_carCRUDE2012AllPacificAllAllAllMaleAll</t>
  </si>
  <si>
    <t>child_shs_carCRUDE2012MaoriAllAllAll00_04AllAll</t>
  </si>
  <si>
    <t xml:space="preserve">(4.5-9.2) </t>
  </si>
  <si>
    <t>child_shs_carCRUDE2012MaoriAllAllAll00_04FemaleAll</t>
  </si>
  <si>
    <t>child_shs_carCRUDE2012MaoriAllAllAll00_04MaleAll</t>
  </si>
  <si>
    <t xml:space="preserve">(2.1-7.4) </t>
  </si>
  <si>
    <t>child_shs_carCRUDE2012MaoriAllAllAll05_09AllAll</t>
  </si>
  <si>
    <t xml:space="preserve">(9.8-17.2) </t>
  </si>
  <si>
    <t>child_shs_carCRUDE2012MaoriAllAllAll05_09FemaleAll</t>
  </si>
  <si>
    <t>child_shs_carCRUDE2012MaoriAllAllAll05_09MaleAll</t>
  </si>
  <si>
    <t xml:space="preserve">(6.7-16.6) </t>
  </si>
  <si>
    <t>child_shs_carCRUDE2012MaoriAllAllAll10_14AllAll</t>
  </si>
  <si>
    <t xml:space="preserve">(10.4-19.1) </t>
  </si>
  <si>
    <t>child_shs_carCRUDE2012MaoriAllAllAll10_14FemaleAll</t>
  </si>
  <si>
    <t xml:space="preserve">(9.6-21.6) </t>
  </si>
  <si>
    <t>child_shs_carCRUDE2012MaoriAllAllAll10_14MaleAll</t>
  </si>
  <si>
    <t xml:space="preserve">(9.2-19.8) </t>
  </si>
  <si>
    <t>child_shs_carCRUDE2012MaoriAllAllAllAllAllAll</t>
  </si>
  <si>
    <t xml:space="preserve">(9.1-13.1) </t>
  </si>
  <si>
    <t>child_shs_carCRUDE2012MaoriAllAllAllAllAllQuintile1</t>
  </si>
  <si>
    <t xml:space="preserve">(1.8-11.0) </t>
  </si>
  <si>
    <t>child_shs_carCRUDE2012MaoriAllAllAllAllAllQuintile2</t>
  </si>
  <si>
    <t xml:space="preserve">(5.5-24.9) </t>
  </si>
  <si>
    <t>child_shs_carCRUDE2012MaoriAllAllAllAllAllQuintile3</t>
  </si>
  <si>
    <t xml:space="preserve">(4.5-12.8) </t>
  </si>
  <si>
    <t>child_shs_carCRUDE2012MaoriAllAllAllAllAllQuintile4</t>
  </si>
  <si>
    <t>child_shs_carCRUDE2012MaoriAllAllAllAllAllQuintile5</t>
  </si>
  <si>
    <t xml:space="preserve">(9.9-16.0) </t>
  </si>
  <si>
    <t>child_shs_carCRUDE2012MaoriAllAllAllAllFemaleAll</t>
  </si>
  <si>
    <t xml:space="preserve">(10.1-16.2) </t>
  </si>
  <si>
    <t>child_shs_carCRUDE2012MaoriAllAllAllAllFemaleQuintile1</t>
  </si>
  <si>
    <t xml:space="preserve">(0.6-13.1) </t>
  </si>
  <si>
    <t>child_shs_carCRUDE2012MaoriAllAllAllAllFemaleQuintile2</t>
  </si>
  <si>
    <t xml:space="preserve">(6.8-41.9) </t>
  </si>
  <si>
    <t>child_shs_carCRUDE2012MaoriAllAllAllAllFemaleQuintile3</t>
  </si>
  <si>
    <t xml:space="preserve">(3.4-17.4) </t>
  </si>
  <si>
    <t>child_shs_carCRUDE2012MaoriAllAllAllAllFemaleQuintile4</t>
  </si>
  <si>
    <t xml:space="preserve">(5.5-17.8) </t>
  </si>
  <si>
    <t>child_shs_carCRUDE2012MaoriAllAllAllAllFemaleQuintile5</t>
  </si>
  <si>
    <t xml:space="preserve">(11.3-19.6) </t>
  </si>
  <si>
    <t>child_shs_carCRUDE2012MaoriAllAllAllAllMaleAll</t>
  </si>
  <si>
    <t xml:space="preserve">(7.0-11.8) </t>
  </si>
  <si>
    <t>child_shs_carCRUDE2012MaoriAllAllAllAllMaleQuintile1</t>
  </si>
  <si>
    <t xml:space="preserve">(1.4-15.3) </t>
  </si>
  <si>
    <t>child_shs_carCRUDE2012MaoriAllAllAllAllMaleQuintile2</t>
  </si>
  <si>
    <t xml:space="preserve">(1.3-14.9) </t>
  </si>
  <si>
    <t>child_shs_carCRUDE2012MaoriAllAllAllAllMaleQuintile3</t>
  </si>
  <si>
    <t>child_shs_carCRUDE2012MaoriAllAllAllAllMaleQuintile4</t>
  </si>
  <si>
    <t xml:space="preserve">(6.5-16.7) </t>
  </si>
  <si>
    <t>child_shs_carCRUDE2012MaoriAllAllAllAllMaleQuintile5</t>
  </si>
  <si>
    <t xml:space="preserve">(6.8-14.7) </t>
  </si>
  <si>
    <t>child_shs_carCRUDE2012Non-MaoriAllAllAll00_04AllAll</t>
  </si>
  <si>
    <t>child_shs_carCRUDE2012Non-MaoriAllAllAll00_04FemaleAll</t>
  </si>
  <si>
    <t xml:space="preserve">(0.8-3.7) </t>
  </si>
  <si>
    <t>child_shs_carCRUDE2012Non-MaoriAllAllAll00_04MaleAll</t>
  </si>
  <si>
    <t>child_shs_carCRUDE2012Non-MaoriAllAllAll05_09AllAll</t>
  </si>
  <si>
    <t xml:space="preserve">(2.3-6.3) </t>
  </si>
  <si>
    <t>child_shs_carCRUDE2012Non-MaoriAllAllAll05_09FemaleAll</t>
  </si>
  <si>
    <t xml:space="preserve">(3.1-9.2) </t>
  </si>
  <si>
    <t>child_shs_carCRUDE2012Non-MaoriAllAllAll05_09MaleAll</t>
  </si>
  <si>
    <t xml:space="preserve">(1.1-4.5) </t>
  </si>
  <si>
    <t>child_shs_carCRUDE2012Non-MaoriAllAllAll10_14AllAll</t>
  </si>
  <si>
    <t xml:space="preserve">(4.8-8.6) </t>
  </si>
  <si>
    <t>child_shs_carCRUDE2012Non-MaoriAllAllAll10_14FemaleAll</t>
  </si>
  <si>
    <t>child_shs_carCRUDE2012Non-MaoriAllAllAll10_14MaleAll</t>
  </si>
  <si>
    <t xml:space="preserve">(4.7-10.5) </t>
  </si>
  <si>
    <t>child_shs_carCRUDE2012Non-MaoriAllAllAllAllAllAll</t>
  </si>
  <si>
    <t xml:space="preserve">(3.5-5.3) </t>
  </si>
  <si>
    <t>child_shs_carCRUDE2012Non-MaoriAllAllAllAllAllQuintile1</t>
  </si>
  <si>
    <t>child_shs_carCRUDE2012Non-MaoriAllAllAllAllAllQuintile2</t>
  </si>
  <si>
    <t>child_shs_carCRUDE2012Non-MaoriAllAllAllAllAllQuintile3</t>
  </si>
  <si>
    <t>child_shs_carCRUDE2012Non-MaoriAllAllAllAllAllQuintile4</t>
  </si>
  <si>
    <t xml:space="preserve">(3.4-7.4) </t>
  </si>
  <si>
    <t>child_shs_carCRUDE2012Non-MaoriAllAllAllAllAllQuintile5</t>
  </si>
  <si>
    <t>child_shs_carCRUDE2012Non-MaoriAllAllAllAllFemaleAll</t>
  </si>
  <si>
    <t xml:space="preserve">(3.3-5.9) </t>
  </si>
  <si>
    <t>child_shs_carCRUDE2012Non-MaoriAllAllAllAllFemaleQuintile1</t>
  </si>
  <si>
    <t>child_shs_carCRUDE2012Non-MaoriAllAllAllAllFemaleQuintile2</t>
  </si>
  <si>
    <t xml:space="preserve">(1.1-6.3) </t>
  </si>
  <si>
    <t>child_shs_carCRUDE2012Non-MaoriAllAllAllAllFemaleQuintile3</t>
  </si>
  <si>
    <t xml:space="preserve">(3.3-12.0) </t>
  </si>
  <si>
    <t>child_shs_carCRUDE2012Non-MaoriAllAllAllAllFemaleQuintile4</t>
  </si>
  <si>
    <t>child_shs_carCRUDE2012Non-MaoriAllAllAllAllFemaleQuintile5</t>
  </si>
  <si>
    <t xml:space="preserve">(3.6-9.9) </t>
  </si>
  <si>
    <t>child_shs_carCRUDE2012Non-MaoriAllAllAllAllMaleAll</t>
  </si>
  <si>
    <t xml:space="preserve">(3.1-5.6) </t>
  </si>
  <si>
    <t>child_shs_carCRUDE2012Non-MaoriAllAllAllAllMaleQuintile1</t>
  </si>
  <si>
    <t>child_shs_carCRUDE2012Non-MaoriAllAllAllAllMaleQuintile2</t>
  </si>
  <si>
    <t>child_shs_carCRUDE2012Non-MaoriAllAllAllAllMaleQuintile3</t>
  </si>
  <si>
    <t xml:space="preserve">(2.6-9.3) </t>
  </si>
  <si>
    <t>child_shs_carCRUDE2012Non-MaoriAllAllAllAllMaleQuintile4</t>
  </si>
  <si>
    <t xml:space="preserve">(2.4-8.9) </t>
  </si>
  <si>
    <t>child_shs_carCRUDE2012Non-MaoriAllAllAllAllMaleQuintile5</t>
  </si>
  <si>
    <t xml:space="preserve">(4.0-12.3) </t>
  </si>
  <si>
    <t>child_shs_homeCRUDE2012AllAllAllAll00_04AllAll</t>
  </si>
  <si>
    <t xml:space="preserve">child_shs_home </t>
  </si>
  <si>
    <t xml:space="preserve">(2.8-5.3) </t>
  </si>
  <si>
    <t>child_shs_homeCRUDE2012AllAllAllAll00_04FemaleAll</t>
  </si>
  <si>
    <t>child_shs_homeCRUDE2012AllAllAllAll00_04MaleAll</t>
  </si>
  <si>
    <t>child_shs_homeCRUDE2012AllAllAllAll05_09AllAll</t>
  </si>
  <si>
    <t xml:space="preserve">(3.5-6.1) </t>
  </si>
  <si>
    <t>child_shs_homeCRUDE2012AllAllAllAll05_09FemaleAll</t>
  </si>
  <si>
    <t>child_shs_homeCRUDE2012AllAllAllAll05_09MaleAll</t>
  </si>
  <si>
    <t xml:space="preserve">(3.0-6.4) </t>
  </si>
  <si>
    <t>child_shs_homeCRUDE2012AllAllAllAll10_14AllAll</t>
  </si>
  <si>
    <t xml:space="preserve">(5.1-8.4) </t>
  </si>
  <si>
    <t>child_shs_homeCRUDE2012AllAllAllAll10_14FemaleAll</t>
  </si>
  <si>
    <t xml:space="preserve">(4.1-7.8) </t>
  </si>
  <si>
    <t>child_shs_homeCRUDE2012AllAllAllAll10_14MaleAll</t>
  </si>
  <si>
    <t xml:space="preserve">(5.0-10.6) </t>
  </si>
  <si>
    <t>child_shs_homeCRUDE2012AllAllAllAllAllAllAll</t>
  </si>
  <si>
    <t>child_shs_homeCRUDE2012AllAllAllAllAllAllQuintile1</t>
  </si>
  <si>
    <t>child_shs_homeCRUDE2012AllAllAllAllAllAllQuintile2</t>
  </si>
  <si>
    <t>child_shs_homeCRUDE2012AllAllAllAllAllAllQuintile3</t>
  </si>
  <si>
    <t>child_shs_homeCRUDE2012AllAllAllAllAllAllQuintile4</t>
  </si>
  <si>
    <t>child_shs_homeCRUDE2012AllAllAllAllAllAllQuintile5</t>
  </si>
  <si>
    <t xml:space="preserve">(8.4-13.4) </t>
  </si>
  <si>
    <t>child_shs_homeCRUDE2012AllAllAllAllAllFemaleAll</t>
  </si>
  <si>
    <t xml:space="preserve">(3.9-6.0) </t>
  </si>
  <si>
    <t>child_shs_homeCRUDE2012AllAllAllAllAllFemaleQuintile1</t>
  </si>
  <si>
    <t>child_shs_homeCRUDE2012AllAllAllAllAllFemaleQuintile2</t>
  </si>
  <si>
    <t>child_shs_homeCRUDE2012AllAllAllAllAllFemaleQuintile3</t>
  </si>
  <si>
    <t>child_shs_homeCRUDE2012AllAllAllAllAllFemaleQuintile4</t>
  </si>
  <si>
    <t>child_shs_homeCRUDE2012AllAllAllAllAllFemaleQuintile5</t>
  </si>
  <si>
    <t>child_shs_homeCRUDE2012AllAllAllAllAllMaleAll</t>
  </si>
  <si>
    <t xml:space="preserve">(4.0-6.6) </t>
  </si>
  <si>
    <t>child_shs_homeCRUDE2012AllAllAllAllAllMaleQuintile1</t>
  </si>
  <si>
    <t>child_shs_homeCRUDE2012AllAllAllAllAllMaleQuintile2</t>
  </si>
  <si>
    <t>child_shs_homeCRUDE2012AllAllAllAllAllMaleQuintile3</t>
  </si>
  <si>
    <t>child_shs_homeCRUDE2012AllAllAllAllAllMaleQuintile4</t>
  </si>
  <si>
    <t>child_shs_homeCRUDE2012AllAllAllAllAllMaleQuintile5</t>
  </si>
  <si>
    <t xml:space="preserve">(7.7-14.6) </t>
  </si>
  <si>
    <t>child_shs_homeCRUDE2012AllAllAllNon-Other-Euro00_04AllAll</t>
  </si>
  <si>
    <t>child_shs_homeCRUDE2012AllAllAllNon-Other-Euro00_04FemaleAll</t>
  </si>
  <si>
    <t>child_shs_homeCRUDE2012AllAllAllNon-Other-Euro00_04MaleAll</t>
  </si>
  <si>
    <t xml:space="preserve">(2.1-8.6) </t>
  </si>
  <si>
    <t>child_shs_homeCRUDE2012AllAllAllNon-Other-Euro05_09AllAll</t>
  </si>
  <si>
    <t>child_shs_homeCRUDE2012AllAllAllNon-Other-Euro05_09FemaleAll</t>
  </si>
  <si>
    <t xml:space="preserve">(3.6-10.0) </t>
  </si>
  <si>
    <t>child_shs_homeCRUDE2012AllAllAllNon-Other-Euro05_09MaleAll</t>
  </si>
  <si>
    <t xml:space="preserve">(5.2-14.7) </t>
  </si>
  <si>
    <t>child_shs_homeCRUDE2012AllAllAllNon-Other-Euro10_14AllAll</t>
  </si>
  <si>
    <t>child_shs_homeCRUDE2012AllAllAllNon-Other-Euro10_14FemaleAll</t>
  </si>
  <si>
    <t xml:space="preserve">(5.6-15.0) </t>
  </si>
  <si>
    <t>child_shs_homeCRUDE2012AllAllAllNon-Other-Euro10_14MaleAll</t>
  </si>
  <si>
    <t xml:space="preserve">(4.8-14.5) </t>
  </si>
  <si>
    <t>child_shs_homeCRUDE2012AllAllAllNon-Other-EuroAllAllAll</t>
  </si>
  <si>
    <t>child_shs_homeCRUDE2012AllAllAllNon-Other-EuroAllFemaleAll</t>
  </si>
  <si>
    <t xml:space="preserve">(5.1-9.2) </t>
  </si>
  <si>
    <t>child_shs_homeCRUDE2012AllAllAllNon-Other-EuroAllMaleAll</t>
  </si>
  <si>
    <t xml:space="preserve">(5.4-9.8) </t>
  </si>
  <si>
    <t>child_shs_homeCRUDE2012AllAllAllOther-Euro00_04AllAll</t>
  </si>
  <si>
    <t>child_shs_homeCRUDE2012AllAllAllOther-Euro00_04FemaleAll</t>
  </si>
  <si>
    <t>child_shs_homeCRUDE2012AllAllAllOther-Euro00_04MaleAll</t>
  </si>
  <si>
    <t>child_shs_homeCRUDE2012AllAllAllOther-Euro05_09AllAll</t>
  </si>
  <si>
    <t>child_shs_homeCRUDE2012AllAllAllOther-Euro05_09FemaleAll</t>
  </si>
  <si>
    <t>child_shs_homeCRUDE2012AllAllAllOther-Euro05_09MaleAll</t>
  </si>
  <si>
    <t>child_shs_homeCRUDE2012AllAllAllOther-Euro10_14AllAll</t>
  </si>
  <si>
    <t>child_shs_homeCRUDE2012AllAllAllOther-Euro10_14FemaleAll</t>
  </si>
  <si>
    <t>child_shs_homeCRUDE2012AllAllAllOther-Euro10_14MaleAll</t>
  </si>
  <si>
    <t xml:space="preserve">(4.2-10.6) </t>
  </si>
  <si>
    <t>child_shs_homeCRUDE2012AllAllAllOther-EuroAllAllAll</t>
  </si>
  <si>
    <t xml:space="preserve">(3.3-5.2) </t>
  </si>
  <si>
    <t>child_shs_homeCRUDE2012AllAllAllOther-EuroAllFemaleAll</t>
  </si>
  <si>
    <t>child_shs_homeCRUDE2012AllAllAllOther-EuroAllMaleAll</t>
  </si>
  <si>
    <t xml:space="preserve">(2.9-6.1) </t>
  </si>
  <si>
    <t>child_shs_homeCRUDE2012AllAllAsianAll00_04AllAll</t>
  </si>
  <si>
    <t>child_shs_homeCRUDE2012AllAllAsianAll00_04FemaleAll</t>
  </si>
  <si>
    <t>child_shs_homeCRUDE2012AllAllAsianAll00_04MaleAll</t>
  </si>
  <si>
    <t xml:space="preserve">(0.5-11.0) </t>
  </si>
  <si>
    <t>child_shs_homeCRUDE2012AllAllAsianAll05_09AllAll</t>
  </si>
  <si>
    <t>child_shs_homeCRUDE2012AllAllAsianAll05_09FemaleAll</t>
  </si>
  <si>
    <t>child_shs_homeCRUDE2012AllAllAsianAll05_09MaleAll</t>
  </si>
  <si>
    <t xml:space="preserve">(1.4-13.7) </t>
  </si>
  <si>
    <t>child_shs_homeCRUDE2012AllAllAsianAll10_14AllAll</t>
  </si>
  <si>
    <t>child_shs_homeCRUDE2012AllAllAsianAll10_14FemaleAll</t>
  </si>
  <si>
    <t>child_shs_homeCRUDE2012AllAllAsianAll10_14MaleAll</t>
  </si>
  <si>
    <t>child_shs_homeCRUDE2012AllAllAsianAllAllAllAll</t>
  </si>
  <si>
    <t>child_shs_homeCRUDE2012AllAllAsianAllAllFemaleAll</t>
  </si>
  <si>
    <t xml:space="preserve">(0.2-4.5) </t>
  </si>
  <si>
    <t>child_shs_homeCRUDE2012AllAllAsianAllAllMaleAll</t>
  </si>
  <si>
    <t>child_shs_homeCRUDE2012AllAllNon-AsianAll00_04AllAll</t>
  </si>
  <si>
    <t xml:space="preserve">(3.0-5.6) </t>
  </si>
  <si>
    <t>child_shs_homeCRUDE2012AllAllNon-AsianAll00_04FemaleAll</t>
  </si>
  <si>
    <t xml:space="preserve">(3.0-6.6) </t>
  </si>
  <si>
    <t>child_shs_homeCRUDE2012AllAllNon-AsianAll00_04MaleAll</t>
  </si>
  <si>
    <t>child_shs_homeCRUDE2012AllAllNon-AsianAll05_09AllAll</t>
  </si>
  <si>
    <t xml:space="preserve">(3.6-6.4) </t>
  </si>
  <si>
    <t>child_shs_homeCRUDE2012AllAllNon-AsianAll05_09FemaleAll</t>
  </si>
  <si>
    <t xml:space="preserve">(3.8-7.5) </t>
  </si>
  <si>
    <t>child_shs_homeCRUDE2012AllAllNon-AsianAll05_09MaleAll</t>
  </si>
  <si>
    <t xml:space="preserve">(2.8-6.5) </t>
  </si>
  <si>
    <t>child_shs_homeCRUDE2012AllAllNon-AsianAll10_14AllAll</t>
  </si>
  <si>
    <t xml:space="preserve">(5.5-9.2) </t>
  </si>
  <si>
    <t>child_shs_homeCRUDE2012AllAllNon-AsianAll10_14FemaleAll</t>
  </si>
  <si>
    <t xml:space="preserve">(4.3-8.3) </t>
  </si>
  <si>
    <t>child_shs_homeCRUDE2012AllAllNon-AsianAll10_14MaleAll</t>
  </si>
  <si>
    <t xml:space="preserve">(5.5-11.5) </t>
  </si>
  <si>
    <t>child_shs_homeCRUDE2012AllAllNon-AsianAllAllAllAll</t>
  </si>
  <si>
    <t xml:space="preserve">(4.5-6.4) </t>
  </si>
  <si>
    <t>child_shs_homeCRUDE2012AllAllNon-AsianAllAllFemaleAll</t>
  </si>
  <si>
    <t>child_shs_homeCRUDE2012AllAllNon-AsianAllAllMaleAll</t>
  </si>
  <si>
    <t xml:space="preserve">(4.1-7.0) </t>
  </si>
  <si>
    <t>child_shs_homeCRUDE2012AllNon-PacificAllAll00_04AllAll</t>
  </si>
  <si>
    <t xml:space="preserve">(2.5-5.2) </t>
  </si>
  <si>
    <t>child_shs_homeCRUDE2012AllNon-PacificAllAll00_04FemaleAll</t>
  </si>
  <si>
    <t>child_shs_homeCRUDE2012AllNon-PacificAllAll00_04MaleAll</t>
  </si>
  <si>
    <t>child_shs_homeCRUDE2012AllNon-PacificAllAll05_09AllAll</t>
  </si>
  <si>
    <t>child_shs_homeCRUDE2012AllNon-PacificAllAll05_09FemaleAll</t>
  </si>
  <si>
    <t xml:space="preserve">(3.5-7.2) </t>
  </si>
  <si>
    <t>child_shs_homeCRUDE2012AllNon-PacificAllAll05_09MaleAll</t>
  </si>
  <si>
    <t xml:space="preserve">(2.7-6.3) </t>
  </si>
  <si>
    <t>child_shs_homeCRUDE2012AllNon-PacificAllAll10_14AllAll</t>
  </si>
  <si>
    <t xml:space="preserve">(4.6-8.1) </t>
  </si>
  <si>
    <t>child_shs_homeCRUDE2012AllNon-PacificAllAll10_14FemaleAll</t>
  </si>
  <si>
    <t xml:space="preserve">(4.2-8.3) </t>
  </si>
  <si>
    <t>child_shs_homeCRUDE2012AllNon-PacificAllAll10_14MaleAll</t>
  </si>
  <si>
    <t xml:space="preserve">(4.1-9.5) </t>
  </si>
  <si>
    <t>child_shs_homeCRUDE2012AllNon-PacificAllAllAllAllAll</t>
  </si>
  <si>
    <t xml:space="preserve">(4.0-5.8) </t>
  </si>
  <si>
    <t>child_shs_homeCRUDE2012AllNon-PacificAllAllAllFemaleAll</t>
  </si>
  <si>
    <t xml:space="preserve">(3.8-6.2) </t>
  </si>
  <si>
    <t>child_shs_homeCRUDE2012AllNon-PacificAllAllAllMaleAll</t>
  </si>
  <si>
    <t xml:space="preserve">(3.5-6.3) </t>
  </si>
  <si>
    <t>child_shs_homeCRUDE2012AllPacificAllAll00_04AllAll</t>
  </si>
  <si>
    <t xml:space="preserve">(2.6-9.9) </t>
  </si>
  <si>
    <t>child_shs_homeCRUDE2012AllPacificAllAll00_04FemaleAll</t>
  </si>
  <si>
    <t xml:space="preserve">(2.5-13.1) </t>
  </si>
  <si>
    <t>child_shs_homeCRUDE2012AllPacificAllAll00_04MaleAll</t>
  </si>
  <si>
    <t>child_shs_homeCRUDE2012AllPacificAllAll05_09AllAll</t>
  </si>
  <si>
    <t xml:space="preserve">(2.3-8.9) </t>
  </si>
  <si>
    <t>child_shs_homeCRUDE2012AllPacificAllAll05_09FemaleAll</t>
  </si>
  <si>
    <t>child_shs_homeCRUDE2012AllPacificAllAll05_09MaleAll</t>
  </si>
  <si>
    <t>child_shs_homeCRUDE2012AllPacificAllAll10_14AllAll</t>
  </si>
  <si>
    <t xml:space="preserve">(5.0-17.1) </t>
  </si>
  <si>
    <t>child_shs_homeCRUDE2012AllPacificAllAll10_14FemaleAll</t>
  </si>
  <si>
    <t>child_shs_homeCRUDE2012AllPacificAllAll10_14MaleAll</t>
  </si>
  <si>
    <t xml:space="preserve">(6.8-26.7) </t>
  </si>
  <si>
    <t>child_shs_homeCRUDE2012AllPacificAllAllAllAllAll</t>
  </si>
  <si>
    <t xml:space="preserve">(4.1-9.6) </t>
  </si>
  <si>
    <t>child_shs_homeCRUDE2012AllPacificAllAllAllFemaleAll</t>
  </si>
  <si>
    <t xml:space="preserve">(2.5-8.2) </t>
  </si>
  <si>
    <t>child_shs_homeCRUDE2012AllPacificAllAllAllMaleAll</t>
  </si>
  <si>
    <t xml:space="preserve">(4.8-12.7) </t>
  </si>
  <si>
    <t>child_shs_homeCRUDE2012MaoriAllAllAll00_04AllAll</t>
  </si>
  <si>
    <t>child_shs_homeCRUDE2012MaoriAllAllAll00_04FemaleAll</t>
  </si>
  <si>
    <t>child_shs_homeCRUDE2012MaoriAllAllAll00_04MaleAll</t>
  </si>
  <si>
    <t>child_shs_homeCRUDE2012MaoriAllAllAll05_09AllAll</t>
  </si>
  <si>
    <t xml:space="preserve">(6.9-14.8) </t>
  </si>
  <si>
    <t>child_shs_homeCRUDE2012MaoriAllAllAll05_09FemaleAll</t>
  </si>
  <si>
    <t xml:space="preserve">(7.3-17.1) </t>
  </si>
  <si>
    <t>child_shs_homeCRUDE2012MaoriAllAllAll05_09MaleAll</t>
  </si>
  <si>
    <t xml:space="preserve">(5.4-14.6) </t>
  </si>
  <si>
    <t>child_shs_homeCRUDE2012MaoriAllAllAll10_14AllAll</t>
  </si>
  <si>
    <t>child_shs_homeCRUDE2012MaoriAllAllAll10_14FemaleAll</t>
  </si>
  <si>
    <t xml:space="preserve">(7.5-19.6) </t>
  </si>
  <si>
    <t>child_shs_homeCRUDE2012MaoriAllAllAll10_14MaleAll</t>
  </si>
  <si>
    <t>child_shs_homeCRUDE2012MaoriAllAllAllAllAllAll</t>
  </si>
  <si>
    <t>child_shs_homeCRUDE2012MaoriAllAllAllAllAllQuintile1</t>
  </si>
  <si>
    <t>child_shs_homeCRUDE2012MaoriAllAllAllAllAllQuintile2</t>
  </si>
  <si>
    <t xml:space="preserve">(3.5-17.4) </t>
  </si>
  <si>
    <t>child_shs_homeCRUDE2012MaoriAllAllAllAllAllQuintile3</t>
  </si>
  <si>
    <t xml:space="preserve">(2.7-10.5) </t>
  </si>
  <si>
    <t>child_shs_homeCRUDE2012MaoriAllAllAllAllAllQuintile4</t>
  </si>
  <si>
    <t>child_shs_homeCRUDE2012MaoriAllAllAllAllAllQuintile5</t>
  </si>
  <si>
    <t xml:space="preserve">(10.0-17.4) </t>
  </si>
  <si>
    <t>child_shs_homeCRUDE2012MaoriAllAllAllAllFemaleAll</t>
  </si>
  <si>
    <t xml:space="preserve">(7.3-13.0) </t>
  </si>
  <si>
    <t>child_shs_homeCRUDE2012MaoriAllAllAllAllFemaleQuintile1</t>
  </si>
  <si>
    <t>child_shs_homeCRUDE2012MaoriAllAllAllAllFemaleQuintile2</t>
  </si>
  <si>
    <t xml:space="preserve">(3.9-25.9) </t>
  </si>
  <si>
    <t>child_shs_homeCRUDE2012MaoriAllAllAllAllFemaleQuintile3</t>
  </si>
  <si>
    <t xml:space="preserve">(1.6-11.1) </t>
  </si>
  <si>
    <t>child_shs_homeCRUDE2012MaoriAllAllAllAllFemaleQuintile4</t>
  </si>
  <si>
    <t>child_shs_homeCRUDE2012MaoriAllAllAllAllFemaleQuintile5</t>
  </si>
  <si>
    <t xml:space="preserve">(10.4-20.1) </t>
  </si>
  <si>
    <t>child_shs_homeCRUDE2012MaoriAllAllAllAllMaleAll</t>
  </si>
  <si>
    <t>child_shs_homeCRUDE2012MaoriAllAllAllAllMaleQuintile1</t>
  </si>
  <si>
    <t>child_shs_homeCRUDE2012MaoriAllAllAllAllMaleQuintile2</t>
  </si>
  <si>
    <t xml:space="preserve">(0.7-18.5) </t>
  </si>
  <si>
    <t>child_shs_homeCRUDE2012MaoriAllAllAllAllMaleQuintile3</t>
  </si>
  <si>
    <t xml:space="preserve">(2.2-13.9) </t>
  </si>
  <si>
    <t>child_shs_homeCRUDE2012MaoriAllAllAllAllMaleQuintile4</t>
  </si>
  <si>
    <t>child_shs_homeCRUDE2012MaoriAllAllAllAllMaleQuintile5</t>
  </si>
  <si>
    <t>child_shs_homeCRUDE2012Non-MaoriAllAllAll00_04AllAll</t>
  </si>
  <si>
    <t>child_shs_homeCRUDE2012Non-MaoriAllAllAll00_04FemaleAll</t>
  </si>
  <si>
    <t>child_shs_homeCRUDE2012Non-MaoriAllAllAll00_04MaleAll</t>
  </si>
  <si>
    <t>child_shs_homeCRUDE2012Non-MaoriAllAllAll05_09AllAll</t>
  </si>
  <si>
    <t xml:space="preserve">(1.8-4.0) </t>
  </si>
  <si>
    <t>child_shs_homeCRUDE2012Non-MaoriAllAllAll05_09FemaleAll</t>
  </si>
  <si>
    <t>child_shs_homeCRUDE2012Non-MaoriAllAllAll05_09MaleAll</t>
  </si>
  <si>
    <t>child_shs_homeCRUDE2012Non-MaoriAllAllAll10_14AllAll</t>
  </si>
  <si>
    <t xml:space="preserve">(3.3-7.0) </t>
  </si>
  <si>
    <t>child_shs_homeCRUDE2012Non-MaoriAllAllAll10_14FemaleAll</t>
  </si>
  <si>
    <t>child_shs_homeCRUDE2012Non-MaoriAllAllAll10_14MaleAll</t>
  </si>
  <si>
    <t>child_shs_homeCRUDE2012Non-MaoriAllAllAllAllAllAll</t>
  </si>
  <si>
    <t xml:space="preserve">(2.8-4.5) </t>
  </si>
  <si>
    <t>child_shs_homeCRUDE2012Non-MaoriAllAllAllAllAllQuintile1</t>
  </si>
  <si>
    <t>child_shs_homeCRUDE2012Non-MaoriAllAllAllAllAllQuintile2</t>
  </si>
  <si>
    <t>child_shs_homeCRUDE2012Non-MaoriAllAllAllAllAllQuintile3</t>
  </si>
  <si>
    <t xml:space="preserve">(1.3-4.8) </t>
  </si>
  <si>
    <t>child_shs_homeCRUDE2012Non-MaoriAllAllAllAllAllQuintile4</t>
  </si>
  <si>
    <t>child_shs_homeCRUDE2012Non-MaoriAllAllAllAllAllQuintile5</t>
  </si>
  <si>
    <t xml:space="preserve">(5.2-11.6) </t>
  </si>
  <si>
    <t>child_shs_homeCRUDE2012Non-MaoriAllAllAllAllFemaleAll</t>
  </si>
  <si>
    <t xml:space="preserve">(2.3-4.2) </t>
  </si>
  <si>
    <t>child_shs_homeCRUDE2012Non-MaoriAllAllAllAllFemaleQuintile1</t>
  </si>
  <si>
    <t xml:space="preserve">(0.3-4.7) </t>
  </si>
  <si>
    <t>child_shs_homeCRUDE2012Non-MaoriAllAllAllAllFemaleQuintile2</t>
  </si>
  <si>
    <t>child_shs_homeCRUDE2012Non-MaoriAllAllAllAllFemaleQuintile3</t>
  </si>
  <si>
    <t>child_shs_homeCRUDE2012Non-MaoriAllAllAllAllFemaleQuintile4</t>
  </si>
  <si>
    <t xml:space="preserve">(1.8-7.7) </t>
  </si>
  <si>
    <t>child_shs_homeCRUDE2012Non-MaoriAllAllAllAllFemaleQuintile5</t>
  </si>
  <si>
    <t>child_shs_homeCRUDE2012Non-MaoriAllAllAllAllMaleAll</t>
  </si>
  <si>
    <t xml:space="preserve">(2.7-5.7) </t>
  </si>
  <si>
    <t>child_shs_homeCRUDE2012Non-MaoriAllAllAllAllMaleQuintile1</t>
  </si>
  <si>
    <t>child_shs_homeCRUDE2012Non-MaoriAllAllAllAllMaleQuintile2</t>
  </si>
  <si>
    <t xml:space="preserve">(0.8-7.9) </t>
  </si>
  <si>
    <t>child_shs_homeCRUDE2012Non-MaoriAllAllAllAllMaleQuintile3</t>
  </si>
  <si>
    <t>child_shs_homeCRUDE2012Non-MaoriAllAllAllAllMaleQuintile4</t>
  </si>
  <si>
    <t xml:space="preserve">(2.1-8.3) </t>
  </si>
  <si>
    <t>child_shs_homeCRUDE2012Non-MaoriAllAllAllAllMaleQuintile5</t>
  </si>
  <si>
    <t xml:space="preserve">(5.4-15.7) </t>
  </si>
  <si>
    <t xml:space="preserve">(3.1-16.7) </t>
  </si>
  <si>
    <t xml:space="preserve">(2.7-8.0) </t>
  </si>
  <si>
    <t xml:space="preserve">adult_shscar_non_sm </t>
  </si>
  <si>
    <t xml:space="preserve">(2.6-4.6) </t>
  </si>
  <si>
    <t xml:space="preserve">(1.8-4.1) </t>
  </si>
  <si>
    <t xml:space="preserve">(2.2-4.6) </t>
  </si>
  <si>
    <t xml:space="preserve">(1.2-3.6) </t>
  </si>
  <si>
    <t xml:space="preserve">(2.2-6.9) </t>
  </si>
  <si>
    <t xml:space="preserve">(1.0-3.8) </t>
  </si>
  <si>
    <t xml:space="preserve">(3.1-6.6) </t>
  </si>
  <si>
    <t xml:space="preserve">(0.9-3.4) </t>
  </si>
  <si>
    <t xml:space="preserve">(1.0-3.9) </t>
  </si>
  <si>
    <t xml:space="preserve">(1.6-4.1) </t>
  </si>
  <si>
    <t xml:space="preserve">(1.3-3.7) </t>
  </si>
  <si>
    <t xml:space="preserve">(3.6-7.1) </t>
  </si>
  <si>
    <t xml:space="preserve">(3.5-7.7) </t>
  </si>
  <si>
    <t xml:space="preserve">(3.4-7.8) </t>
  </si>
  <si>
    <t xml:space="preserve">(6.5-12.6) </t>
  </si>
  <si>
    <t>adult_shscar_non_smCRUDE2012AllAllAllAll15-19AllAll</t>
  </si>
  <si>
    <t xml:space="preserve">(16-34) </t>
  </si>
  <si>
    <t>adult_shscar_non_smCRUDE2012AllAllAllAll15-19FemaleAll</t>
  </si>
  <si>
    <t xml:space="preserve">(6.0-15.4) </t>
  </si>
  <si>
    <t>adult_shscar_non_smCRUDE2012AllAllAllAll15-19MaleAll</t>
  </si>
  <si>
    <t xml:space="preserve">(4.5-14.3) </t>
  </si>
  <si>
    <t xml:space="preserve">(6-19) </t>
  </si>
  <si>
    <t>adult_shscar_non_smCRUDE2012AllAllAllAll20-24AllAll</t>
  </si>
  <si>
    <t xml:space="preserve">(4.8-10.2) </t>
  </si>
  <si>
    <t>adult_shscar_non_smCRUDE2012AllAllAllAll20-24FemaleAll</t>
  </si>
  <si>
    <t>adult_shscar_non_smCRUDE2012AllAllAllAll20-24MaleAll</t>
  </si>
  <si>
    <t xml:space="preserve">(3.7-10.5) </t>
  </si>
  <si>
    <t>adult_shscar_non_smCRUDE2012AllAllAllAll25-34AllAll</t>
  </si>
  <si>
    <t xml:space="preserve">(2.4-5.0) </t>
  </si>
  <si>
    <t>adult_shscar_non_smCRUDE2012AllAllAllAll25-34FemaleAll</t>
  </si>
  <si>
    <t>adult_shscar_non_smCRUDE2012AllAllAllAll25-34MaleAll</t>
  </si>
  <si>
    <t xml:space="preserve">(2.8-7.7) </t>
  </si>
  <si>
    <t>adult_shscar_non_smCRUDE2012AllAllAllAll35-44AllAll</t>
  </si>
  <si>
    <t xml:space="preserve">(1.9-4.1) </t>
  </si>
  <si>
    <t>adult_shscar_non_smCRUDE2012AllAllAllAll35-44FemaleAll</t>
  </si>
  <si>
    <t>adult_shscar_non_smCRUDE2012AllAllAllAll35-44MaleAll</t>
  </si>
  <si>
    <t>adult_shscar_non_smCRUDE2012AllAllAllAll45-54AllAll</t>
  </si>
  <si>
    <t xml:space="preserve">(1.7-3.4) </t>
  </si>
  <si>
    <t>adult_shscar_non_smCRUDE2012AllAllAllAll45-54FemaleAll</t>
  </si>
  <si>
    <t xml:space="preserve">(1.2-3.5) </t>
  </si>
  <si>
    <t>adult_shscar_non_smCRUDE2012AllAllAllAll45-54MaleAll</t>
  </si>
  <si>
    <t>adult_shscar_non_smCRUDE2012AllAllAllAll55-64AllAll</t>
  </si>
  <si>
    <t>adult_shscar_non_smCRUDE2012AllAllAllAll55-64FemaleAll</t>
  </si>
  <si>
    <t>adult_shscar_non_smCRUDE2012AllAllAllAll55-64MaleAll</t>
  </si>
  <si>
    <t>adult_shscar_non_smCRUDE2012AllAllAllAll65-74AllAll</t>
  </si>
  <si>
    <t xml:space="preserve">(0.9-2.4) </t>
  </si>
  <si>
    <t>adult_shscar_non_smCRUDE2012AllAllAllAll65-74FemaleAll</t>
  </si>
  <si>
    <t>adult_shscar_non_smCRUDE2012AllAllAllAll65-74MaleAll</t>
  </si>
  <si>
    <t xml:space="preserve">(1.1-3.7) </t>
  </si>
  <si>
    <t>adult_shscar_non_smCRUDE2012AllAllAllAll75+AllAll</t>
  </si>
  <si>
    <t>adult_shscar_non_smCRUDE2012AllAllAllAll75+FemaleAll</t>
  </si>
  <si>
    <t>adult_shscar_non_smCRUDE2012AllAllAllAll75+MaleAll</t>
  </si>
  <si>
    <t>adult_shscar_non_smCRUDE2012AllAllAllAllAllAllAll</t>
  </si>
  <si>
    <t xml:space="preserve">(2.8-3.9) </t>
  </si>
  <si>
    <t xml:space="preserve">(81-113) </t>
  </si>
  <si>
    <t>adult_shscar_non_smCRUDE2012AllAllAllAllAllAllQuintile1</t>
  </si>
  <si>
    <t xml:space="preserve">(8-23) </t>
  </si>
  <si>
    <t>adult_shscar_non_smCRUDE2012AllAllAllAllAllAllQuintile2</t>
  </si>
  <si>
    <t xml:space="preserve">(1.4-3.8) </t>
  </si>
  <si>
    <t xml:space="preserve">(9-24) </t>
  </si>
  <si>
    <t>adult_shscar_non_smCRUDE2012AllAllAllAllAllAllQuintile3</t>
  </si>
  <si>
    <t xml:space="preserve">(1.9-4.3) </t>
  </si>
  <si>
    <t>adult_shscar_non_smCRUDE2012AllAllAllAllAllAllQuintile4</t>
  </si>
  <si>
    <t xml:space="preserve">(2.9-4.9) </t>
  </si>
  <si>
    <t>adult_shscar_non_smCRUDE2012AllAllAllAllAllAllQuintile5</t>
  </si>
  <si>
    <t xml:space="preserve">(4.9-7.5) </t>
  </si>
  <si>
    <t>adult_shscar_non_smCRUDE2012AllAllAllAllAllFemaleAll</t>
  </si>
  <si>
    <t xml:space="preserve">(2.3-3.7) </t>
  </si>
  <si>
    <t xml:space="preserve">(35-55) </t>
  </si>
  <si>
    <t>adult_shscar_non_smCRUDE2012AllAllAllAllAllFemaleQuintile1</t>
  </si>
  <si>
    <t xml:space="preserve">(3-15) </t>
  </si>
  <si>
    <t>adult_shscar_non_smCRUDE2012AllAllAllAllAllFemaleQuintile2</t>
  </si>
  <si>
    <t>adult_shscar_non_smCRUDE2012AllAllAllAllAllFemaleQuintile3</t>
  </si>
  <si>
    <t xml:space="preserve">(5-18) </t>
  </si>
  <si>
    <t>adult_shscar_non_smCRUDE2012AllAllAllAllAllFemaleQuintile4</t>
  </si>
  <si>
    <t>adult_shscar_non_smCRUDE2012AllAllAllAllAllFemaleQuintile5</t>
  </si>
  <si>
    <t>adult_shscar_non_smCRUDE2012AllAllAllAllAllMaleAll</t>
  </si>
  <si>
    <t xml:space="preserve">(3.0-4.6) </t>
  </si>
  <si>
    <t>adult_shscar_non_smCRUDE2012AllAllAllAllAllMaleQuintile1</t>
  </si>
  <si>
    <t xml:space="preserve">(1.1-4.3) </t>
  </si>
  <si>
    <t>adult_shscar_non_smCRUDE2012AllAllAllAllAllMaleQuintile2</t>
  </si>
  <si>
    <t xml:space="preserve">(4-20) </t>
  </si>
  <si>
    <t>adult_shscar_non_smCRUDE2012AllAllAllAllAllMaleQuintile3</t>
  </si>
  <si>
    <t>adult_shscar_non_smCRUDE2012AllAllAllAllAllMaleQuintile4</t>
  </si>
  <si>
    <t xml:space="preserve">(3.5-6.9) </t>
  </si>
  <si>
    <t>adult_shscar_non_smCRUDE2012AllAllAllAllAllMaleQuintile5</t>
  </si>
  <si>
    <t xml:space="preserve">(4.6-9.3) </t>
  </si>
  <si>
    <t>adult_shscar_non_smCRUDE2012AllAllAllNon-Other-Euro15-19AllAll</t>
  </si>
  <si>
    <t xml:space="preserve">(5.4-15.0) </t>
  </si>
  <si>
    <t>adult_shscar_non_smCRUDE2012AllAllAllNon-Other-Euro15-19FemaleAll</t>
  </si>
  <si>
    <t xml:space="preserve">(3.8-19.1) </t>
  </si>
  <si>
    <t>adult_shscar_non_smCRUDE2012AllAllAllNon-Other-Euro15-19MaleAll</t>
  </si>
  <si>
    <t xml:space="preserve">(5.0-17.4) </t>
  </si>
  <si>
    <t>adult_shscar_non_smCRUDE2012AllAllAllNon-Other-Euro20-24AllAll</t>
  </si>
  <si>
    <t xml:space="preserve">(4.6-17.3) </t>
  </si>
  <si>
    <t>adult_shscar_non_smCRUDE2012AllAllAllNon-Other-Euro20-24FemaleAll</t>
  </si>
  <si>
    <t xml:space="preserve">(4.8-28.7) </t>
  </si>
  <si>
    <t>adult_shscar_non_smCRUDE2012AllAllAllNon-Other-Euro20-24MaleAll</t>
  </si>
  <si>
    <t xml:space="preserve">(2.7-12.9) </t>
  </si>
  <si>
    <t>adult_shscar_non_smCRUDE2012AllAllAllNon-Other-Euro25-34AllAll</t>
  </si>
  <si>
    <t xml:space="preserve">(2.0-6.7) </t>
  </si>
  <si>
    <t>adult_shscar_non_smCRUDE2012AllAllAllNon-Other-Euro25-34FemaleAll</t>
  </si>
  <si>
    <t xml:space="preserve">(2.0-7.0) </t>
  </si>
  <si>
    <t>adult_shscar_non_smCRUDE2012AllAllAllNon-Other-Euro25-34MaleAll</t>
  </si>
  <si>
    <t xml:space="preserve">(1.1-9.1) </t>
  </si>
  <si>
    <t>adult_shscar_non_smCRUDE2012AllAllAllNon-Other-Euro35-44AllAll</t>
  </si>
  <si>
    <t xml:space="preserve">(1.0-4.8) </t>
  </si>
  <si>
    <t>adult_shscar_non_smCRUDE2012AllAllAllNon-Other-Euro35-44FemaleAll</t>
  </si>
  <si>
    <t>adult_shscar_non_smCRUDE2012AllAllAllNon-Other-Euro35-44MaleAll</t>
  </si>
  <si>
    <t>adult_shscar_non_smCRUDE2012AllAllAllNon-Other-Euro45-54AllAll</t>
  </si>
  <si>
    <t xml:space="preserve">(3.2-8.1) </t>
  </si>
  <si>
    <t>adult_shscar_non_smCRUDE2012AllAllAllNon-Other-Euro45-54FemaleAll</t>
  </si>
  <si>
    <t>adult_shscar_non_smCRUDE2012AllAllAllNon-Other-Euro45-54MaleAll</t>
  </si>
  <si>
    <t xml:space="preserve">(3.0-11.7) </t>
  </si>
  <si>
    <t>adult_shscar_non_smCRUDE2012AllAllAllNon-Other-Euro55-64AllAll</t>
  </si>
  <si>
    <t>adult_shscar_non_smCRUDE2012AllAllAllNon-Other-Euro55-64FemaleAll</t>
  </si>
  <si>
    <t>adult_shscar_non_smCRUDE2012AllAllAllNon-Other-Euro55-64MaleAll</t>
  </si>
  <si>
    <t>adult_shscar_non_smCRUDE2012AllAllAllNon-Other-Euro65-74AllAll</t>
  </si>
  <si>
    <t>adult_shscar_non_smCRUDE2012AllAllAllNon-Other-Euro65-74FemaleAll</t>
  </si>
  <si>
    <t>adult_shscar_non_smCRUDE2012AllAllAllNon-Other-Euro65-74MaleAll</t>
  </si>
  <si>
    <t>adult_shscar_non_smCRUDE2012AllAllAllNon-Other-Euro75+AllAll</t>
  </si>
  <si>
    <t>adult_shscar_non_smCRUDE2012AllAllAllNon-Other-Euro75+FemaleAll</t>
  </si>
  <si>
    <t>adult_shscar_non_smCRUDE2012AllAllAllNon-Other-Euro75+MaleAll</t>
  </si>
  <si>
    <t>adult_shscar_non_smCRUDE2012AllAllAllNon-Other-EuroAllAllAll</t>
  </si>
  <si>
    <t>adult_shscar_non_smCRUDE2012AllAllAllNon-Other-EuroAllFemaleAll</t>
  </si>
  <si>
    <t>adult_shscar_non_smCRUDE2012AllAllAllNon-Other-EuroAllMaleAll</t>
  </si>
  <si>
    <t xml:space="preserve">(3.5-6.2) </t>
  </si>
  <si>
    <t>adult_shscar_non_smCRUDE2012AllAllAllOther-Euro15-19AllAll</t>
  </si>
  <si>
    <t xml:space="preserve">(5.6-13.6) </t>
  </si>
  <si>
    <t>adult_shscar_non_smCRUDE2012AllAllAllOther-Euro15-19FemaleAll</t>
  </si>
  <si>
    <t xml:space="preserve">(5.8-17.0) </t>
  </si>
  <si>
    <t>adult_shscar_non_smCRUDE2012AllAllAllOther-Euro15-19MaleAll</t>
  </si>
  <si>
    <t xml:space="preserve">(3.1-17.0) </t>
  </si>
  <si>
    <t xml:space="preserve">(3-16) </t>
  </si>
  <si>
    <t>adult_shscar_non_smCRUDE2012AllAllAllOther-Euro20-24AllAll</t>
  </si>
  <si>
    <t xml:space="preserve">(3.9-9.5) </t>
  </si>
  <si>
    <t>adult_shscar_non_smCRUDE2012AllAllAllOther-Euro20-24FemaleAll</t>
  </si>
  <si>
    <t>adult_shscar_non_smCRUDE2012AllAllAllOther-Euro20-24MaleAll</t>
  </si>
  <si>
    <t xml:space="preserve">(3.4-11.6) </t>
  </si>
  <si>
    <t>adult_shscar_non_smCRUDE2012AllAllAllOther-Euro25-34AllAll</t>
  </si>
  <si>
    <t xml:space="preserve">(1.9-5.3) </t>
  </si>
  <si>
    <t>adult_shscar_non_smCRUDE2012AllAllAllOther-Euro25-34FemaleAll</t>
  </si>
  <si>
    <t>adult_shscar_non_smCRUDE2012AllAllAllOther-Euro25-34MaleAll</t>
  </si>
  <si>
    <t xml:space="preserve">(3.0-9.5) </t>
  </si>
  <si>
    <t>adult_shscar_non_smCRUDE2012AllAllAllOther-Euro35-44AllAll</t>
  </si>
  <si>
    <t xml:space="preserve">(1.9-4.7) </t>
  </si>
  <si>
    <t>adult_shscar_non_smCRUDE2012AllAllAllOther-Euro35-44FemaleAll</t>
  </si>
  <si>
    <t xml:space="preserve">(1.0-4.6) </t>
  </si>
  <si>
    <t>adult_shscar_non_smCRUDE2012AllAllAllOther-Euro35-44MaleAll</t>
  </si>
  <si>
    <t>adult_shscar_non_smCRUDE2012AllAllAllOther-Euro45-54AllAll</t>
  </si>
  <si>
    <t xml:space="preserve">(1.0-2.8) </t>
  </si>
  <si>
    <t>adult_shscar_non_smCRUDE2012AllAllAllOther-Euro45-54FemaleAll</t>
  </si>
  <si>
    <t>adult_shscar_non_smCRUDE2012AllAllAllOther-Euro45-54MaleAll</t>
  </si>
  <si>
    <t>adult_shscar_non_smCRUDE2012AllAllAllOther-Euro55-64AllAll</t>
  </si>
  <si>
    <t xml:space="preserve">(0.8-2.3) </t>
  </si>
  <si>
    <t>adult_shscar_non_smCRUDE2012AllAllAllOther-Euro55-64FemaleAll</t>
  </si>
  <si>
    <t>adult_shscar_non_smCRUDE2012AllAllAllOther-Euro55-64MaleAll</t>
  </si>
  <si>
    <t>adult_shscar_non_smCRUDE2012AllAllAllOther-Euro65-74AllAll</t>
  </si>
  <si>
    <t xml:space="preserve">(0.7-2.4) </t>
  </si>
  <si>
    <t>adult_shscar_non_smCRUDE2012AllAllAllOther-Euro65-74FemaleAll</t>
  </si>
  <si>
    <t>adult_shscar_non_smCRUDE2012AllAllAllOther-Euro65-74MaleAll</t>
  </si>
  <si>
    <t xml:space="preserve">(0.9-3.7) </t>
  </si>
  <si>
    <t>adult_shscar_non_smCRUDE2012AllAllAllOther-Euro75+AllAll</t>
  </si>
  <si>
    <t>adult_shscar_non_smCRUDE2012AllAllAllOther-Euro75+FemaleAll</t>
  </si>
  <si>
    <t>adult_shscar_non_smCRUDE2012AllAllAllOther-Euro75+MaleAll</t>
  </si>
  <si>
    <t>adult_shscar_non_smCRUDE2012AllAllAllOther-EuroAllAllAll</t>
  </si>
  <si>
    <t xml:space="preserve">(2.3-3.5) </t>
  </si>
  <si>
    <t xml:space="preserve">(53-79) </t>
  </si>
  <si>
    <t>adult_shscar_non_smCRUDE2012AllAllAllOther-EuroAllFemaleAll</t>
  </si>
  <si>
    <t xml:space="preserve">(1.7-3.1) </t>
  </si>
  <si>
    <t>adult_shscar_non_smCRUDE2012AllAllAllOther-EuroAllMaleAll</t>
  </si>
  <si>
    <t xml:space="preserve">(2.6-4.5) </t>
  </si>
  <si>
    <t xml:space="preserve">(28-49) </t>
  </si>
  <si>
    <t>adult_shscar_non_smCRUDE2012AllAllAsianAll15-19AllAll</t>
  </si>
  <si>
    <t>adult_shscar_non_smCRUDE2012AllAllAsianAll15-19FemaleAll</t>
  </si>
  <si>
    <t>adult_shscar_non_smCRUDE2012AllAllAsianAll15-19MaleAll</t>
  </si>
  <si>
    <t>adult_shscar_non_smCRUDE2012AllAllAsianAll20-24AllAll</t>
  </si>
  <si>
    <t xml:space="preserve">(3.6-22.2) </t>
  </si>
  <si>
    <t>adult_shscar_non_smCRUDE2012AllAllAsianAll20-24FemaleAll</t>
  </si>
  <si>
    <t xml:space="preserve">(3.2-39.8) </t>
  </si>
  <si>
    <t>adult_shscar_non_smCRUDE2012AllAllAsianAll20-24MaleAll</t>
  </si>
  <si>
    <t xml:space="preserve">(2.3-15.7) </t>
  </si>
  <si>
    <t>adult_shscar_non_smCRUDE2012AllAllAsianAll25-34AllAll</t>
  </si>
  <si>
    <t>adult_shscar_non_smCRUDE2012AllAllAsianAll25-34FemaleAll</t>
  </si>
  <si>
    <t>adult_shscar_non_smCRUDE2012AllAllAsianAll25-34MaleAll</t>
  </si>
  <si>
    <t>adult_shscar_non_smCRUDE2012AllAllAsianAll35-44AllAll</t>
  </si>
  <si>
    <t>adult_shscar_non_smCRUDE2012AllAllAsianAll35-44FemaleAll</t>
  </si>
  <si>
    <t>adult_shscar_non_smCRUDE2012AllAllAsianAll35-44MaleAll</t>
  </si>
  <si>
    <t>adult_shscar_non_smCRUDE2012AllAllAsianAll45-54AllAll</t>
  </si>
  <si>
    <t>adult_shscar_non_smCRUDE2012AllAllAsianAll45-54FemaleAll</t>
  </si>
  <si>
    <t>adult_shscar_non_smCRUDE2012AllAllAsianAll45-54MaleAll</t>
  </si>
  <si>
    <t>adult_shscar_non_smCRUDE2012AllAllAsianAll55-64AllAll</t>
  </si>
  <si>
    <t>adult_shscar_non_smCRUDE2012AllAllAsianAll55-64FemaleAll</t>
  </si>
  <si>
    <t>adult_shscar_non_smCRUDE2012AllAllAsianAll55-64MaleAll</t>
  </si>
  <si>
    <t>adult_shscar_non_smCRUDE2012AllAllAsianAll65-74AllAll</t>
  </si>
  <si>
    <t>adult_shscar_non_smCRUDE2012AllAllAsianAllAllAllAll</t>
  </si>
  <si>
    <t>adult_shscar_non_smCRUDE2012AllAllAsianAllAllFemaleAll</t>
  </si>
  <si>
    <t>adult_shscar_non_smCRUDE2012AllAllAsianAllAllMaleAll</t>
  </si>
  <si>
    <t xml:space="preserve">(0.9-3.8) </t>
  </si>
  <si>
    <t>adult_shscar_non_smCRUDE2012AllAllNon-AsianAll15-19AllAll</t>
  </si>
  <si>
    <t>adult_shscar_non_smCRUDE2012AllAllNon-AsianAll15-19FemaleAll</t>
  </si>
  <si>
    <t xml:space="preserve">(6.9-17.5) </t>
  </si>
  <si>
    <t>adult_shscar_non_smCRUDE2012AllAllNon-AsianAll15-19MaleAll</t>
  </si>
  <si>
    <t>adult_shscar_non_smCRUDE2012AllAllNon-AsianAll20-24AllAll</t>
  </si>
  <si>
    <t>adult_shscar_non_smCRUDE2012AllAllNon-AsianAll20-24FemaleAll</t>
  </si>
  <si>
    <t>adult_shscar_non_smCRUDE2012AllAllNon-AsianAll20-24MaleAll</t>
  </si>
  <si>
    <t xml:space="preserve">(3.5-11.0) </t>
  </si>
  <si>
    <t>adult_shscar_non_smCRUDE2012AllAllNon-AsianAll25-34AllAll</t>
  </si>
  <si>
    <t>adult_shscar_non_smCRUDE2012AllAllNon-AsianAll25-34FemaleAll</t>
  </si>
  <si>
    <t>adult_shscar_non_smCRUDE2012AllAllNon-AsianAll25-34MaleAll</t>
  </si>
  <si>
    <t>adult_shscar_non_smCRUDE2012AllAllNon-AsianAll35-44AllAll</t>
  </si>
  <si>
    <t>adult_shscar_non_smCRUDE2012AllAllNon-AsianAll35-44FemaleAll</t>
  </si>
  <si>
    <t>adult_shscar_non_smCRUDE2012AllAllNon-AsianAll35-44MaleAll</t>
  </si>
  <si>
    <t>adult_shscar_non_smCRUDE2012AllAllNon-AsianAll45-54AllAll</t>
  </si>
  <si>
    <t>adult_shscar_non_smCRUDE2012AllAllNon-AsianAll45-54FemaleAll</t>
  </si>
  <si>
    <t>adult_shscar_non_smCRUDE2012AllAllNon-AsianAll45-54MaleAll</t>
  </si>
  <si>
    <t>adult_shscar_non_smCRUDE2012AllAllNon-AsianAll55-64AllAll</t>
  </si>
  <si>
    <t>adult_shscar_non_smCRUDE2012AllAllNon-AsianAll55-64FemaleAll</t>
  </si>
  <si>
    <t>adult_shscar_non_smCRUDE2012AllAllNon-AsianAll55-64MaleAll</t>
  </si>
  <si>
    <t>adult_shscar_non_smCRUDE2012AllAllNon-AsianAll65-74AllAll</t>
  </si>
  <si>
    <t>adult_shscar_non_smCRUDE2012AllAllNon-AsianAll65-74FemaleAll</t>
  </si>
  <si>
    <t xml:space="preserve">(0.3-2.0) </t>
  </si>
  <si>
    <t>adult_shscar_non_smCRUDE2012AllAllNon-AsianAll65-74MaleAll</t>
  </si>
  <si>
    <t>adult_shscar_non_smCRUDE2012AllAllNon-AsianAll75+AllAll</t>
  </si>
  <si>
    <t>adult_shscar_non_smCRUDE2012AllAllNon-AsianAll75+FemaleAll</t>
  </si>
  <si>
    <t>adult_shscar_non_smCRUDE2012AllAllNon-AsianAll75+MaleAll</t>
  </si>
  <si>
    <t>adult_shscar_non_smCRUDE2012AllAllNon-AsianAllAllAllAll</t>
  </si>
  <si>
    <t xml:space="preserve">(74-103) </t>
  </si>
  <si>
    <t>adult_shscar_non_smCRUDE2012AllAllNon-AsianAllAllFemaleAll</t>
  </si>
  <si>
    <t>adult_shscar_non_smCRUDE2012AllAllNon-AsianAllAllMaleAll</t>
  </si>
  <si>
    <t xml:space="preserve">(3.2-5.0) </t>
  </si>
  <si>
    <t xml:space="preserve">(38-60) </t>
  </si>
  <si>
    <t>adult_shscar_non_smCRUDE2012AllNon-PacificAllAll15-19AllAll</t>
  </si>
  <si>
    <t xml:space="preserve">(5.3-12.3) </t>
  </si>
  <si>
    <t>adult_shscar_non_smCRUDE2012AllNon-PacificAllAll15-19FemaleAll</t>
  </si>
  <si>
    <t xml:space="preserve">(5.2-14.9) </t>
  </si>
  <si>
    <t>adult_shscar_non_smCRUDE2012AllNon-PacificAllAll15-19MaleAll</t>
  </si>
  <si>
    <t xml:space="preserve">(3.6-14.4) </t>
  </si>
  <si>
    <t xml:space="preserve">(4-17) </t>
  </si>
  <si>
    <t>adult_shscar_non_smCRUDE2012AllNon-PacificAllAll20-24AllAll</t>
  </si>
  <si>
    <t xml:space="preserve">(4.8-10.5) </t>
  </si>
  <si>
    <t>adult_shscar_non_smCRUDE2012AllNon-PacificAllAll20-24FemaleAll</t>
  </si>
  <si>
    <t xml:space="preserve">(4.3-14.3) </t>
  </si>
  <si>
    <t>adult_shscar_non_smCRUDE2012AllNon-PacificAllAll20-24MaleAll</t>
  </si>
  <si>
    <t xml:space="preserve">(3.7-10.8) </t>
  </si>
  <si>
    <t>adult_shscar_non_smCRUDE2012AllNon-PacificAllAll25-34AllAll</t>
  </si>
  <si>
    <t>adult_shscar_non_smCRUDE2012AllNon-PacificAllAll25-34FemaleAll</t>
  </si>
  <si>
    <t>adult_shscar_non_smCRUDE2012AllNon-PacificAllAll25-34MaleAll</t>
  </si>
  <si>
    <t xml:space="preserve">(2.5-7.6) </t>
  </si>
  <si>
    <t>adult_shscar_non_smCRUDE2012AllNon-PacificAllAll35-44AllAll</t>
  </si>
  <si>
    <t>adult_shscar_non_smCRUDE2012AllNon-PacificAllAll35-44FemaleAll</t>
  </si>
  <si>
    <t>adult_shscar_non_smCRUDE2012AllNon-PacificAllAll35-44MaleAll</t>
  </si>
  <si>
    <t>adult_shscar_non_smCRUDE2012AllNon-PacificAllAll45-54AllAll</t>
  </si>
  <si>
    <t xml:space="preserve">(1.5-3.3) </t>
  </si>
  <si>
    <t>adult_shscar_non_smCRUDE2012AllNon-PacificAllAll45-54FemaleAll</t>
  </si>
  <si>
    <t>adult_shscar_non_smCRUDE2012AllNon-PacificAllAll45-54MaleAll</t>
  </si>
  <si>
    <t>adult_shscar_non_smCRUDE2012AllNon-PacificAllAll55-64AllAll</t>
  </si>
  <si>
    <t xml:space="preserve">(1.0-2.6) </t>
  </si>
  <si>
    <t>adult_shscar_non_smCRUDE2012AllNon-PacificAllAll55-64FemaleAll</t>
  </si>
  <si>
    <t>adult_shscar_non_smCRUDE2012AllNon-PacificAllAll55-64MaleAll</t>
  </si>
  <si>
    <t xml:space="preserve">(0.9-3.5) </t>
  </si>
  <si>
    <t>adult_shscar_non_smCRUDE2012AllNon-PacificAllAll65-74AllAll</t>
  </si>
  <si>
    <t>adult_shscar_non_smCRUDE2012AllNon-PacificAllAll65-74FemaleAll</t>
  </si>
  <si>
    <t>adult_shscar_non_smCRUDE2012AllNon-PacificAllAll65-74MaleAll</t>
  </si>
  <si>
    <t>adult_shscar_non_smCRUDE2012AllNon-PacificAllAll75+AllAll</t>
  </si>
  <si>
    <t>adult_shscar_non_smCRUDE2012AllNon-PacificAllAll75+FemaleAll</t>
  </si>
  <si>
    <t>adult_shscar_non_smCRUDE2012AllNon-PacificAllAll75+MaleAll</t>
  </si>
  <si>
    <t>adult_shscar_non_smCRUDE2012AllNon-PacificAllAllAllAllAll</t>
  </si>
  <si>
    <t xml:space="preserve">(2.6-3.7) </t>
  </si>
  <si>
    <t xml:space="preserve">(71-100) </t>
  </si>
  <si>
    <t>adult_shscar_non_smCRUDE2012AllNon-PacificAllAllAllFemaleAll</t>
  </si>
  <si>
    <t xml:space="preserve">(2.0-3.4) </t>
  </si>
  <si>
    <t xml:space="preserve">(29-48) </t>
  </si>
  <si>
    <t>adult_shscar_non_smCRUDE2012AllNon-PacificAllAllAllMaleAll</t>
  </si>
  <si>
    <t xml:space="preserve">(2.8-4.4) </t>
  </si>
  <si>
    <t xml:space="preserve">(37-58) </t>
  </si>
  <si>
    <t>adult_shscar_non_smCRUDE2012AllPacificAllAll15-19AllAll</t>
  </si>
  <si>
    <t xml:space="preserve">(8.1-29.9) </t>
  </si>
  <si>
    <t>adult_shscar_non_smCRUDE2012AllPacificAllAll15-19FemaleAll</t>
  </si>
  <si>
    <t xml:space="preserve">(5.8-42.9) </t>
  </si>
  <si>
    <t>adult_shscar_non_smCRUDE2012AllPacificAllAll15-19MaleAll</t>
  </si>
  <si>
    <t xml:space="preserve">(5.4-34.9) </t>
  </si>
  <si>
    <t>adult_shscar_non_smCRUDE2012AllPacificAllAll20-24AllAll</t>
  </si>
  <si>
    <t xml:space="preserve">(1.7-17.6) </t>
  </si>
  <si>
    <t>adult_shscar_non_smCRUDE2012AllPacificAllAll25-34AllAll</t>
  </si>
  <si>
    <t xml:space="preserve">(3.6-16.3) </t>
  </si>
  <si>
    <t>adult_shscar_non_smCRUDE2012AllPacificAllAll25-34FemaleAll</t>
  </si>
  <si>
    <t>adult_shscar_non_smCRUDE2012AllPacificAllAll25-34MaleAll</t>
  </si>
  <si>
    <t xml:space="preserve">(2.7-23.9) </t>
  </si>
  <si>
    <t>adult_shscar_non_smCRUDE2012AllPacificAllAll35-44AllAll</t>
  </si>
  <si>
    <t xml:space="preserve">(0.2-11.2) </t>
  </si>
  <si>
    <t>adult_shscar_non_smCRUDE2012AllPacificAllAll35-44FemaleAll</t>
  </si>
  <si>
    <t xml:space="preserve">(0.1-20.2) </t>
  </si>
  <si>
    <t>adult_shscar_non_smCRUDE2012AllPacificAllAll35-44MaleAll</t>
  </si>
  <si>
    <t>adult_shscar_non_smCRUDE2012AllPacificAllAll45-54AllAll</t>
  </si>
  <si>
    <t xml:space="preserve">(3.0-13.6) </t>
  </si>
  <si>
    <t>adult_shscar_non_smCRUDE2012AllPacificAllAll45-54FemaleAll</t>
  </si>
  <si>
    <t>adult_shscar_non_smCRUDE2012AllPacificAllAll45-54MaleAll</t>
  </si>
  <si>
    <t xml:space="preserve">(2.5-24.5) </t>
  </si>
  <si>
    <t>adult_shscar_non_smCRUDE2012AllPacificAllAll55-64AllAll</t>
  </si>
  <si>
    <t>adult_shscar_non_smCRUDE2012AllPacificAllAll55-64FemaleAll</t>
  </si>
  <si>
    <t xml:space="preserve">(1.6-30.3) </t>
  </si>
  <si>
    <t>adult_shscar_non_smCRUDE2012AllPacificAllAll65-74AllAll</t>
  </si>
  <si>
    <t>adult_shscar_non_smCRUDE2012AllPacificAllAllAllAllAll</t>
  </si>
  <si>
    <t xml:space="preserve">(5.2-10.8) </t>
  </si>
  <si>
    <t>adult_shscar_non_smCRUDE2012AllPacificAllAllAllFemaleAll</t>
  </si>
  <si>
    <t xml:space="preserve">(4.9-12.3) </t>
  </si>
  <si>
    <t>adult_shscar_non_smCRUDE2012AllPacificAllAllAllMaleAll</t>
  </si>
  <si>
    <t xml:space="preserve">(4.5-11.5) </t>
  </si>
  <si>
    <t>adult_shscar_non_smCRUDE2012MaoriAllAllAll15-19AllAll</t>
  </si>
  <si>
    <t>adult_shscar_non_smCRUDE2012MaoriAllAllAll15-19FemaleAll</t>
  </si>
  <si>
    <t xml:space="preserve">(7.9-25.7) </t>
  </si>
  <si>
    <t>adult_shscar_non_smCRUDE2012MaoriAllAllAll15-19MaleAll</t>
  </si>
  <si>
    <t xml:space="preserve">(5.9-21.8) </t>
  </si>
  <si>
    <t>adult_shscar_non_smCRUDE2012MaoriAllAllAll20-24AllAll</t>
  </si>
  <si>
    <t xml:space="preserve">(6.6-23.2) </t>
  </si>
  <si>
    <t>adult_shscar_non_smCRUDE2012MaoriAllAllAll20-24FemaleAll</t>
  </si>
  <si>
    <t xml:space="preserve">(5.3-26.2) </t>
  </si>
  <si>
    <t>adult_shscar_non_smCRUDE2012MaoriAllAllAll20-24MaleAll</t>
  </si>
  <si>
    <t xml:space="preserve">(5.2-29.3) </t>
  </si>
  <si>
    <t>adult_shscar_non_smCRUDE2012MaoriAllAllAll25-34AllAll</t>
  </si>
  <si>
    <t>adult_shscar_non_smCRUDE2012MaoriAllAllAll25-34FemaleAll</t>
  </si>
  <si>
    <t xml:space="preserve">(1.3-10.9) </t>
  </si>
  <si>
    <t>adult_shscar_non_smCRUDE2012MaoriAllAllAll25-34MaleAll</t>
  </si>
  <si>
    <t xml:space="preserve">(3.7-15.1) </t>
  </si>
  <si>
    <t>adult_shscar_non_smCRUDE2012MaoriAllAllAll35-44AllAll</t>
  </si>
  <si>
    <t xml:space="preserve">(3.2-12.7) </t>
  </si>
  <si>
    <t>adult_shscar_non_smCRUDE2012MaoriAllAllAll35-44FemaleAll</t>
  </si>
  <si>
    <t xml:space="preserve">(1.4-8.9) </t>
  </si>
  <si>
    <t>adult_shscar_non_smCRUDE2012MaoriAllAllAll35-44MaleAll</t>
  </si>
  <si>
    <t xml:space="preserve">(3.6-23.0) </t>
  </si>
  <si>
    <t>adult_shscar_non_smCRUDE2012MaoriAllAllAll45-54AllAll</t>
  </si>
  <si>
    <t xml:space="preserve">(4.7-14.5) </t>
  </si>
  <si>
    <t>adult_shscar_non_smCRUDE2012MaoriAllAllAll45-54FemaleAll</t>
  </si>
  <si>
    <t xml:space="preserve">(3.8-14.6) </t>
  </si>
  <si>
    <t>adult_shscar_non_smCRUDE2012MaoriAllAllAll45-54MaleAll</t>
  </si>
  <si>
    <t>adult_shscar_non_smCRUDE2012MaoriAllAllAll55-64AllAll</t>
  </si>
  <si>
    <t>adult_shscar_non_smCRUDE2012MaoriAllAllAll55-64FemaleAll</t>
  </si>
  <si>
    <t>adult_shscar_non_smCRUDE2012MaoriAllAllAll55-64MaleAll</t>
  </si>
  <si>
    <t xml:space="preserve">(1.3-17.3) </t>
  </si>
  <si>
    <t>adult_shscar_non_smCRUDE2012MaoriAllAllAll65-74AllAll</t>
  </si>
  <si>
    <t xml:space="preserve">(0.8-8.5) </t>
  </si>
  <si>
    <t>adult_shscar_non_smCRUDE2012MaoriAllAllAll65-74FemaleAll</t>
  </si>
  <si>
    <t>adult_shscar_non_smCRUDE2012MaoriAllAllAll65-74MaleAll</t>
  </si>
  <si>
    <t xml:space="preserve">(1.9-16.8) </t>
  </si>
  <si>
    <t>adult_shscar_non_smCRUDE2012MaoriAllAllAll75+AllAll</t>
  </si>
  <si>
    <t>adult_shscar_non_smCRUDE2012MaoriAllAllAll75+FemaleAll</t>
  </si>
  <si>
    <t xml:space="preserve">(0.7-15.9) </t>
  </si>
  <si>
    <t>adult_shscar_non_smCRUDE2012MaoriAllAllAll75+MaleAll</t>
  </si>
  <si>
    <t>adult_shscar_non_smCRUDE2012MaoriAllAllAllAllAllAll</t>
  </si>
  <si>
    <t xml:space="preserve">(6.0-10.0) </t>
  </si>
  <si>
    <t>adult_shscar_non_smCRUDE2012MaoriAllAllAllAllAllQuintile1</t>
  </si>
  <si>
    <t>adult_shscar_non_smCRUDE2012MaoriAllAllAllAllAllQuintile2</t>
  </si>
  <si>
    <t xml:space="preserve">(2.5-13.0) </t>
  </si>
  <si>
    <t>adult_shscar_non_smCRUDE2012MaoriAllAllAllAllAllQuintile3</t>
  </si>
  <si>
    <t xml:space="preserve">(5.8-17.9) </t>
  </si>
  <si>
    <t>adult_shscar_non_smCRUDE2012MaoriAllAllAllAllAllQuintile4</t>
  </si>
  <si>
    <t xml:space="preserve">(3.9-11.6) </t>
  </si>
  <si>
    <t>adult_shscar_non_smCRUDE2012MaoriAllAllAllAllAllQuintile5</t>
  </si>
  <si>
    <t xml:space="preserve">(6.9-13.7) </t>
  </si>
  <si>
    <t>adult_shscar_non_smCRUDE2012MaoriAllAllAllAllFemaleAll</t>
  </si>
  <si>
    <t xml:space="preserve">(4.9-9.3) </t>
  </si>
  <si>
    <t>adult_shscar_non_smCRUDE2012MaoriAllAllAllAllFemaleQuintile1</t>
  </si>
  <si>
    <t>adult_shscar_non_smCRUDE2012MaoriAllAllAllAllFemaleQuintile2</t>
  </si>
  <si>
    <t xml:space="preserve">(2.1-17.8) </t>
  </si>
  <si>
    <t>adult_shscar_non_smCRUDE2012MaoriAllAllAllAllFemaleQuintile3</t>
  </si>
  <si>
    <t xml:space="preserve">(6.3-26.1) </t>
  </si>
  <si>
    <t>adult_shscar_non_smCRUDE2012MaoriAllAllAllAllFemaleQuintile4</t>
  </si>
  <si>
    <t xml:space="preserve">(2.6-10.3) </t>
  </si>
  <si>
    <t>adult_shscar_non_smCRUDE2012MaoriAllAllAllAllFemaleQuintile5</t>
  </si>
  <si>
    <t xml:space="preserve">(4.5-11.1) </t>
  </si>
  <si>
    <t>adult_shscar_non_smCRUDE2012MaoriAllAllAllAllMaleAll</t>
  </si>
  <si>
    <t>adult_shscar_non_smCRUDE2012MaoriAllAllAllAllMaleQuintile1</t>
  </si>
  <si>
    <t>adult_shscar_non_smCRUDE2012MaoriAllAllAllAllMaleQuintile2</t>
  </si>
  <si>
    <t>adult_shscar_non_smCRUDE2012MaoriAllAllAllAllMaleQuintile3</t>
  </si>
  <si>
    <t xml:space="preserve">(3.5-17.1) </t>
  </si>
  <si>
    <t>adult_shscar_non_smCRUDE2012MaoriAllAllAllAllMaleQuintile4</t>
  </si>
  <si>
    <t>adult_shscar_non_smCRUDE2012MaoriAllAllAllAllMaleQuintile5</t>
  </si>
  <si>
    <t xml:space="preserve">(7.8-20.8) </t>
  </si>
  <si>
    <t>adult_shscar_non_smCRUDE2012Non-MaoriAllAllAll15-19AllAll</t>
  </si>
  <si>
    <t xml:space="preserve">(5.2-12.5) </t>
  </si>
  <si>
    <t>adult_shscar_non_smCRUDE2012Non-MaoriAllAllAll15-19FemaleAll</t>
  </si>
  <si>
    <t xml:space="preserve">(5.1-15.2) </t>
  </si>
  <si>
    <t>adult_shscar_non_smCRUDE2012Non-MaoriAllAllAll15-19MaleAll</t>
  </si>
  <si>
    <t xml:space="preserve">(3.3-15.3) </t>
  </si>
  <si>
    <t>adult_shscar_non_smCRUDE2012Non-MaoriAllAllAll20-24AllAll</t>
  </si>
  <si>
    <t>adult_shscar_non_smCRUDE2012Non-MaoriAllAllAll20-24FemaleAll</t>
  </si>
  <si>
    <t>adult_shscar_non_smCRUDE2012Non-MaoriAllAllAll20-24MaleAll</t>
  </si>
  <si>
    <t>adult_shscar_non_smCRUDE2012Non-MaoriAllAllAll25-34AllAll</t>
  </si>
  <si>
    <t>adult_shscar_non_smCRUDE2012Non-MaoriAllAllAll25-34FemaleAll</t>
  </si>
  <si>
    <t xml:space="preserve">(1.0-3.6) </t>
  </si>
  <si>
    <t>adult_shscar_non_smCRUDE2012Non-MaoriAllAllAll25-34MaleAll</t>
  </si>
  <si>
    <t xml:space="preserve">(2.2-7.8) </t>
  </si>
  <si>
    <t>adult_shscar_non_smCRUDE2012Non-MaoriAllAllAll35-44AllAll</t>
  </si>
  <si>
    <t xml:space="preserve">(1.5-3.9) </t>
  </si>
  <si>
    <t>adult_shscar_non_smCRUDE2012Non-MaoriAllAllAll35-44FemaleAll</t>
  </si>
  <si>
    <t xml:space="preserve">(0.9-4.2) </t>
  </si>
  <si>
    <t>adult_shscar_non_smCRUDE2012Non-MaoriAllAllAll35-44MaleAll</t>
  </si>
  <si>
    <t>adult_shscar_non_smCRUDE2012Non-MaoriAllAllAll45-54AllAll</t>
  </si>
  <si>
    <t>adult_shscar_non_smCRUDE2012Non-MaoriAllAllAll45-54FemaleAll</t>
  </si>
  <si>
    <t>adult_shscar_non_smCRUDE2012Non-MaoriAllAllAll45-54MaleAll</t>
  </si>
  <si>
    <t>adult_shscar_non_smCRUDE2012Non-MaoriAllAllAll55-64AllAll</t>
  </si>
  <si>
    <t>adult_shscar_non_smCRUDE2012Non-MaoriAllAllAll55-64FemaleAll</t>
  </si>
  <si>
    <t>adult_shscar_non_smCRUDE2012Non-MaoriAllAllAll55-64MaleAll</t>
  </si>
  <si>
    <t>adult_shscar_non_smCRUDE2012Non-MaoriAllAllAll65-74AllAll</t>
  </si>
  <si>
    <t>adult_shscar_non_smCRUDE2012Non-MaoriAllAllAll65-74FemaleAll</t>
  </si>
  <si>
    <t>adult_shscar_non_smCRUDE2012Non-MaoriAllAllAll65-74MaleAll</t>
  </si>
  <si>
    <t>adult_shscar_non_smCRUDE2012Non-MaoriAllAllAll75+AllAll</t>
  </si>
  <si>
    <t>adult_shscar_non_smCRUDE2012Non-MaoriAllAllAll75+FemaleAll</t>
  </si>
  <si>
    <t>adult_shscar_non_smCRUDE2012Non-MaoriAllAllAll75+MaleAll</t>
  </si>
  <si>
    <t>adult_shscar_non_smCRUDE2012Non-MaoriAllAllAllAllAllAll</t>
  </si>
  <si>
    <t xml:space="preserve">(61-92) </t>
  </si>
  <si>
    <t>adult_shscar_non_smCRUDE2012Non-MaoriAllAllAllAllAllQuintile1</t>
  </si>
  <si>
    <t xml:space="preserve">(1.2-3.8) </t>
  </si>
  <si>
    <t xml:space="preserve">(7-23) </t>
  </si>
  <si>
    <t>adult_shscar_non_smCRUDE2012Non-MaoriAllAllAllAllAllQuintile2</t>
  </si>
  <si>
    <t xml:space="preserve">(1.2-3.7) </t>
  </si>
  <si>
    <t xml:space="preserve">(7-22) </t>
  </si>
  <si>
    <t>adult_shscar_non_smCRUDE2012Non-MaoriAllAllAllAllAllQuintile3</t>
  </si>
  <si>
    <t>adult_shscar_non_smCRUDE2012Non-MaoriAllAllAllAllAllQuintile4</t>
  </si>
  <si>
    <t>adult_shscar_non_smCRUDE2012Non-MaoriAllAllAllAllAllQuintile5</t>
  </si>
  <si>
    <t xml:space="preserve">(3.7-6.7) </t>
  </si>
  <si>
    <t>adult_shscar_non_smCRUDE2012Non-MaoriAllAllAllAllFemaleAll</t>
  </si>
  <si>
    <t xml:space="preserve">(1.9-3.4) </t>
  </si>
  <si>
    <t xml:space="preserve">(26-46) </t>
  </si>
  <si>
    <t>adult_shscar_non_smCRUDE2012Non-MaoriAllAllAllAllFemaleQuintile1</t>
  </si>
  <si>
    <t>adult_shscar_non_smCRUDE2012Non-MaoriAllAllAllAllFemaleQuintile2</t>
  </si>
  <si>
    <t>adult_shscar_non_smCRUDE2012Non-MaoriAllAllAllAllFemaleQuintile3</t>
  </si>
  <si>
    <t>adult_shscar_non_smCRUDE2012Non-MaoriAllAllAllAllFemaleQuintile4</t>
  </si>
  <si>
    <t>adult_shscar_non_smCRUDE2012Non-MaoriAllAllAllAllFemaleQuintile5</t>
  </si>
  <si>
    <t>adult_shscar_non_smCRUDE2012Non-MaoriAllAllAllAllMaleAll</t>
  </si>
  <si>
    <t xml:space="preserve">(2.4-4.1) </t>
  </si>
  <si>
    <t xml:space="preserve">(30-52) </t>
  </si>
  <si>
    <t>adult_shscar_non_smCRUDE2012Non-MaoriAllAllAllAllMaleQuintile1</t>
  </si>
  <si>
    <t xml:space="preserve">(1.0-4.4) </t>
  </si>
  <si>
    <t>adult_shscar_non_smCRUDE2012Non-MaoriAllAllAllAllMaleQuintile2</t>
  </si>
  <si>
    <t xml:space="preserve">(4-19) </t>
  </si>
  <si>
    <t>adult_shscar_non_smCRUDE2012Non-MaoriAllAllAllAllMaleQuintile3</t>
  </si>
  <si>
    <t>adult_shscar_non_smCRUDE2012Non-MaoriAllAllAllAllMaleQuintile4</t>
  </si>
  <si>
    <t>adult_shscar_non_smCRUDE2012Non-MaoriAllAllAllAllMaleQuintile5</t>
  </si>
  <si>
    <t xml:space="preserve">(1.1-3.9) </t>
  </si>
  <si>
    <t xml:space="preserve">(5.2-17.2) </t>
  </si>
  <si>
    <t xml:space="preserve">(1.5-4.3) </t>
  </si>
  <si>
    <t xml:space="preserve">(3.1-4.2) </t>
  </si>
  <si>
    <t xml:space="preserve">(4.5-9.4) </t>
  </si>
  <si>
    <t xml:space="preserve">(0.8-3.2) </t>
  </si>
  <si>
    <t xml:space="preserve">adult_shshome_non_sm </t>
  </si>
  <si>
    <t xml:space="preserve">(15-32) </t>
  </si>
  <si>
    <t xml:space="preserve">(4-16) </t>
  </si>
  <si>
    <t>adult_shshome_non_smCRUDE2012AllAllAllAll15-19AllAll</t>
  </si>
  <si>
    <t xml:space="preserve">(7.5-13.0) </t>
  </si>
  <si>
    <t>adult_shshome_non_smCRUDE2012AllAllAllAll15-19FemaleAll</t>
  </si>
  <si>
    <t xml:space="preserve">(5.9-13.6) </t>
  </si>
  <si>
    <t>adult_shshome_non_smCRUDE2012AllAllAllAll15-19MaleAll</t>
  </si>
  <si>
    <t xml:space="preserve">(7.1-16.4) </t>
  </si>
  <si>
    <t>adult_shshome_non_smCRUDE2012AllAllAllAll20-24AllAll</t>
  </si>
  <si>
    <t>adult_shshome_non_smCRUDE2012AllAllAllAll20-24FemaleAll</t>
  </si>
  <si>
    <t>adult_shshome_non_smCRUDE2012AllAllAllAll20-24MaleAll</t>
  </si>
  <si>
    <t xml:space="preserve">(4.6-14.4) </t>
  </si>
  <si>
    <t>adult_shshome_non_smCRUDE2012AllAllAllAll25-34AllAll</t>
  </si>
  <si>
    <t>adult_shshome_non_smCRUDE2012AllAllAllAll25-34FemaleAll</t>
  </si>
  <si>
    <t>adult_shshome_non_smCRUDE2012AllAllAllAll25-34MaleAll</t>
  </si>
  <si>
    <t xml:space="preserve">(2.5-6.8) </t>
  </si>
  <si>
    <t>adult_shshome_non_smCRUDE2012AllAllAllAll35-44AllAll</t>
  </si>
  <si>
    <t>adult_shshome_non_smCRUDE2012AllAllAllAll35-44FemaleAll</t>
  </si>
  <si>
    <t>adult_shshome_non_smCRUDE2012AllAllAllAll35-44MaleAll</t>
  </si>
  <si>
    <t>adult_shshome_non_smCRUDE2012AllAllAllAll45-54AllAll</t>
  </si>
  <si>
    <t xml:space="preserve">(1.8-3.9) </t>
  </si>
  <si>
    <t>adult_shshome_non_smCRUDE2012AllAllAllAll45-54FemaleAll</t>
  </si>
  <si>
    <t xml:space="preserve">(1.3-3.6) </t>
  </si>
  <si>
    <t>adult_shshome_non_smCRUDE2012AllAllAllAll45-54MaleAll</t>
  </si>
  <si>
    <t>adult_shshome_non_smCRUDE2012AllAllAllAll55-64AllAll</t>
  </si>
  <si>
    <t xml:space="preserve">(1.4-3.2) </t>
  </si>
  <si>
    <t>adult_shshome_non_smCRUDE2012AllAllAllAll55-64FemaleAll</t>
  </si>
  <si>
    <t>adult_shshome_non_smCRUDE2012AllAllAllAll55-64MaleAll</t>
  </si>
  <si>
    <t>adult_shshome_non_smCRUDE2012AllAllAllAll65-74AllAll</t>
  </si>
  <si>
    <t xml:space="preserve">(2.0-4.2) </t>
  </si>
  <si>
    <t>adult_shshome_non_smCRUDE2012AllAllAllAll65-74FemaleAll</t>
  </si>
  <si>
    <t xml:space="preserve">(1.0-4.1) </t>
  </si>
  <si>
    <t>adult_shshome_non_smCRUDE2012AllAllAllAll65-74MaleAll</t>
  </si>
  <si>
    <t>adult_shshome_non_smCRUDE2012AllAllAllAll75+AllAll</t>
  </si>
  <si>
    <t>adult_shshome_non_smCRUDE2012AllAllAllAll75+FemaleAll</t>
  </si>
  <si>
    <t>adult_shshome_non_smCRUDE2012AllAllAllAll75+MaleAll</t>
  </si>
  <si>
    <t>adult_shshome_non_smCRUDE2012AllAllAllAllAllAllAll</t>
  </si>
  <si>
    <t xml:space="preserve">(3.2-4.3) </t>
  </si>
  <si>
    <t xml:space="preserve">(91-123) </t>
  </si>
  <si>
    <t>adult_shshome_non_smCRUDE2012AllAllAllAllAllAllQuintile1</t>
  </si>
  <si>
    <t>adult_shshome_non_smCRUDE2012AllAllAllAllAllAllQuintile2</t>
  </si>
  <si>
    <t>adult_shshome_non_smCRUDE2012AllAllAllAllAllAllQuintile3</t>
  </si>
  <si>
    <t xml:space="preserve">(2.9-5.5) </t>
  </si>
  <si>
    <t xml:space="preserve">(17-33) </t>
  </si>
  <si>
    <t>adult_shshome_non_smCRUDE2012AllAllAllAllAllAllQuintile4</t>
  </si>
  <si>
    <t xml:space="preserve">(3.5-6.4) </t>
  </si>
  <si>
    <t>adult_shshome_non_smCRUDE2012AllAllAllAllAllAllQuintile5</t>
  </si>
  <si>
    <t>adult_shshome_non_smCRUDE2012AllAllAllAllAllFemaleAll</t>
  </si>
  <si>
    <t xml:space="preserve">(2.4-3.8) </t>
  </si>
  <si>
    <t>adult_shshome_non_smCRUDE2012AllAllAllAllAllFemaleQuintile1</t>
  </si>
  <si>
    <t xml:space="preserve">(0.7-3.1) </t>
  </si>
  <si>
    <t>adult_shshome_non_smCRUDE2012AllAllAllAllAllFemaleQuintile2</t>
  </si>
  <si>
    <t>adult_shshome_non_smCRUDE2012AllAllAllAllAllFemaleQuintile3</t>
  </si>
  <si>
    <t xml:space="preserve">(1.7-4.8) </t>
  </si>
  <si>
    <t>adult_shshome_non_smCRUDE2012AllAllAllAllAllFemaleQuintile4</t>
  </si>
  <si>
    <t>adult_shshome_non_smCRUDE2012AllAllAllAllAllFemaleQuintile5</t>
  </si>
  <si>
    <t xml:space="preserve">(4.0-6.9) </t>
  </si>
  <si>
    <t>adult_shshome_non_smCRUDE2012AllAllAllAllAllMaleAll</t>
  </si>
  <si>
    <t xml:space="preserve">(49-73) </t>
  </si>
  <si>
    <t>adult_shshome_non_smCRUDE2012AllAllAllAllAllMaleQuintile1</t>
  </si>
  <si>
    <t>adult_shshome_non_smCRUDE2012AllAllAllAllAllMaleQuintile2</t>
  </si>
  <si>
    <t xml:space="preserve">(1.2-4.7) </t>
  </si>
  <si>
    <t>adult_shshome_non_smCRUDE2012AllAllAllAllAllMaleQuintile3</t>
  </si>
  <si>
    <t>adult_shshome_non_smCRUDE2012AllAllAllAllAllMaleQuintile4</t>
  </si>
  <si>
    <t>adult_shshome_non_smCRUDE2012AllAllAllAllAllMaleQuintile5</t>
  </si>
  <si>
    <t xml:space="preserve">(5.4-9.7) </t>
  </si>
  <si>
    <t>adult_shshome_non_smCRUDE2012AllAllAllNon-Other-Euro15-19AllAll</t>
  </si>
  <si>
    <t>adult_shshome_non_smCRUDE2012AllAllAllNon-Other-Euro15-19FemaleAll</t>
  </si>
  <si>
    <t>adult_shshome_non_smCRUDE2012AllAllAllNon-Other-Euro15-19MaleAll</t>
  </si>
  <si>
    <t xml:space="preserve">(5.8-18.9) </t>
  </si>
  <si>
    <t>adult_shshome_non_smCRUDE2012AllAllAllNon-Other-Euro20-24AllAll</t>
  </si>
  <si>
    <t xml:space="preserve">(4.4-14.2) </t>
  </si>
  <si>
    <t>adult_shshome_non_smCRUDE2012AllAllAllNon-Other-Euro20-24FemaleAll</t>
  </si>
  <si>
    <t xml:space="preserve">(2.1-16.0) </t>
  </si>
  <si>
    <t>adult_shshome_non_smCRUDE2012AllAllAllNon-Other-Euro20-24MaleAll</t>
  </si>
  <si>
    <t xml:space="preserve">(4.5-20.0) </t>
  </si>
  <si>
    <t>adult_shshome_non_smCRUDE2012AllAllAllNon-Other-Euro25-34AllAll</t>
  </si>
  <si>
    <t xml:space="preserve">(2.4-7.3) </t>
  </si>
  <si>
    <t>adult_shshome_non_smCRUDE2012AllAllAllNon-Other-Euro25-34FemaleAll</t>
  </si>
  <si>
    <t xml:space="preserve">(0.7-6.9) </t>
  </si>
  <si>
    <t>adult_shshome_non_smCRUDE2012AllAllAllNon-Other-Euro25-34MaleAll</t>
  </si>
  <si>
    <t xml:space="preserve">(3.2-12.5) </t>
  </si>
  <si>
    <t>adult_shshome_non_smCRUDE2012AllAllAllNon-Other-Euro35-44AllAll</t>
  </si>
  <si>
    <t>adult_shshome_non_smCRUDE2012AllAllAllNon-Other-Euro35-44FemaleAll</t>
  </si>
  <si>
    <t>adult_shshome_non_smCRUDE2012AllAllAllNon-Other-Euro35-44MaleAll</t>
  </si>
  <si>
    <t>adult_shshome_non_smCRUDE2012AllAllAllNon-Other-Euro45-54AllAll</t>
  </si>
  <si>
    <t>adult_shshome_non_smCRUDE2012AllAllAllNon-Other-Euro45-54FemaleAll</t>
  </si>
  <si>
    <t>adult_shshome_non_smCRUDE2012AllAllAllNon-Other-Euro45-54MaleAll</t>
  </si>
  <si>
    <t xml:space="preserve">(1.0-12.4) </t>
  </si>
  <si>
    <t>adult_shshome_non_smCRUDE2012AllAllAllNon-Other-Euro55-64AllAll</t>
  </si>
  <si>
    <t>adult_shshome_non_smCRUDE2012AllAllAllNon-Other-Euro55-64FemaleAll</t>
  </si>
  <si>
    <t>adult_shshome_non_smCRUDE2012AllAllAllNon-Other-Euro55-64MaleAll</t>
  </si>
  <si>
    <t>adult_shshome_non_smCRUDE2012AllAllAllNon-Other-Euro65-74AllAll</t>
  </si>
  <si>
    <t>adult_shshome_non_smCRUDE2012AllAllAllNon-Other-Euro65-74FemaleAll</t>
  </si>
  <si>
    <t xml:space="preserve">(0.3-13.9) </t>
  </si>
  <si>
    <t>adult_shshome_non_smCRUDE2012AllAllAllNon-Other-Euro65-74MaleAll</t>
  </si>
  <si>
    <t>adult_shshome_non_smCRUDE2012AllAllAllNon-Other-Euro75+AllAll</t>
  </si>
  <si>
    <t xml:space="preserve">(2.3-13.8) </t>
  </si>
  <si>
    <t>adult_shshome_non_smCRUDE2012AllAllAllNon-Other-Euro75+FemaleAll</t>
  </si>
  <si>
    <t xml:space="preserve">(3.0-24.6) </t>
  </si>
  <si>
    <t>adult_shshome_non_smCRUDE2012AllAllAllNon-Other-Euro75+MaleAll</t>
  </si>
  <si>
    <t>adult_shshome_non_smCRUDE2012AllAllAllNon-Other-EuroAllAllAll</t>
  </si>
  <si>
    <t xml:space="preserve">(3.6-6.1) </t>
  </si>
  <si>
    <t>adult_shshome_non_smCRUDE2012AllAllAllNon-Other-EuroAllFemaleAll</t>
  </si>
  <si>
    <t>adult_shshome_non_smCRUDE2012AllAllAllNon-Other-EuroAllMaleAll</t>
  </si>
  <si>
    <t>adult_shshome_non_smCRUDE2012AllAllAllOther-Euro15-19AllAll</t>
  </si>
  <si>
    <t xml:space="preserve">(8.0-14.6) </t>
  </si>
  <si>
    <t>adult_shshome_non_smCRUDE2012AllAllAllOther-Euro15-19FemaleAll</t>
  </si>
  <si>
    <t>adult_shshome_non_smCRUDE2012AllAllAllOther-Euro15-19MaleAll</t>
  </si>
  <si>
    <t xml:space="preserve">(6.2-18.6) </t>
  </si>
  <si>
    <t>adult_shshome_non_smCRUDE2012AllAllAllOther-Euro20-24AllAll</t>
  </si>
  <si>
    <t xml:space="preserve">(3.7-10.4) </t>
  </si>
  <si>
    <t>adult_shshome_non_smCRUDE2012AllAllAllOther-Euro20-24FemaleAll</t>
  </si>
  <si>
    <t xml:space="preserve">(1.6-10.6) </t>
  </si>
  <si>
    <t>adult_shshome_non_smCRUDE2012AllAllAllOther-Euro20-24MaleAll</t>
  </si>
  <si>
    <t>adult_shshome_non_smCRUDE2012AllAllAllOther-Euro25-34AllAll</t>
  </si>
  <si>
    <t>adult_shshome_non_smCRUDE2012AllAllAllOther-Euro25-34FemaleAll</t>
  </si>
  <si>
    <t>adult_shshome_non_smCRUDE2012AllAllAllOther-Euro25-34MaleAll</t>
  </si>
  <si>
    <t xml:space="preserve">(1.2-6.8) </t>
  </si>
  <si>
    <t>adult_shshome_non_smCRUDE2012AllAllAllOther-Euro35-44AllAll</t>
  </si>
  <si>
    <t>adult_shshome_non_smCRUDE2012AllAllAllOther-Euro35-44FemaleAll</t>
  </si>
  <si>
    <t>adult_shshome_non_smCRUDE2012AllAllAllOther-Euro35-44MaleAll</t>
  </si>
  <si>
    <t>adult_shshome_non_smCRUDE2012AllAllAllOther-Euro45-54AllAll</t>
  </si>
  <si>
    <t>adult_shshome_non_smCRUDE2012AllAllAllOther-Euro45-54FemaleAll</t>
  </si>
  <si>
    <t>adult_shshome_non_smCRUDE2012AllAllAllOther-Euro45-54MaleAll</t>
  </si>
  <si>
    <t xml:space="preserve">(1.6-4.8) </t>
  </si>
  <si>
    <t>adult_shshome_non_smCRUDE2012AllAllAllOther-Euro55-64AllAll</t>
  </si>
  <si>
    <t>adult_shshome_non_smCRUDE2012AllAllAllOther-Euro55-64FemaleAll</t>
  </si>
  <si>
    <t>adult_shshome_non_smCRUDE2012AllAllAllOther-Euro55-64MaleAll</t>
  </si>
  <si>
    <t>adult_shshome_non_smCRUDE2012AllAllAllOther-Euro65-74AllAll</t>
  </si>
  <si>
    <t xml:space="preserve">(1.7-4.0) </t>
  </si>
  <si>
    <t>adult_shshome_non_smCRUDE2012AllAllAllOther-Euro65-74FemaleAll</t>
  </si>
  <si>
    <t>adult_shshome_non_smCRUDE2012AllAllAllOther-Euro65-74MaleAll</t>
  </si>
  <si>
    <t>adult_shshome_non_smCRUDE2012AllAllAllOther-Euro75+AllAll</t>
  </si>
  <si>
    <t>adult_shshome_non_smCRUDE2012AllAllAllOther-Euro75+FemaleAll</t>
  </si>
  <si>
    <t>adult_shshome_non_smCRUDE2012AllAllAllOther-Euro75+MaleAll</t>
  </si>
  <si>
    <t xml:space="preserve">(1.3-5.8) </t>
  </si>
  <si>
    <t>adult_shshome_non_smCRUDE2012AllAllAllOther-EuroAllAllAll</t>
  </si>
  <si>
    <t xml:space="preserve">(2.8-4.0) </t>
  </si>
  <si>
    <t xml:space="preserve">(64-90) </t>
  </si>
  <si>
    <t>adult_shshome_non_smCRUDE2012AllAllAllOther-EuroAllFemaleAll</t>
  </si>
  <si>
    <t>adult_shshome_non_smCRUDE2012AllAllAllOther-EuroAllMaleAll</t>
  </si>
  <si>
    <t xml:space="preserve">(34-54) </t>
  </si>
  <si>
    <t>adult_shshome_non_smCRUDE2012AllAllAsianAll15-19AllAll</t>
  </si>
  <si>
    <t>adult_shshome_non_smCRUDE2012AllAllAsianAll15-19FemaleAll</t>
  </si>
  <si>
    <t>adult_shshome_non_smCRUDE2012AllAllAsianAll15-19MaleAll</t>
  </si>
  <si>
    <t>adult_shshome_non_smCRUDE2012AllAllAsianAll20-24AllAll</t>
  </si>
  <si>
    <t xml:space="preserve">(3.4-17.7) </t>
  </si>
  <si>
    <t>adult_shshome_non_smCRUDE2012AllAllAsianAll20-24FemaleAll</t>
  </si>
  <si>
    <t xml:space="preserve">(0.1-19.9) </t>
  </si>
  <si>
    <t>adult_shshome_non_smCRUDE2012AllAllAsianAll20-24MaleAll</t>
  </si>
  <si>
    <t xml:space="preserve">(4.6-27.0) </t>
  </si>
  <si>
    <t>adult_shshome_non_smCRUDE2012AllAllAsianAll25-34AllAll</t>
  </si>
  <si>
    <t xml:space="preserve">(0.7-6.2) </t>
  </si>
  <si>
    <t>adult_shshome_non_smCRUDE2012AllAllAsianAll25-34FemaleAll</t>
  </si>
  <si>
    <t>adult_shshome_non_smCRUDE2012AllAllAsianAll25-34MaleAll</t>
  </si>
  <si>
    <t xml:space="preserve">(0.4-8.5) </t>
  </si>
  <si>
    <t>adult_shshome_non_smCRUDE2012AllAllAsianAll35-44AllAll</t>
  </si>
  <si>
    <t>adult_shshome_non_smCRUDE2012AllAllAsianAll35-44FemaleAll</t>
  </si>
  <si>
    <t>adult_shshome_non_smCRUDE2012AllAllAsianAll35-44MaleAll</t>
  </si>
  <si>
    <t>adult_shshome_non_smCRUDE2012AllAllAsianAll45-54AllAll</t>
  </si>
  <si>
    <t xml:space="preserve">(0.5-5.7) </t>
  </si>
  <si>
    <t>adult_shshome_non_smCRUDE2012AllAllAsianAll45-54FemaleAll</t>
  </si>
  <si>
    <t>adult_shshome_non_smCRUDE2012AllAllAsianAll45-54MaleAll</t>
  </si>
  <si>
    <t>adult_shshome_non_smCRUDE2012AllAllAsianAll55-64AllAll</t>
  </si>
  <si>
    <t>adult_shshome_non_smCRUDE2012AllAllAsianAll55-64FemaleAll</t>
  </si>
  <si>
    <t xml:space="preserve">(0.1-19.7) </t>
  </si>
  <si>
    <t>adult_shshome_non_smCRUDE2012AllAllAsianAll55-64MaleAll</t>
  </si>
  <si>
    <t>adult_shshome_non_smCRUDE2012AllAllAsianAll65-74AllAll</t>
  </si>
  <si>
    <t>adult_shshome_non_smCRUDE2012AllAllAsianAllAllAllAll</t>
  </si>
  <si>
    <t xml:space="preserve">(1.3-4.3) </t>
  </si>
  <si>
    <t>adult_shshome_non_smCRUDE2012AllAllAsianAllAllFemaleAll</t>
  </si>
  <si>
    <t>adult_shshome_non_smCRUDE2012AllAllAsianAllAllMaleAll</t>
  </si>
  <si>
    <t xml:space="preserve">(1.2-5.5) </t>
  </si>
  <si>
    <t>adult_shshome_non_smCRUDE2012AllAllNon-AsianAll15-19AllAll</t>
  </si>
  <si>
    <t>adult_shshome_non_smCRUDE2012AllAllNon-AsianAll15-19FemaleAll</t>
  </si>
  <si>
    <t xml:space="preserve">(6.7-15.5) </t>
  </si>
  <si>
    <t>adult_shshome_non_smCRUDE2012AllAllNon-AsianAll15-19MaleAll</t>
  </si>
  <si>
    <t xml:space="preserve">(8.3-19.5) </t>
  </si>
  <si>
    <t>adult_shshome_non_smCRUDE2012AllAllNon-AsianAll20-24AllAll</t>
  </si>
  <si>
    <t>adult_shshome_non_smCRUDE2012AllAllNon-AsianAll20-24FemaleAll</t>
  </si>
  <si>
    <t xml:space="preserve">(2.8-10.7) </t>
  </si>
  <si>
    <t>adult_shshome_non_smCRUDE2012AllAllNon-AsianAll20-24MaleAll</t>
  </si>
  <si>
    <t>adult_shshome_non_smCRUDE2012AllAllNon-AsianAll25-34AllAll</t>
  </si>
  <si>
    <t xml:space="preserve">(2.2-5.0) </t>
  </si>
  <si>
    <t>adult_shshome_non_smCRUDE2012AllAllNon-AsianAll25-34FemaleAll</t>
  </si>
  <si>
    <t>adult_shshome_non_smCRUDE2012AllAllNon-AsianAll25-34MaleAll</t>
  </si>
  <si>
    <t>adult_shshome_non_smCRUDE2012AllAllNon-AsianAll35-44AllAll</t>
  </si>
  <si>
    <t>adult_shshome_non_smCRUDE2012AllAllNon-AsianAll35-44FemaleAll</t>
  </si>
  <si>
    <t>adult_shshome_non_smCRUDE2012AllAllNon-AsianAll35-44MaleAll</t>
  </si>
  <si>
    <t>adult_shshome_non_smCRUDE2012AllAllNon-AsianAll45-54AllAll</t>
  </si>
  <si>
    <t>adult_shshome_non_smCRUDE2012AllAllNon-AsianAll45-54FemaleAll</t>
  </si>
  <si>
    <t>adult_shshome_non_smCRUDE2012AllAllNon-AsianAll45-54MaleAll</t>
  </si>
  <si>
    <t xml:space="preserve">(1.8-5.3) </t>
  </si>
  <si>
    <t>adult_shshome_non_smCRUDE2012AllAllNon-AsianAll55-64AllAll</t>
  </si>
  <si>
    <t xml:space="preserve">(1.3-3.3) </t>
  </si>
  <si>
    <t>adult_shshome_non_smCRUDE2012AllAllNon-AsianAll55-64FemaleAll</t>
  </si>
  <si>
    <t>adult_shshome_non_smCRUDE2012AllAllNon-AsianAll55-64MaleAll</t>
  </si>
  <si>
    <t>adult_shshome_non_smCRUDE2012AllAllNon-AsianAll65-74AllAll</t>
  </si>
  <si>
    <t>adult_shshome_non_smCRUDE2012AllAllNon-AsianAll65-74FemaleAll</t>
  </si>
  <si>
    <t>adult_shshome_non_smCRUDE2012AllAllNon-AsianAll65-74MaleAll</t>
  </si>
  <si>
    <t xml:space="preserve">(2.4-6.2) </t>
  </si>
  <si>
    <t>adult_shshome_non_smCRUDE2012AllAllNon-AsianAll75+AllAll</t>
  </si>
  <si>
    <t>adult_shshome_non_smCRUDE2012AllAllNon-AsianAll75+FemaleAll</t>
  </si>
  <si>
    <t>adult_shshome_non_smCRUDE2012AllAllNon-AsianAll75+MaleAll</t>
  </si>
  <si>
    <t>adult_shshome_non_smCRUDE2012AllAllNon-AsianAllAllAllAll</t>
  </si>
  <si>
    <t xml:space="preserve">(3.3-4.5) </t>
  </si>
  <si>
    <t xml:space="preserve">(83-113) </t>
  </si>
  <si>
    <t>adult_shshome_non_smCRUDE2012AllAllNon-AsianAllAllFemaleAll</t>
  </si>
  <si>
    <t xml:space="preserve">(2.5-4.0) </t>
  </si>
  <si>
    <t>adult_shshome_non_smCRUDE2012AllAllNon-AsianAllAllMaleAll</t>
  </si>
  <si>
    <t xml:space="preserve">(3.7-5.6) </t>
  </si>
  <si>
    <t>adult_shshome_non_smCRUDE2012AllNon-PacificAllAll15-19AllAll</t>
  </si>
  <si>
    <t xml:space="preserve">(7.5-13.1) </t>
  </si>
  <si>
    <t>adult_shshome_non_smCRUDE2012AllNon-PacificAllAll15-19FemaleAll</t>
  </si>
  <si>
    <t>adult_shshome_non_smCRUDE2012AllNon-PacificAllAll15-19MaleAll</t>
  </si>
  <si>
    <t xml:space="preserve">(7.0-16.9) </t>
  </si>
  <si>
    <t>adult_shshome_non_smCRUDE2012AllNon-PacificAllAll20-24AllAll</t>
  </si>
  <si>
    <t>adult_shshome_non_smCRUDE2012AllNon-PacificAllAll20-24FemaleAll</t>
  </si>
  <si>
    <t>adult_shshome_non_smCRUDE2012AllNon-PacificAllAll20-24MaleAll</t>
  </si>
  <si>
    <t>adult_shshome_non_smCRUDE2012AllNon-PacificAllAll25-34AllAll</t>
  </si>
  <si>
    <t>adult_shshome_non_smCRUDE2012AllNon-PacificAllAll25-34FemaleAll</t>
  </si>
  <si>
    <t>adult_shshome_non_smCRUDE2012AllNon-PacificAllAll25-34MaleAll</t>
  </si>
  <si>
    <t xml:space="preserve">(2.2-6.8) </t>
  </si>
  <si>
    <t>adult_shshome_non_smCRUDE2012AllNon-PacificAllAll35-44AllAll</t>
  </si>
  <si>
    <t xml:space="preserve">(1.8-3.8) </t>
  </si>
  <si>
    <t>adult_shshome_non_smCRUDE2012AllNon-PacificAllAll35-44FemaleAll</t>
  </si>
  <si>
    <t>adult_shshome_non_smCRUDE2012AllNon-PacificAllAll35-44MaleAll</t>
  </si>
  <si>
    <t xml:space="preserve">(1.6-4.9) </t>
  </si>
  <si>
    <t>adult_shshome_non_smCRUDE2012AllNon-PacificAllAll45-54AllAll</t>
  </si>
  <si>
    <t>adult_shshome_non_smCRUDE2012AllNon-PacificAllAll45-54FemaleAll</t>
  </si>
  <si>
    <t>adult_shshome_non_smCRUDE2012AllNon-PacificAllAll45-54MaleAll</t>
  </si>
  <si>
    <t>adult_shshome_non_smCRUDE2012AllNon-PacificAllAll55-64AllAll</t>
  </si>
  <si>
    <t xml:space="preserve">(1.2-3.1) </t>
  </si>
  <si>
    <t>adult_shshome_non_smCRUDE2012AllNon-PacificAllAll55-64FemaleAll</t>
  </si>
  <si>
    <t>adult_shshome_non_smCRUDE2012AllNon-PacificAllAll55-64MaleAll</t>
  </si>
  <si>
    <t>adult_shshome_non_smCRUDE2012AllNon-PacificAllAll65-74AllAll</t>
  </si>
  <si>
    <t>adult_shshome_non_smCRUDE2012AllNon-PacificAllAll65-74FemaleAll</t>
  </si>
  <si>
    <t>adult_shshome_non_smCRUDE2012AllNon-PacificAllAll65-74MaleAll</t>
  </si>
  <si>
    <t xml:space="preserve">(2.1-5.6) </t>
  </si>
  <si>
    <t>adult_shshome_non_smCRUDE2012AllNon-PacificAllAll75+AllAll</t>
  </si>
  <si>
    <t>adult_shshome_non_smCRUDE2012AllNon-PacificAllAll75+FemaleAll</t>
  </si>
  <si>
    <t>adult_shshome_non_smCRUDE2012AllNon-PacificAllAll75+MaleAll</t>
  </si>
  <si>
    <t>adult_shshome_non_smCRUDE2012AllNon-PacificAllAllAllAllAll</t>
  </si>
  <si>
    <t xml:space="preserve">(84-114) </t>
  </si>
  <si>
    <t>adult_shshome_non_smCRUDE2012AllNon-PacificAllAllAllFemaleAll</t>
  </si>
  <si>
    <t xml:space="preserve">(33-53) </t>
  </si>
  <si>
    <t>adult_shshome_non_smCRUDE2012AllNon-PacificAllAllAllMaleAll</t>
  </si>
  <si>
    <t xml:space="preserve">(3.5-5.2) </t>
  </si>
  <si>
    <t xml:space="preserve">(46-68) </t>
  </si>
  <si>
    <t>adult_shshome_non_smCRUDE2012AllPacificAllAll15-19AllAll</t>
  </si>
  <si>
    <t>adult_shshome_non_smCRUDE2012AllPacificAllAll15-19FemaleAll</t>
  </si>
  <si>
    <t xml:space="preserve">(2.3-37.7) </t>
  </si>
  <si>
    <t>adult_shshome_non_smCRUDE2012AllPacificAllAll15-19MaleAll</t>
  </si>
  <si>
    <t xml:space="preserve">(2.3-31.6) </t>
  </si>
  <si>
    <t>adult_shshome_non_smCRUDE2012AllPacificAllAll20-24AllAll</t>
  </si>
  <si>
    <t xml:space="preserve">(1.2-21.1) </t>
  </si>
  <si>
    <t>adult_shshome_non_smCRUDE2012AllPacificAllAll25-34AllAll</t>
  </si>
  <si>
    <t xml:space="preserve">(1.1-10.2) </t>
  </si>
  <si>
    <t>adult_shshome_non_smCRUDE2012AllPacificAllAll25-34FemaleAll</t>
  </si>
  <si>
    <t>adult_shshome_non_smCRUDE2012AllPacificAllAll25-34MaleAll</t>
  </si>
  <si>
    <t xml:space="preserve">(2.1-22.0) </t>
  </si>
  <si>
    <t>adult_shshome_non_smCRUDE2012AllPacificAllAll35-44AllAll</t>
  </si>
  <si>
    <t>adult_shshome_non_smCRUDE2012AllPacificAllAll35-44FemaleAll</t>
  </si>
  <si>
    <t>adult_shshome_non_smCRUDE2012AllPacificAllAll35-44MaleAll</t>
  </si>
  <si>
    <t>adult_shshome_non_smCRUDE2012AllPacificAllAll45-54AllAll</t>
  </si>
  <si>
    <t>adult_shshome_non_smCRUDE2012AllPacificAllAll45-54FemaleAll</t>
  </si>
  <si>
    <t>adult_shshome_non_smCRUDE2012AllPacificAllAll45-54MaleAll</t>
  </si>
  <si>
    <t>adult_shshome_non_smCRUDE2012AllPacificAllAll55-64AllAll</t>
  </si>
  <si>
    <t xml:space="preserve">(2.2-19.1) </t>
  </si>
  <si>
    <t>adult_shshome_non_smCRUDE2012AllPacificAllAll55-64FemaleAll</t>
  </si>
  <si>
    <t xml:space="preserve">(2.1-26.1) </t>
  </si>
  <si>
    <t>adult_shshome_non_smCRUDE2012AllPacificAllAll65-74AllAll</t>
  </si>
  <si>
    <t xml:space="preserve">(4.0-32.0) </t>
  </si>
  <si>
    <t>adult_shshome_non_smCRUDE2012AllPacificAllAllAllAllAll</t>
  </si>
  <si>
    <t>adult_shshome_non_smCRUDE2012AllPacificAllAllAllFemaleAll</t>
  </si>
  <si>
    <t>adult_shshome_non_smCRUDE2012AllPacificAllAllAllMaleAll</t>
  </si>
  <si>
    <t>adult_shshome_non_smCRUDE2012MaoriAllAllAll15-19AllAll</t>
  </si>
  <si>
    <t xml:space="preserve">(8.6-23.1) </t>
  </si>
  <si>
    <t>adult_shshome_non_smCRUDE2012MaoriAllAllAll15-19FemaleAll</t>
  </si>
  <si>
    <t xml:space="preserve">(3.9-16.5) </t>
  </si>
  <si>
    <t>adult_shshome_non_smCRUDE2012MaoriAllAllAll15-19MaleAll</t>
  </si>
  <si>
    <t>adult_shshome_non_smCRUDE2012MaoriAllAllAll20-24AllAll</t>
  </si>
  <si>
    <t xml:space="preserve">(10.0-32.7) </t>
  </si>
  <si>
    <t>adult_shshome_non_smCRUDE2012MaoriAllAllAll20-24FemaleAll</t>
  </si>
  <si>
    <t xml:space="preserve">(8.7-44.1) </t>
  </si>
  <si>
    <t>adult_shshome_non_smCRUDE2012MaoriAllAllAll20-24MaleAll</t>
  </si>
  <si>
    <t xml:space="preserve">(6.3-34.4) </t>
  </si>
  <si>
    <t>adult_shshome_non_smCRUDE2012MaoriAllAllAll25-34AllAll</t>
  </si>
  <si>
    <t>adult_shshome_non_smCRUDE2012MaoriAllAllAll25-34FemaleAll</t>
  </si>
  <si>
    <t>adult_shshome_non_smCRUDE2012MaoriAllAllAll25-34MaleAll</t>
  </si>
  <si>
    <t xml:space="preserve">(8.1-28.9) </t>
  </si>
  <si>
    <t>adult_shshome_non_smCRUDE2012MaoriAllAllAll35-44AllAll</t>
  </si>
  <si>
    <t>adult_shshome_non_smCRUDE2012MaoriAllAllAll35-44FemaleAll</t>
  </si>
  <si>
    <t xml:space="preserve">(1.1-7.8) </t>
  </si>
  <si>
    <t>adult_shshome_non_smCRUDE2012MaoriAllAllAll35-44MaleAll</t>
  </si>
  <si>
    <t>adult_shshome_non_smCRUDE2012MaoriAllAllAll45-54AllAll</t>
  </si>
  <si>
    <t xml:space="preserve">(3.4-17.3) </t>
  </si>
  <si>
    <t>adult_shshome_non_smCRUDE2012MaoriAllAllAll45-54FemaleAll</t>
  </si>
  <si>
    <t xml:space="preserve">(3.3-12.7) </t>
  </si>
  <si>
    <t>adult_shshome_non_smCRUDE2012MaoriAllAllAll45-54MaleAll</t>
  </si>
  <si>
    <t xml:space="preserve">(2.6-28.6) </t>
  </si>
  <si>
    <t>adult_shshome_non_smCRUDE2012MaoriAllAllAll55-64AllAll</t>
  </si>
  <si>
    <t xml:space="preserve">(1.2-6.7) </t>
  </si>
  <si>
    <t>adult_shshome_non_smCRUDE2012MaoriAllAllAll55-64FemaleAll</t>
  </si>
  <si>
    <t xml:space="preserve">(1.2-12.8) </t>
  </si>
  <si>
    <t>adult_shshome_non_smCRUDE2012MaoriAllAllAll55-64MaleAll</t>
  </si>
  <si>
    <t>adult_shshome_non_smCRUDE2012MaoriAllAllAll65-74AllAll</t>
  </si>
  <si>
    <t>adult_shshome_non_smCRUDE2012MaoriAllAllAll65-74FemaleAll</t>
  </si>
  <si>
    <t>adult_shshome_non_smCRUDE2012MaoriAllAllAll65-74MaleAll</t>
  </si>
  <si>
    <t xml:space="preserve">(4.6-21.2) </t>
  </si>
  <si>
    <t>adult_shshome_non_smCRUDE2012MaoriAllAllAll75+AllAll</t>
  </si>
  <si>
    <t>adult_shshome_non_smCRUDE2012MaoriAllAllAll75+FemaleAll</t>
  </si>
  <si>
    <t xml:space="preserve">(1.9-20.1) </t>
  </si>
  <si>
    <t>adult_shshome_non_smCRUDE2012MaoriAllAllAll75+MaleAll</t>
  </si>
  <si>
    <t>adult_shshome_non_smCRUDE2012MaoriAllAllAllAllAllAll</t>
  </si>
  <si>
    <t xml:space="preserve">(7.0-12.4) </t>
  </si>
  <si>
    <t>adult_shshome_non_smCRUDE2012MaoriAllAllAllAllAllQuintile1</t>
  </si>
  <si>
    <t>adult_shshome_non_smCRUDE2012MaoriAllAllAllAllAllQuintile2</t>
  </si>
  <si>
    <t xml:space="preserve">(3.2-26.8) </t>
  </si>
  <si>
    <t>adult_shshome_non_smCRUDE2012MaoriAllAllAllAllAllQuintile3</t>
  </si>
  <si>
    <t xml:space="preserve">(8.3-23.0) </t>
  </si>
  <si>
    <t>adult_shshome_non_smCRUDE2012MaoriAllAllAllAllAllQuintile4</t>
  </si>
  <si>
    <t>adult_shshome_non_smCRUDE2012MaoriAllAllAllAllAllQuintile5</t>
  </si>
  <si>
    <t xml:space="preserve">(6.6-13.0) </t>
  </si>
  <si>
    <t>adult_shshome_non_smCRUDE2012MaoriAllAllAllAllFemaleAll</t>
  </si>
  <si>
    <t>adult_shshome_non_smCRUDE2012MaoriAllAllAllAllFemaleQuintile1</t>
  </si>
  <si>
    <t>adult_shshome_non_smCRUDE2012MaoriAllAllAllAllFemaleQuintile2</t>
  </si>
  <si>
    <t xml:space="preserve">(2.5-31.3) </t>
  </si>
  <si>
    <t>adult_shshome_non_smCRUDE2012MaoriAllAllAllAllFemaleQuintile3</t>
  </si>
  <si>
    <t xml:space="preserve">(2.7-22.5) </t>
  </si>
  <si>
    <t>adult_shshome_non_smCRUDE2012MaoriAllAllAllAllFemaleQuintile4</t>
  </si>
  <si>
    <t>adult_shshome_non_smCRUDE2012MaoriAllAllAllAllFemaleQuintile5</t>
  </si>
  <si>
    <t>adult_shshome_non_smCRUDE2012MaoriAllAllAllAllMaleAll</t>
  </si>
  <si>
    <t>adult_shshome_non_smCRUDE2012MaoriAllAllAllAllMaleQuintile1</t>
  </si>
  <si>
    <t>adult_shshome_non_smCRUDE2012MaoriAllAllAllAllMaleQuintile2</t>
  </si>
  <si>
    <t xml:space="preserve">(3.0-28.1) </t>
  </si>
  <si>
    <t>adult_shshome_non_smCRUDE2012MaoriAllAllAllAllMaleQuintile3</t>
  </si>
  <si>
    <t xml:space="preserve">(10.5-32.0) </t>
  </si>
  <si>
    <t>adult_shshome_non_smCRUDE2012MaoriAllAllAllAllMaleQuintile4</t>
  </si>
  <si>
    <t>adult_shshome_non_smCRUDE2012MaoriAllAllAllAllMaleQuintile5</t>
  </si>
  <si>
    <t xml:space="preserve">(7.1-18.5) </t>
  </si>
  <si>
    <t>adult_shshome_non_smCRUDE2012Non-MaoriAllAllAll15-19AllAll</t>
  </si>
  <si>
    <t>adult_shshome_non_smCRUDE2012Non-MaoriAllAllAll15-19FemaleAll</t>
  </si>
  <si>
    <t xml:space="preserve">(5.6-14.5) </t>
  </si>
  <si>
    <t>adult_shshome_non_smCRUDE2012Non-MaoriAllAllAll15-19MaleAll</t>
  </si>
  <si>
    <t>adult_shshome_non_smCRUDE2012Non-MaoriAllAllAll20-24AllAll</t>
  </si>
  <si>
    <t>adult_shshome_non_smCRUDE2012Non-MaoriAllAllAll20-24FemaleAll</t>
  </si>
  <si>
    <t>adult_shshome_non_smCRUDE2012Non-MaoriAllAllAll20-24MaleAll</t>
  </si>
  <si>
    <t xml:space="preserve">(3.7-14.3) </t>
  </si>
  <si>
    <t>adult_shshome_non_smCRUDE2012Non-MaoriAllAllAll25-34AllAll</t>
  </si>
  <si>
    <t xml:space="preserve">(1.4-3.7) </t>
  </si>
  <si>
    <t>adult_shshome_non_smCRUDE2012Non-MaoriAllAllAll25-34FemaleAll</t>
  </si>
  <si>
    <t>adult_shshome_non_smCRUDE2012Non-MaoriAllAllAll25-34MaleAll</t>
  </si>
  <si>
    <t>adult_shshome_non_smCRUDE2012Non-MaoriAllAllAll35-44AllAll</t>
  </si>
  <si>
    <t>adult_shshome_non_smCRUDE2012Non-MaoriAllAllAll35-44FemaleAll</t>
  </si>
  <si>
    <t>adult_shshome_non_smCRUDE2012Non-MaoriAllAllAll35-44MaleAll</t>
  </si>
  <si>
    <t>adult_shshome_non_smCRUDE2012Non-MaoriAllAllAll45-54AllAll</t>
  </si>
  <si>
    <t xml:space="preserve">(1.4-3.4) </t>
  </si>
  <si>
    <t>adult_shshome_non_smCRUDE2012Non-MaoriAllAllAll45-54FemaleAll</t>
  </si>
  <si>
    <t>adult_shshome_non_smCRUDE2012Non-MaoriAllAllAll45-54MaleAll</t>
  </si>
  <si>
    <t>adult_shshome_non_smCRUDE2012Non-MaoriAllAllAll55-64AllAll</t>
  </si>
  <si>
    <t xml:space="preserve">(1.2-3.2) </t>
  </si>
  <si>
    <t>adult_shshome_non_smCRUDE2012Non-MaoriAllAllAll55-64FemaleAll</t>
  </si>
  <si>
    <t>adult_shshome_non_smCRUDE2012Non-MaoriAllAllAll55-64MaleAll</t>
  </si>
  <si>
    <t>adult_shshome_non_smCRUDE2012Non-MaoriAllAllAll65-74AllAll</t>
  </si>
  <si>
    <t>adult_shshome_non_smCRUDE2012Non-MaoriAllAllAll65-74FemaleAll</t>
  </si>
  <si>
    <t>adult_shshome_non_smCRUDE2012Non-MaoriAllAllAll65-74MaleAll</t>
  </si>
  <si>
    <t>adult_shshome_non_smCRUDE2012Non-MaoriAllAllAll75+AllAll</t>
  </si>
  <si>
    <t>adult_shshome_non_smCRUDE2012Non-MaoriAllAllAll75+FemaleAll</t>
  </si>
  <si>
    <t>adult_shshome_non_smCRUDE2012Non-MaoriAllAllAll75+MaleAll</t>
  </si>
  <si>
    <t>adult_shshome_non_smCRUDE2012Non-MaoriAllAllAllAllAllAll</t>
  </si>
  <si>
    <t xml:space="preserve">(67-98) </t>
  </si>
  <si>
    <t>adult_shshome_non_smCRUDE2012Non-MaoriAllAllAllAllAllQuintile1</t>
  </si>
  <si>
    <t>adult_shshome_non_smCRUDE2012Non-MaoriAllAllAllAllAllQuintile2</t>
  </si>
  <si>
    <t>adult_shshome_non_smCRUDE2012Non-MaoriAllAllAllAllAllQuintile3</t>
  </si>
  <si>
    <t xml:space="preserve">(2.2-4.7) </t>
  </si>
  <si>
    <t>adult_shshome_non_smCRUDE2012Non-MaoriAllAllAllAllAllQuintile4</t>
  </si>
  <si>
    <t>adult_shshome_non_smCRUDE2012Non-MaoriAllAllAllAllAllQuintile5</t>
  </si>
  <si>
    <t xml:space="preserve">(4.1-6.7) </t>
  </si>
  <si>
    <t>adult_shshome_non_smCRUDE2012Non-MaoriAllAllAllAllFemaleAll</t>
  </si>
  <si>
    <t xml:space="preserve">(2.1-3.5) </t>
  </si>
  <si>
    <t>adult_shshome_non_smCRUDE2012Non-MaoriAllAllAllAllFemaleQuintile1</t>
  </si>
  <si>
    <t>adult_shshome_non_smCRUDE2012Non-MaoriAllAllAllAllFemaleQuintile2</t>
  </si>
  <si>
    <t>adult_shshome_non_smCRUDE2012Non-MaoriAllAllAllAllFemaleQuintile3</t>
  </si>
  <si>
    <t>adult_shshome_non_smCRUDE2012Non-MaoriAllAllAllAllFemaleQuintile4</t>
  </si>
  <si>
    <t xml:space="preserve">(2.5-6.4) </t>
  </si>
  <si>
    <t>adult_shshome_non_smCRUDE2012Non-MaoriAllAllAllAllFemaleQuintile5</t>
  </si>
  <si>
    <t>adult_shshome_non_smCRUDE2012Non-MaoriAllAllAllAllMaleAll</t>
  </si>
  <si>
    <t xml:space="preserve">(2.7-4.5) </t>
  </si>
  <si>
    <t>adult_shshome_non_smCRUDE2012Non-MaoriAllAllAllAllMaleQuintile1</t>
  </si>
  <si>
    <t>adult_shshome_non_smCRUDE2012Non-MaoriAllAllAllAllMaleQuintile2</t>
  </si>
  <si>
    <t>adult_shshome_non_smCRUDE2012Non-MaoriAllAllAllAllMaleQuintile3</t>
  </si>
  <si>
    <t>adult_shshome_non_smCRUDE2012Non-MaoriAllAllAllAllMaleQuintile4</t>
  </si>
  <si>
    <t>adult_shshome_non_smCRUDE2012Non-MaoriAllAllAllAllMaleQuintile5</t>
  </si>
  <si>
    <t xml:space="preserve">(4.1-8.8) </t>
  </si>
  <si>
    <t>Exposed to second-hand smoke at home (adult non-smokers)</t>
  </si>
  <si>
    <t>adult_shshome_non_sm</t>
  </si>
  <si>
    <t>Exposed to second-hand smoke at home (children)</t>
  </si>
  <si>
    <t>child_shs_home</t>
  </si>
  <si>
    <t>Exposed to second-hand smoke in car they usually travel in (adult non-smokers)</t>
  </si>
  <si>
    <t>adult_shscar_non_sm</t>
  </si>
  <si>
    <t>Exposed to second-hand smoke in car they usually travel in (children)</t>
  </si>
  <si>
    <t>child_shs_car</t>
  </si>
  <si>
    <t>Diagnosed mental health condition (current smokers)</t>
  </si>
  <si>
    <t>Mental_hlth_crt_sm</t>
  </si>
  <si>
    <t>Diagnosed mental health condition (non-smokers)</t>
  </si>
  <si>
    <t>Mental_hlth_non_sm</t>
  </si>
  <si>
    <t>Hazardous alcohol drinking patterns (current smokers)</t>
  </si>
  <si>
    <t>haz_drinker_indrinkers_crt_sm</t>
  </si>
  <si>
    <t>Hazardous alcohol drinking patterns (non-smokers)</t>
  </si>
  <si>
    <t>haz_drinker_indrinkers_non_sm</t>
  </si>
  <si>
    <t>Age:</t>
  </si>
  <si>
    <t>Hazardous alcohol drinking patterns (current smokers who are also current drinkers)</t>
  </si>
  <si>
    <t>Hazardous alcohol drinking patterns (non-smokers who are also current drinkers)</t>
  </si>
  <si>
    <t>haz_drinker_all_non_sm</t>
  </si>
  <si>
    <t>haz_drinker_all_crt_sm</t>
  </si>
  <si>
    <t>Prevalence of exposure to second-hand smoke or conditions co-morbid with smoking in the population, 2012/13</t>
  </si>
  <si>
    <t>Percent of adults (15+ years) or children (0–14 years), by sex, age group, ethnic group and NZDep2006 quintile, 2012/13</t>
  </si>
  <si>
    <t>This table gives the unadjusted prevalence in the adult population aged 15 years and over (that is, the percentage of the adult population affected) or the unadjusted prevalence in the child population aged 0–14 years (that is, the percentage of the child population affected).</t>
  </si>
  <si>
    <t xml:space="preserve">                           </t>
  </si>
  <si>
    <t>Notes: Estimated numbers are rounded to nearest 1000 people. Total response measure of ethnicity.</t>
  </si>
  <si>
    <t>2012/13 New Zealand Health Survey: Results for Tobacco Module</t>
  </si>
  <si>
    <t>For more information, see the main 2012-13 Tobacco Module report:</t>
  </si>
  <si>
    <t>Tobacco Use in New Zealand 2012/13: Key findings from the New Zealand Health Survey</t>
  </si>
  <si>
    <t>Released: November 2014</t>
  </si>
  <si>
    <t>Sections 2 &amp; 5: Comorbidities and secondhand smoke exposure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</si>
</sst>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0"/>
      <color theme="1"/>
      <name val="Arial"/>
      <family val="2"/>
    </font>
    <font>
      <b/>
      <sz val="10"/>
      <color theme="1"/>
      <name val="Arial"/>
      <family val="2"/>
    </font>
    <font>
      <sz val="10"/>
      <color theme="0"/>
      <name val="Arial"/>
      <family val="2"/>
    </font>
    <font>
      <sz val="10"/>
      <color theme="1" tint="0.499984740745262"/>
      <name val="Arial"/>
      <family val="2"/>
    </font>
    <font>
      <sz val="10"/>
      <color rgb="FF808080"/>
      <name val="Arial"/>
      <family val="2"/>
    </font>
    <font>
      <sz val="10"/>
      <color rgb="FF000000"/>
      <name val="Arial"/>
      <family val="2"/>
    </font>
    <font>
      <sz val="10"/>
      <name val="MS Sans Serif"/>
      <family val="2"/>
    </font>
    <font>
      <sz val="10"/>
      <name val="Arial"/>
      <family val="2"/>
    </font>
    <font>
      <sz val="9"/>
      <name val="Arial"/>
      <family val="2"/>
    </font>
    <font>
      <b/>
      <sz val="10"/>
      <name val="Arial"/>
      <family val="2"/>
    </font>
    <font>
      <b/>
      <sz val="10"/>
      <color rgb="FF000000"/>
      <name val="Arial"/>
      <family val="2"/>
    </font>
    <font>
      <sz val="9"/>
      <color rgb="FF000000"/>
      <name val="Arial"/>
      <family val="2"/>
    </font>
    <font>
      <b/>
      <sz val="11"/>
      <color rgb="FF000000"/>
      <name val="Arial"/>
      <family val="2"/>
    </font>
    <font>
      <b/>
      <sz val="10"/>
      <color theme="0"/>
      <name val="Arial"/>
      <family val="2"/>
    </font>
    <font>
      <sz val="8"/>
      <name val="Arial"/>
      <family val="2"/>
    </font>
    <font>
      <b/>
      <sz val="12"/>
      <name val="Arial Mäori"/>
      <family val="2"/>
    </font>
    <font>
      <b/>
      <sz val="11"/>
      <name val="Arial Mäori"/>
      <family val="2"/>
    </font>
    <font>
      <u/>
      <sz val="10"/>
      <color rgb="FF0000FF"/>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style="thin">
        <color rgb="FFA6A6A6"/>
      </right>
      <top/>
      <bottom style="thin">
        <color rgb="FFA6A6A6"/>
      </bottom>
      <diagonal/>
    </border>
    <border>
      <left/>
      <right/>
      <top/>
      <bottom style="thin">
        <color rgb="FFA6A6A6"/>
      </bottom>
      <diagonal/>
    </border>
    <border>
      <left style="thin">
        <color rgb="FFA6A6A6"/>
      </left>
      <right style="thin">
        <color rgb="FFA6A6A6"/>
      </right>
      <top/>
      <bottom style="thin">
        <color rgb="FFA6A6A6"/>
      </bottom>
      <diagonal/>
    </border>
    <border>
      <left/>
      <right style="thin">
        <color rgb="FFA6A6A6"/>
      </right>
      <top/>
      <bottom/>
      <diagonal/>
    </border>
    <border>
      <left style="thin">
        <color rgb="FFA6A6A6"/>
      </left>
      <right style="thin">
        <color rgb="FFA6A6A6"/>
      </right>
      <top/>
      <bottom/>
      <diagonal/>
    </border>
    <border>
      <left/>
      <right style="thin">
        <color rgb="FFA6A6A6"/>
      </right>
      <top style="thin">
        <color rgb="FFA6A6A6"/>
      </top>
      <bottom/>
      <diagonal/>
    </border>
    <border>
      <left/>
      <right/>
      <top style="thin">
        <color rgb="FFA6A6A6"/>
      </top>
      <bottom/>
      <diagonal/>
    </border>
    <border>
      <left style="thin">
        <color rgb="FFA6A6A6"/>
      </left>
      <right/>
      <top style="thin">
        <color rgb="FFA6A6A6"/>
      </top>
      <bottom/>
      <diagonal/>
    </border>
    <border>
      <left style="thin">
        <color rgb="FFA6A6A6"/>
      </left>
      <right style="thin">
        <color rgb="FFA6A6A6"/>
      </right>
      <top style="thin">
        <color rgb="FFA6A6A6"/>
      </top>
      <bottom/>
      <diagonal/>
    </border>
    <border>
      <left/>
      <right style="thin">
        <color rgb="FFA6A6A6"/>
      </right>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rgb="FFA6A6A6"/>
      </left>
      <right/>
      <top/>
      <bottom style="thin">
        <color theme="0" tint="-0.34998626667073579"/>
      </bottom>
      <diagonal/>
    </border>
  </borders>
  <cellStyleXfs count="5">
    <xf numFmtId="0" fontId="0" fillId="0" borderId="0"/>
    <xf numFmtId="0" fontId="6" fillId="0" borderId="0"/>
    <xf numFmtId="0" fontId="14" fillId="0" borderId="0"/>
    <xf numFmtId="0" fontId="5" fillId="0" borderId="0"/>
    <xf numFmtId="0" fontId="17" fillId="0" borderId="0" applyNumberFormat="0" applyFill="0" applyBorder="0" applyAlignment="0" applyProtection="0"/>
  </cellStyleXfs>
  <cellXfs count="88">
    <xf numFmtId="0" fontId="0" fillId="0" borderId="0" xfId="0"/>
    <xf numFmtId="0" fontId="1" fillId="0" borderId="0" xfId="0" applyFont="1"/>
    <xf numFmtId="0" fontId="0" fillId="2" borderId="0" xfId="0" applyFill="1"/>
    <xf numFmtId="0" fontId="0" fillId="2" borderId="0" xfId="0" applyFont="1" applyFill="1"/>
    <xf numFmtId="0" fontId="12" fillId="2" borderId="0" xfId="0" applyFont="1" applyFill="1" applyAlignment="1">
      <alignment vertical="center"/>
    </xf>
    <xf numFmtId="0" fontId="10" fillId="2" borderId="0" xfId="0" applyFont="1" applyFill="1" applyAlignment="1">
      <alignment vertical="center"/>
    </xf>
    <xf numFmtId="0" fontId="5" fillId="2" borderId="0" xfId="0" applyFont="1" applyFill="1"/>
    <xf numFmtId="0" fontId="11" fillId="2" borderId="0" xfId="0" applyFont="1" applyFill="1" applyAlignment="1">
      <alignment horizontal="left" vertical="center" wrapText="1"/>
    </xf>
    <xf numFmtId="0" fontId="10" fillId="2" borderId="0" xfId="0" applyFont="1" applyFill="1"/>
    <xf numFmtId="164" fontId="5" fillId="2" borderId="0" xfId="0" applyNumberFormat="1" applyFont="1" applyFill="1" applyAlignment="1">
      <alignment horizontal="left"/>
    </xf>
    <xf numFmtId="0" fontId="5" fillId="2" borderId="0" xfId="0" applyFont="1" applyFill="1" applyAlignment="1">
      <alignment vertical="top"/>
    </xf>
    <xf numFmtId="0" fontId="5" fillId="2" borderId="2" xfId="0" applyFont="1" applyFill="1" applyBorder="1" applyAlignment="1">
      <alignment horizontal="righ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10" fillId="2" borderId="2" xfId="0" applyFont="1" applyFill="1" applyBorder="1" applyAlignment="1">
      <alignment horizontal="right" vertical="center"/>
    </xf>
    <xf numFmtId="0" fontId="10" fillId="2" borderId="5" xfId="0" applyFont="1" applyFill="1" applyBorder="1" applyAlignment="1">
      <alignment vertical="center"/>
    </xf>
    <xf numFmtId="164" fontId="5" fillId="2" borderId="0" xfId="0" applyNumberFormat="1" applyFont="1" applyFill="1" applyAlignment="1">
      <alignment horizontal="right" vertical="center"/>
    </xf>
    <xf numFmtId="164" fontId="4" fillId="2" borderId="0" xfId="0" applyNumberFormat="1" applyFont="1" applyFill="1" applyAlignment="1">
      <alignment horizontal="left" vertical="center"/>
    </xf>
    <xf numFmtId="164" fontId="4" fillId="2" borderId="4" xfId="0" applyNumberFormat="1" applyFont="1" applyFill="1" applyBorder="1" applyAlignment="1">
      <alignment horizontal="left" vertical="center"/>
    </xf>
    <xf numFmtId="3" fontId="5" fillId="2" borderId="0" xfId="0" applyNumberFormat="1" applyFont="1" applyFill="1" applyAlignment="1">
      <alignment horizontal="right" vertical="center"/>
    </xf>
    <xf numFmtId="164" fontId="4" fillId="2" borderId="7" xfId="0" applyNumberFormat="1" applyFont="1" applyFill="1" applyBorder="1" applyAlignment="1">
      <alignment vertical="center"/>
    </xf>
    <xf numFmtId="164" fontId="4" fillId="2" borderId="6" xfId="0" applyNumberFormat="1" applyFont="1" applyFill="1" applyBorder="1" applyAlignment="1">
      <alignment vertical="center"/>
    </xf>
    <xf numFmtId="164" fontId="4" fillId="2" borderId="0" xfId="0" applyNumberFormat="1" applyFont="1" applyFill="1" applyBorder="1" applyAlignment="1">
      <alignment vertical="center"/>
    </xf>
    <xf numFmtId="164" fontId="4" fillId="2" borderId="4" xfId="0" applyNumberFormat="1" applyFont="1" applyFill="1" applyBorder="1" applyAlignment="1">
      <alignment vertical="center"/>
    </xf>
    <xf numFmtId="0" fontId="7" fillId="2" borderId="5" xfId="1" applyFont="1" applyFill="1" applyBorder="1" applyAlignment="1">
      <alignment horizontal="left" vertical="center" indent="1"/>
    </xf>
    <xf numFmtId="0" fontId="9" fillId="2" borderId="5" xfId="1" applyFont="1" applyFill="1" applyBorder="1" applyAlignment="1">
      <alignment vertical="center"/>
    </xf>
    <xf numFmtId="0" fontId="7" fillId="2" borderId="5" xfId="1" applyFont="1" applyFill="1" applyBorder="1" applyAlignment="1">
      <alignment horizontal="left" vertical="center" wrapText="1" indent="1"/>
    </xf>
    <xf numFmtId="0" fontId="7" fillId="2" borderId="3" xfId="1" applyFont="1" applyFill="1" applyBorder="1" applyAlignment="1">
      <alignment horizontal="left" vertical="center" wrapText="1" indent="1"/>
    </xf>
    <xf numFmtId="164" fontId="4" fillId="2" borderId="11" xfId="0" applyNumberFormat="1" applyFont="1" applyFill="1" applyBorder="1" applyAlignment="1">
      <alignment horizontal="left" vertical="center"/>
    </xf>
    <xf numFmtId="164" fontId="5" fillId="2" borderId="11" xfId="0" applyNumberFormat="1" applyFont="1" applyFill="1" applyBorder="1" applyAlignment="1">
      <alignment horizontal="right" vertical="center"/>
    </xf>
    <xf numFmtId="164" fontId="4" fillId="2" borderId="10" xfId="0" applyNumberFormat="1" applyFont="1" applyFill="1" applyBorder="1" applyAlignment="1">
      <alignment horizontal="left" vertical="center"/>
    </xf>
    <xf numFmtId="3" fontId="5" fillId="2" borderId="13" xfId="0" applyNumberFormat="1" applyFont="1" applyFill="1" applyBorder="1" applyAlignment="1">
      <alignment horizontal="right" vertical="center"/>
    </xf>
    <xf numFmtId="164" fontId="4" fillId="2" borderId="11" xfId="0" applyNumberFormat="1" applyFont="1" applyFill="1" applyBorder="1" applyAlignment="1">
      <alignment vertical="center"/>
    </xf>
    <xf numFmtId="164" fontId="4" fillId="2" borderId="10" xfId="0" applyNumberFormat="1" applyFont="1" applyFill="1" applyBorder="1" applyAlignment="1">
      <alignment vertical="center"/>
    </xf>
    <xf numFmtId="0" fontId="7" fillId="2" borderId="0" xfId="1" applyFont="1" applyFill="1" applyBorder="1" applyAlignment="1">
      <alignment horizontal="left" vertical="center" wrapText="1" indent="1"/>
    </xf>
    <xf numFmtId="164" fontId="5" fillId="2" borderId="12" xfId="0" applyNumberFormat="1" applyFont="1" applyFill="1" applyBorder="1" applyAlignment="1">
      <alignment horizontal="right" vertical="center" wrapText="1"/>
    </xf>
    <xf numFmtId="164" fontId="4" fillId="2" borderId="0" xfId="0" applyNumberFormat="1" applyFont="1" applyFill="1" applyBorder="1" applyAlignment="1">
      <alignment horizontal="left" vertical="center"/>
    </xf>
    <xf numFmtId="164" fontId="5" fillId="2" borderId="0" xfId="0" applyNumberFormat="1" applyFont="1" applyFill="1" applyBorder="1" applyAlignment="1">
      <alignment horizontal="right" vertical="center" wrapText="1"/>
    </xf>
    <xf numFmtId="3" fontId="5" fillId="2" borderId="0" xfId="0" applyNumberFormat="1" applyFont="1" applyFill="1" applyBorder="1" applyAlignment="1">
      <alignment horizontal="right" vertical="center"/>
    </xf>
    <xf numFmtId="0" fontId="8" fillId="2" borderId="0" xfId="1" applyFont="1" applyFill="1" applyBorder="1" applyAlignment="1">
      <alignment horizontal="left" vertical="center" indent="1"/>
    </xf>
    <xf numFmtId="0" fontId="7" fillId="2" borderId="0" xfId="1" applyFont="1" applyFill="1" applyBorder="1" applyAlignment="1">
      <alignment horizontal="left" vertical="center" indent="1"/>
    </xf>
    <xf numFmtId="0" fontId="4" fillId="2" borderId="0" xfId="0" applyFont="1" applyFill="1"/>
    <xf numFmtId="164" fontId="5" fillId="2" borderId="0" xfId="0" applyNumberFormat="1" applyFont="1" applyFill="1" applyAlignment="1">
      <alignment horizontal="right"/>
    </xf>
    <xf numFmtId="164" fontId="4" fillId="2" borderId="0" xfId="0" applyNumberFormat="1" applyFont="1" applyFill="1" applyAlignment="1">
      <alignment horizontal="right"/>
    </xf>
    <xf numFmtId="0" fontId="15" fillId="2" borderId="0" xfId="2" applyFont="1" applyFill="1" applyBorder="1" applyAlignment="1">
      <alignment vertical="center"/>
    </xf>
    <xf numFmtId="0" fontId="5" fillId="2" borderId="0" xfId="3" applyFill="1"/>
    <xf numFmtId="0" fontId="16" fillId="2" borderId="0" xfId="2" applyFont="1" applyFill="1" applyBorder="1" applyAlignment="1">
      <alignment horizontal="left" vertical="center"/>
    </xf>
    <xf numFmtId="0" fontId="5" fillId="2" borderId="0" xfId="3" applyFill="1" applyAlignment="1">
      <alignment vertical="center"/>
    </xf>
    <xf numFmtId="0" fontId="2" fillId="2" borderId="0" xfId="0" applyFont="1" applyFill="1"/>
    <xf numFmtId="0" fontId="13" fillId="2" borderId="0" xfId="0" applyFont="1" applyFill="1"/>
    <xf numFmtId="0" fontId="13" fillId="2" borderId="0" xfId="0" applyFont="1" applyFill="1" applyAlignment="1">
      <alignment horizontal="left" vertical="center"/>
    </xf>
    <xf numFmtId="0" fontId="13" fillId="2" borderId="0" xfId="0" applyFont="1" applyFill="1" applyAlignment="1">
      <alignment horizontal="center"/>
    </xf>
    <xf numFmtId="0" fontId="1" fillId="2" borderId="0" xfId="0" applyFont="1" applyFill="1" applyAlignment="1">
      <alignment horizontal="center"/>
    </xf>
    <xf numFmtId="0" fontId="13" fillId="2" borderId="0" xfId="0" applyFont="1" applyFill="1" applyAlignment="1">
      <alignment horizontal="right"/>
    </xf>
    <xf numFmtId="0" fontId="1" fillId="2" borderId="0" xfId="0" applyFont="1" applyFill="1" applyAlignment="1">
      <alignment horizontal="right"/>
    </xf>
    <xf numFmtId="0" fontId="3" fillId="2" borderId="0" xfId="0" applyFont="1" applyFill="1"/>
    <xf numFmtId="0" fontId="0" fillId="2" borderId="0" xfId="0" applyFill="1" applyBorder="1"/>
    <xf numFmtId="0" fontId="2" fillId="2" borderId="0" xfId="1" applyFont="1" applyFill="1" applyBorder="1" applyAlignment="1">
      <alignment horizontal="left" vertical="center" indent="1"/>
    </xf>
    <xf numFmtId="0" fontId="2" fillId="2" borderId="0" xfId="0" applyFont="1" applyFill="1" applyAlignment="1">
      <alignment horizontal="center"/>
    </xf>
    <xf numFmtId="0" fontId="0" fillId="2" borderId="0" xfId="0" applyFont="1" applyFill="1" applyBorder="1"/>
    <xf numFmtId="0" fontId="5" fillId="2" borderId="0" xfId="0" applyFont="1" applyFill="1" applyBorder="1"/>
    <xf numFmtId="0" fontId="5" fillId="2" borderId="0" xfId="0" applyFont="1" applyFill="1" applyBorder="1" applyAlignment="1">
      <alignment vertical="top"/>
    </xf>
    <xf numFmtId="0" fontId="10" fillId="2" borderId="0" xfId="0" applyFont="1" applyFill="1" applyBorder="1" applyAlignment="1">
      <alignment vertical="center" wrapText="1"/>
    </xf>
    <xf numFmtId="0" fontId="10"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4" fillId="2" borderId="0" xfId="0" applyFont="1" applyFill="1" applyBorder="1" applyAlignment="1">
      <alignment horizontal="left" vertical="center"/>
    </xf>
    <xf numFmtId="0" fontId="10" fillId="2" borderId="0" xfId="0" applyFont="1" applyFill="1" applyBorder="1" applyAlignment="1">
      <alignment horizontal="right" vertical="center"/>
    </xf>
    <xf numFmtId="0" fontId="10" fillId="2" borderId="0" xfId="0" applyFont="1" applyFill="1" applyBorder="1" applyAlignment="1">
      <alignment vertical="center"/>
    </xf>
    <xf numFmtId="164" fontId="5" fillId="2" borderId="0" xfId="0" applyNumberFormat="1" applyFont="1" applyFill="1" applyBorder="1" applyAlignment="1">
      <alignment horizontal="right" vertical="center"/>
    </xf>
    <xf numFmtId="0" fontId="5" fillId="2" borderId="0" xfId="0" applyFont="1" applyFill="1" applyBorder="1" applyAlignment="1">
      <alignment vertical="center"/>
    </xf>
    <xf numFmtId="2" fontId="5" fillId="2" borderId="0" xfId="0" applyNumberFormat="1" applyFont="1" applyFill="1" applyBorder="1" applyAlignment="1">
      <alignment horizontal="right" vertical="center"/>
    </xf>
    <xf numFmtId="0" fontId="9" fillId="2" borderId="0" xfId="1" applyFont="1" applyFill="1" applyBorder="1" applyAlignment="1">
      <alignment vertical="center"/>
    </xf>
    <xf numFmtId="0" fontId="4" fillId="2" borderId="0" xfId="0" applyFont="1" applyFill="1" applyBorder="1"/>
    <xf numFmtId="164" fontId="5" fillId="2" borderId="0" xfId="0" applyNumberFormat="1" applyFont="1" applyFill="1" applyBorder="1" applyAlignment="1">
      <alignment horizontal="right"/>
    </xf>
    <xf numFmtId="164" fontId="4" fillId="2" borderId="0" xfId="0" applyNumberFormat="1" applyFont="1" applyFill="1" applyBorder="1" applyAlignment="1">
      <alignment horizontal="right"/>
    </xf>
    <xf numFmtId="0" fontId="3" fillId="2" borderId="0" xfId="0" applyFont="1" applyFill="1" applyBorder="1" applyAlignment="1">
      <alignment horizontal="center"/>
    </xf>
    <xf numFmtId="0" fontId="1" fillId="2" borderId="0" xfId="0" applyFont="1" applyFill="1"/>
    <xf numFmtId="0" fontId="3" fillId="2" borderId="0" xfId="0" applyFont="1" applyFill="1" applyAlignment="1">
      <alignment horizontal="center"/>
    </xf>
    <xf numFmtId="0" fontId="17" fillId="2" borderId="0" xfId="4" applyFill="1" applyAlignment="1">
      <alignment vertical="center"/>
    </xf>
    <xf numFmtId="0" fontId="13" fillId="2" borderId="0" xfId="0" applyFont="1" applyFill="1" applyAlignment="1">
      <alignment horizontal="left" vertical="center"/>
    </xf>
    <xf numFmtId="0" fontId="13" fillId="2" borderId="0" xfId="0" applyFont="1" applyFill="1" applyAlignment="1">
      <alignment horizontal="center"/>
    </xf>
    <xf numFmtId="0" fontId="2" fillId="2" borderId="0" xfId="0" applyFont="1" applyFill="1" applyAlignment="1">
      <alignment horizontal="center"/>
    </xf>
    <xf numFmtId="0" fontId="11" fillId="2" borderId="0" xfId="0" applyFont="1" applyFill="1" applyAlignment="1">
      <alignment horizontal="left" vertical="center" wrapText="1"/>
    </xf>
    <xf numFmtId="0" fontId="10" fillId="2" borderId="9"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cellXfs>
  <cellStyles count="5">
    <cellStyle name="Hyperlink" xfId="4" builtinId="8"/>
    <cellStyle name="Normal" xfId="0" builtinId="0"/>
    <cellStyle name="Normal 2" xfId="3"/>
    <cellStyle name="Normal 5" xfId="2"/>
    <cellStyle name="Normal_adult webtables before unlinking"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0" dropStyle="combo" dx="16" fmlaLink="Lists!$I$2" fmlaRange="Lists!$A$2:$A$11" noThreeD="1" sel="5"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762000</xdr:colOff>
          <xdr:row>5</xdr:row>
          <xdr:rowOff>142875</xdr:rowOff>
        </xdr:from>
        <xdr:to>
          <xdr:col>9</xdr:col>
          <xdr:colOff>47625</xdr:colOff>
          <xdr:row>7</xdr:row>
          <xdr:rowOff>28575</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ealth.govt.nz/publication/tobacco-use-new-zealand-2012-13-key-findings-new-zealand-health-survey"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11"/>
  <sheetViews>
    <sheetView tabSelected="1" zoomScaleNormal="100" workbookViewId="0">
      <selection activeCell="B42" sqref="B42"/>
    </sheetView>
  </sheetViews>
  <sheetFormatPr defaultRowHeight="12.75"/>
  <cols>
    <col min="1" max="1" width="9.140625" style="2"/>
    <col min="2" max="2" width="36.5703125" style="2" customWidth="1"/>
    <col min="3" max="10" width="11.7109375" style="2" customWidth="1"/>
    <col min="11" max="11" width="12.140625" style="2" customWidth="1"/>
    <col min="12" max="15" width="23.140625" style="2" customWidth="1"/>
    <col min="16" max="16" width="9.140625" style="2"/>
    <col min="17" max="17" width="22.7109375" style="48" customWidth="1"/>
    <col min="18" max="18" width="45.7109375" style="48" customWidth="1"/>
    <col min="19" max="19" width="9.140625" style="48" customWidth="1"/>
    <col min="20" max="20" width="45.7109375" style="48" customWidth="1"/>
    <col min="21" max="21" width="9.140625" style="48"/>
    <col min="22" max="22" width="45.7109375" style="48" customWidth="1"/>
    <col min="23" max="23" width="9.140625" style="48"/>
    <col min="24" max="25" width="18.28515625" style="2" customWidth="1"/>
    <col min="26" max="16384" width="9.140625" style="2"/>
  </cols>
  <sheetData>
    <row r="1" spans="1:25" s="45" customFormat="1" ht="17.25" customHeight="1">
      <c r="A1" s="44" t="s">
        <v>5124</v>
      </c>
      <c r="B1" s="44"/>
      <c r="C1" s="44"/>
    </row>
    <row r="2" spans="1:25" s="45" customFormat="1" ht="26.25" customHeight="1">
      <c r="A2" s="44" t="s">
        <v>5128</v>
      </c>
      <c r="B2" s="44"/>
      <c r="C2" s="44"/>
    </row>
    <row r="3" spans="1:25">
      <c r="S3" s="48" t="s">
        <v>5099</v>
      </c>
    </row>
    <row r="4" spans="1:25" ht="15">
      <c r="A4" s="3"/>
      <c r="B4" s="4" t="s">
        <v>5119</v>
      </c>
      <c r="C4" s="5"/>
      <c r="D4" s="5"/>
      <c r="E4" s="6"/>
      <c r="F4" s="6"/>
      <c r="G4" s="6"/>
      <c r="H4" s="6"/>
      <c r="I4" s="6"/>
      <c r="J4" s="6"/>
      <c r="K4" s="6"/>
      <c r="Q4" s="49" t="s">
        <v>31</v>
      </c>
      <c r="R4" s="48" t="str">
        <f>Lists!I4</f>
        <v>Mental_hlth_crt_sm</v>
      </c>
      <c r="S4" s="48" t="s">
        <v>5101</v>
      </c>
    </row>
    <row r="5" spans="1:25" ht="25.5" customHeight="1">
      <c r="A5" s="3"/>
      <c r="B5" s="82" t="s">
        <v>5121</v>
      </c>
      <c r="C5" s="82"/>
      <c r="D5" s="82"/>
      <c r="E5" s="82"/>
      <c r="F5" s="82"/>
      <c r="G5" s="82"/>
      <c r="H5" s="82"/>
      <c r="I5" s="82"/>
      <c r="J5" s="82"/>
      <c r="K5" s="82"/>
      <c r="Q5" s="49" t="s">
        <v>32</v>
      </c>
      <c r="R5" s="48">
        <v>2012</v>
      </c>
      <c r="S5" s="48" t="s">
        <v>5103</v>
      </c>
    </row>
    <row r="6" spans="1:25">
      <c r="A6" s="3"/>
      <c r="B6" s="7"/>
      <c r="C6" s="7"/>
      <c r="D6" s="7"/>
      <c r="E6" s="7"/>
      <c r="F6" s="7"/>
      <c r="G6" s="7"/>
      <c r="H6" s="7"/>
      <c r="I6" s="7"/>
      <c r="J6" s="7"/>
      <c r="K6" s="7"/>
      <c r="Q6" s="49" t="s">
        <v>5114</v>
      </c>
      <c r="R6" s="48" t="str">
        <f>IF(R4="child_shs_home","Child",IF(R4="child_shs_car","Child","Adult"))</f>
        <v>Adult</v>
      </c>
      <c r="S6" s="48" t="s">
        <v>5105</v>
      </c>
    </row>
    <row r="7" spans="1:25">
      <c r="A7" s="3"/>
      <c r="C7" s="8" t="s">
        <v>31</v>
      </c>
      <c r="D7" s="9"/>
      <c r="E7" s="6"/>
      <c r="F7" s="6"/>
      <c r="G7" s="6"/>
      <c r="H7" s="6"/>
      <c r="I7" s="6"/>
      <c r="J7" s="6"/>
      <c r="K7" s="6"/>
      <c r="S7" s="48" t="s">
        <v>5107</v>
      </c>
    </row>
    <row r="8" spans="1:25">
      <c r="A8" s="3"/>
      <c r="B8" s="8"/>
      <c r="C8" s="9"/>
      <c r="D8" s="9"/>
      <c r="E8" s="6"/>
      <c r="F8" s="6"/>
      <c r="G8" s="6"/>
      <c r="H8" s="6"/>
      <c r="I8" s="6"/>
      <c r="J8" s="6"/>
      <c r="K8" s="6"/>
      <c r="S8" s="48" t="s">
        <v>5109</v>
      </c>
    </row>
    <row r="9" spans="1:25">
      <c r="A9" s="3"/>
      <c r="B9" s="6"/>
      <c r="C9" s="10" t="s">
        <v>5120</v>
      </c>
      <c r="D9" s="10"/>
      <c r="E9" s="10"/>
      <c r="F9" s="10"/>
      <c r="G9" s="10"/>
      <c r="H9" s="10"/>
      <c r="I9" s="6"/>
      <c r="J9" s="6"/>
      <c r="K9" s="6"/>
      <c r="S9" s="48" t="s">
        <v>5111</v>
      </c>
    </row>
    <row r="10" spans="1:25">
      <c r="A10" s="3"/>
      <c r="B10" s="6"/>
      <c r="C10" s="10" t="s">
        <v>30</v>
      </c>
      <c r="D10" s="10"/>
      <c r="E10" s="10"/>
      <c r="F10" s="10"/>
      <c r="G10" s="10"/>
      <c r="H10" s="6"/>
      <c r="I10" s="6"/>
      <c r="J10" s="6"/>
      <c r="K10" s="6"/>
      <c r="S10" s="48" t="s">
        <v>5113</v>
      </c>
    </row>
    <row r="11" spans="1:25">
      <c r="A11" s="3"/>
      <c r="B11" s="6"/>
      <c r="C11" s="10"/>
      <c r="D11" s="10"/>
      <c r="E11" s="10"/>
      <c r="F11" s="10"/>
      <c r="G11" s="10"/>
      <c r="H11" s="6"/>
      <c r="I11" s="6"/>
      <c r="J11" s="6"/>
      <c r="K11" s="6"/>
      <c r="T11" s="48" t="s">
        <v>29</v>
      </c>
      <c r="V11" s="48" t="s">
        <v>28</v>
      </c>
    </row>
    <row r="12" spans="1:25">
      <c r="A12" s="3"/>
      <c r="B12" s="83" t="s">
        <v>21</v>
      </c>
      <c r="C12" s="85" t="s">
        <v>20</v>
      </c>
      <c r="D12" s="86"/>
      <c r="E12" s="86" t="str">
        <f>IF(R6="Child","Boys","Men")</f>
        <v>Men</v>
      </c>
      <c r="F12" s="86"/>
      <c r="G12" s="86" t="str">
        <f>IF(R6="Child","Girls","Women")</f>
        <v>Women</v>
      </c>
      <c r="H12" s="87"/>
      <c r="I12" s="85" t="str">
        <f>IF(R6="Child","Estimated number of children","Estimated number of adults")</f>
        <v>Estimated number of adults</v>
      </c>
      <c r="J12" s="86"/>
      <c r="K12" s="87"/>
      <c r="Q12" s="50" t="s">
        <v>21</v>
      </c>
      <c r="R12" s="51" t="s">
        <v>16</v>
      </c>
      <c r="S12" s="51"/>
      <c r="T12" s="51" t="s">
        <v>19</v>
      </c>
      <c r="U12" s="51"/>
      <c r="V12" s="51" t="s">
        <v>18</v>
      </c>
      <c r="W12" s="51"/>
      <c r="X12" s="52"/>
      <c r="Y12" s="52"/>
    </row>
    <row r="13" spans="1:25">
      <c r="A13" s="3"/>
      <c r="B13" s="84"/>
      <c r="C13" s="11" t="s">
        <v>17</v>
      </c>
      <c r="D13" s="12" t="s">
        <v>15</v>
      </c>
      <c r="E13" s="11" t="s">
        <v>17</v>
      </c>
      <c r="F13" s="12" t="s">
        <v>15</v>
      </c>
      <c r="G13" s="11" t="s">
        <v>17</v>
      </c>
      <c r="H13" s="13" t="s">
        <v>15</v>
      </c>
      <c r="I13" s="14" t="s">
        <v>16</v>
      </c>
      <c r="J13" s="12" t="s">
        <v>15</v>
      </c>
      <c r="K13" s="13"/>
      <c r="Q13" s="50"/>
      <c r="R13" s="53" t="s">
        <v>17</v>
      </c>
      <c r="S13" s="48" t="s">
        <v>15</v>
      </c>
      <c r="T13" s="53" t="s">
        <v>17</v>
      </c>
      <c r="U13" s="48" t="s">
        <v>15</v>
      </c>
      <c r="V13" s="53" t="s">
        <v>17</v>
      </c>
      <c r="W13" s="48" t="s">
        <v>15</v>
      </c>
      <c r="X13" s="54"/>
      <c r="Y13" s="55"/>
    </row>
    <row r="14" spans="1:25">
      <c r="A14" s="3"/>
      <c r="B14" s="15" t="s">
        <v>14</v>
      </c>
      <c r="C14" s="16">
        <f>VLOOKUP($R14,S9_10_SHSComorbidity,11,FALSE)</f>
        <v>24.364138000000001</v>
      </c>
      <c r="D14" s="17" t="str">
        <f>CONCATENATE("(", FIXED(VLOOKUP($R14,S9_10_SHSComorbidity,13,FALSE),1), "–", FIXED(VLOOKUP($R14,S9_10_SHSComorbidity,14,FALSE),1),")")</f>
        <v>(22.4–26.5)</v>
      </c>
      <c r="E14" s="16">
        <f>VLOOKUP($T14,S9_10_SHSComorbidity,11,FALSE)</f>
        <v>20.010344</v>
      </c>
      <c r="F14" s="17" t="str">
        <f>CONCATENATE("(", FIXED(VLOOKUP($T14,S9_10_SHSComorbidity,13,FALSE),1), "–", FIXED(VLOOKUP($T14,S9_10_SHSComorbidity,14,FALSE),1),")")</f>
        <v>(17.1–23.3)</v>
      </c>
      <c r="G14" s="16">
        <f>VLOOKUP($V14,S9_10_SHSComorbidity,11,FALSE)</f>
        <v>29.078516</v>
      </c>
      <c r="H14" s="18" t="str">
        <f>CONCATENATE("(", FIXED(VLOOKUP($V14,S9_10_SHSComorbidity,13,FALSE),1), "–", FIXED(VLOOKUP($V14,S9_10_SHSComorbidity,14,FALSE),1),")")</f>
        <v>(26.1–32.2)</v>
      </c>
      <c r="I14" s="19">
        <f>ROUND(VLOOKUP($R14,S9_10_SHSComorbidity,19,FALSE),-3)</f>
        <v>152000</v>
      </c>
      <c r="J14" s="20" t="str">
        <f>CONCATENATE("(", FIXED(ROUND(VLOOKUP($R14,S9_10_SHSComorbidity,21,FALSE),-3),0,FALSE), "–", FIXED(ROUND(VLOOKUP($R14,S9_10_SHSComorbidity,22,FALSE),-3),0,FALSE),")")</f>
        <v>(139,000–165,000)</v>
      </c>
      <c r="K14" s="21"/>
      <c r="Q14" s="49" t="s">
        <v>14</v>
      </c>
      <c r="R14" s="48" t="str">
        <f>$R$4&amp;"CRUDE2012AllAllAllAllAllAllAll"</f>
        <v>Mental_hlth_crt_smCRUDE2012AllAllAllAllAllAllAll</v>
      </c>
      <c r="T14" s="48" t="str">
        <f>$R$4&amp;"CRUDE2012AllAllAllAllAll"&amp;$T$11&amp;"All"</f>
        <v>Mental_hlth_crt_smCRUDE2012AllAllAllAllAllMaleAll</v>
      </c>
      <c r="V14" s="48" t="str">
        <f>$R$4&amp;"CRUDE2012AllAllAllAllAll"&amp;$V$11&amp;"All"</f>
        <v>Mental_hlth_crt_smCRUDE2012AllAllAllAllAllFemaleAll</v>
      </c>
    </row>
    <row r="15" spans="1:25">
      <c r="A15" s="3"/>
      <c r="B15" s="15" t="s">
        <v>13</v>
      </c>
      <c r="C15" s="16"/>
      <c r="D15" s="17"/>
      <c r="E15" s="16"/>
      <c r="F15" s="17"/>
      <c r="G15" s="16"/>
      <c r="H15" s="18"/>
      <c r="I15" s="19"/>
      <c r="J15" s="22"/>
      <c r="K15" s="23"/>
      <c r="Q15" s="49" t="s">
        <v>13</v>
      </c>
    </row>
    <row r="16" spans="1:25">
      <c r="A16" s="3"/>
      <c r="B16" s="24" t="str">
        <f>IF($R$6="Adult","15–19","0–4")</f>
        <v>15–19</v>
      </c>
      <c r="C16" s="16">
        <f t="shared" ref="C16:C23" si="0">VLOOKUP($R16,S9_10_SHSComorbidity,11,FALSE)</f>
        <v>13.972823999999999</v>
      </c>
      <c r="D16" s="17" t="str">
        <f t="shared" ref="D16:D23" si="1">CONCATENATE("(", FIXED(VLOOKUP($R16,S9_10_SHSComorbidity,13,FALSE),1), "–", FIXED(VLOOKUP($R16,S9_10_SHSComorbidity,14,FALSE),1),")")</f>
        <v>(7.7–24.0)</v>
      </c>
      <c r="E16" s="16">
        <f t="shared" ref="E16:E23" si="2">VLOOKUP($T16,S9_10_SHSComorbidity,11,FALSE)</f>
        <v>5.751563</v>
      </c>
      <c r="F16" s="17" t="str">
        <f t="shared" ref="F16:F23" si="3">CONCATENATE("(", FIXED(VLOOKUP($T16,S9_10_SHSComorbidity,13,FALSE),1), "–", FIXED(VLOOKUP($T16,S9_10_SHSComorbidity,14,FALSE),1),")")</f>
        <v>(1.5–19.2)</v>
      </c>
      <c r="G16" s="16">
        <f t="shared" ref="G16:G23" si="4">VLOOKUP($V16,S9_10_SHSComorbidity,11,FALSE)</f>
        <v>26.474354000000002</v>
      </c>
      <c r="H16" s="18" t="str">
        <f t="shared" ref="H16:H23" si="5">CONCATENATE("(", FIXED(VLOOKUP($V16,S9_10_SHSComorbidity,13,FALSE),1), "–", FIXED(VLOOKUP($V16,S9_10_SHSComorbidity,14,FALSE),1),")")</f>
        <v>(12.9–46.6)</v>
      </c>
      <c r="I16" s="19">
        <f t="shared" ref="I16:I23" si="6">ROUND(VLOOKUP($R16,S9_10_SHSComorbidity,19,FALSE),-3)</f>
        <v>5000</v>
      </c>
      <c r="J16" s="22" t="str">
        <f t="shared" ref="J16:J23" si="7">CONCATENATE("(", FIXED(ROUND(VLOOKUP($R16,S9_10_SHSComorbidity,21,FALSE),-3),0,FALSE), "–", FIXED(ROUND(VLOOKUP($R16,S9_10_SHSComorbidity,22,FALSE),-3),0,FALSE),")")</f>
        <v>(3,000–9,000)</v>
      </c>
      <c r="K16" s="23"/>
      <c r="P16" s="56"/>
      <c r="Q16" s="57" t="str">
        <f>IF($R$6="Adult","15-19","00_04")</f>
        <v>15-19</v>
      </c>
      <c r="R16" s="48" t="str">
        <f>$R$4&amp;"CRUDE2012AllAllAllAll"&amp;$Q16&amp;"AllAll"</f>
        <v>Mental_hlth_crt_smCRUDE2012AllAllAllAll15-19AllAll</v>
      </c>
      <c r="T16" s="48" t="str">
        <f>$R$4&amp;"CRUDE2012AllAllAllAll"&amp;$Q16&amp;$T$11&amp;"All"</f>
        <v>Mental_hlth_crt_smCRUDE2012AllAllAllAll15-19MaleAll</v>
      </c>
      <c r="V16" s="48" t="str">
        <f>$R$4&amp;"CRUDE2012AllAllAllAll"&amp;$Q16&amp;$V$11&amp;"All"</f>
        <v>Mental_hlth_crt_smCRUDE2012AllAllAllAll15-19FemaleAll</v>
      </c>
    </row>
    <row r="17" spans="1:22">
      <c r="A17" s="3"/>
      <c r="B17" s="24" t="str">
        <f>IF($R$6="Adult","20–24","5–9")</f>
        <v>20–24</v>
      </c>
      <c r="C17" s="16">
        <f t="shared" si="0"/>
        <v>16.808266</v>
      </c>
      <c r="D17" s="17" t="str">
        <f t="shared" si="1"/>
        <v>(12.5–22.3)</v>
      </c>
      <c r="E17" s="16">
        <f t="shared" si="2"/>
        <v>12.875246000000001</v>
      </c>
      <c r="F17" s="17" t="str">
        <f t="shared" si="3"/>
        <v>(7.5–21.3)</v>
      </c>
      <c r="G17" s="16">
        <f t="shared" si="4"/>
        <v>20.404706999999998</v>
      </c>
      <c r="H17" s="18" t="str">
        <f t="shared" si="5"/>
        <v>(14.4–28.0)</v>
      </c>
      <c r="I17" s="19">
        <f t="shared" si="6"/>
        <v>14000</v>
      </c>
      <c r="J17" s="22" t="str">
        <f t="shared" si="7"/>
        <v>(10,000–19,000)</v>
      </c>
      <c r="K17" s="23"/>
      <c r="P17" s="56"/>
      <c r="Q17" s="57" t="str">
        <f>IF($R$6="Adult","20-24","05_09")</f>
        <v>20-24</v>
      </c>
      <c r="R17" s="48" t="str">
        <f t="shared" ref="R17:R23" si="8">$R$4&amp;"CRUDE2012AllAllAllAll"&amp;$Q17&amp;"AllAll"</f>
        <v>Mental_hlth_crt_smCRUDE2012AllAllAllAll20-24AllAll</v>
      </c>
      <c r="T17" s="48" t="str">
        <f t="shared" ref="T17:T23" si="9">$R$4&amp;"CRUDE2012AllAllAllAll"&amp;$Q17&amp;$T$11&amp;"All"</f>
        <v>Mental_hlth_crt_smCRUDE2012AllAllAllAll20-24MaleAll</v>
      </c>
      <c r="V17" s="48" t="str">
        <f t="shared" ref="V17:V23" si="10">$R$4&amp;"CRUDE2012AllAllAllAll"&amp;$Q17&amp;$V$11&amp;"All"</f>
        <v>Mental_hlth_crt_smCRUDE2012AllAllAllAll20-24FemaleAll</v>
      </c>
    </row>
    <row r="18" spans="1:22">
      <c r="A18" s="3"/>
      <c r="B18" s="24" t="str">
        <f>IF($R$6="Adult","25–34","10–14")</f>
        <v>25–34</v>
      </c>
      <c r="C18" s="16">
        <f t="shared" si="0"/>
        <v>24.022822999999999</v>
      </c>
      <c r="D18" s="17" t="str">
        <f t="shared" si="1"/>
        <v>(19.7–28.9)</v>
      </c>
      <c r="E18" s="16">
        <f t="shared" si="2"/>
        <v>21.246321999999999</v>
      </c>
      <c r="F18" s="17" t="str">
        <f t="shared" si="3"/>
        <v>(15.1–29.1)</v>
      </c>
      <c r="G18" s="16">
        <f t="shared" si="4"/>
        <v>27.524470999999998</v>
      </c>
      <c r="H18" s="18" t="str">
        <f t="shared" si="5"/>
        <v>(21.7–34.2)</v>
      </c>
      <c r="I18" s="19">
        <f t="shared" si="6"/>
        <v>34000</v>
      </c>
      <c r="J18" s="22" t="str">
        <f t="shared" si="7"/>
        <v>(28,000–41,000)</v>
      </c>
      <c r="K18" s="23"/>
      <c r="P18" s="56"/>
      <c r="Q18" s="57" t="str">
        <f>IF($R$6="Adult","25-34","10_14")</f>
        <v>25-34</v>
      </c>
      <c r="R18" s="48" t="str">
        <f t="shared" si="8"/>
        <v>Mental_hlth_crt_smCRUDE2012AllAllAllAll25-34AllAll</v>
      </c>
      <c r="T18" s="48" t="str">
        <f t="shared" si="9"/>
        <v>Mental_hlth_crt_smCRUDE2012AllAllAllAll25-34MaleAll</v>
      </c>
      <c r="V18" s="48" t="str">
        <f t="shared" si="10"/>
        <v>Mental_hlth_crt_smCRUDE2012AllAllAllAll25-34FemaleAll</v>
      </c>
    </row>
    <row r="19" spans="1:22">
      <c r="A19" s="3"/>
      <c r="B19" s="24" t="str">
        <f>IF($R$6="Adult","35–44","")</f>
        <v>35–44</v>
      </c>
      <c r="C19" s="16">
        <f t="shared" si="0"/>
        <v>31.21067</v>
      </c>
      <c r="D19" s="17" t="str">
        <f t="shared" si="1"/>
        <v>(26.7–36.1)</v>
      </c>
      <c r="E19" s="16">
        <f t="shared" si="2"/>
        <v>27.322331999999999</v>
      </c>
      <c r="F19" s="17" t="str">
        <f t="shared" si="3"/>
        <v>(20.3–35.8)</v>
      </c>
      <c r="G19" s="16">
        <f t="shared" si="4"/>
        <v>35.944867000000002</v>
      </c>
      <c r="H19" s="18" t="str">
        <f t="shared" si="5"/>
        <v>(29.6–42.8)</v>
      </c>
      <c r="I19" s="19">
        <f t="shared" si="6"/>
        <v>38000</v>
      </c>
      <c r="J19" s="22" t="str">
        <f t="shared" si="7"/>
        <v>(32,000–43,000)</v>
      </c>
      <c r="K19" s="23"/>
      <c r="P19" s="56"/>
      <c r="Q19" s="57" t="str">
        <f>IF($R$6="Adult","35-44","N/A")</f>
        <v>35-44</v>
      </c>
      <c r="R19" s="48" t="str">
        <f t="shared" si="8"/>
        <v>Mental_hlth_crt_smCRUDE2012AllAllAllAll35-44AllAll</v>
      </c>
      <c r="T19" s="48" t="str">
        <f t="shared" si="9"/>
        <v>Mental_hlth_crt_smCRUDE2012AllAllAllAll35-44MaleAll</v>
      </c>
      <c r="V19" s="48" t="str">
        <f t="shared" si="10"/>
        <v>Mental_hlth_crt_smCRUDE2012AllAllAllAll35-44FemaleAll</v>
      </c>
    </row>
    <row r="20" spans="1:22">
      <c r="A20" s="3"/>
      <c r="B20" s="24" t="str">
        <f>IF($R$6="Adult","45–54","")</f>
        <v>45–54</v>
      </c>
      <c r="C20" s="16">
        <f t="shared" si="0"/>
        <v>29.447555000000001</v>
      </c>
      <c r="D20" s="17" t="str">
        <f t="shared" si="1"/>
        <v>(25.0–34.3)</v>
      </c>
      <c r="E20" s="16">
        <f t="shared" si="2"/>
        <v>26.034991999999999</v>
      </c>
      <c r="F20" s="17" t="str">
        <f t="shared" si="3"/>
        <v>(19.3–34.2)</v>
      </c>
      <c r="G20" s="16">
        <f t="shared" si="4"/>
        <v>32.422826999999998</v>
      </c>
      <c r="H20" s="18" t="str">
        <f t="shared" si="5"/>
        <v>(26.3–39.2)</v>
      </c>
      <c r="I20" s="19">
        <f t="shared" si="6"/>
        <v>36000</v>
      </c>
      <c r="J20" s="22" t="str">
        <f t="shared" si="7"/>
        <v>(31,000–42,000)</v>
      </c>
      <c r="K20" s="23"/>
      <c r="P20" s="56"/>
      <c r="Q20" s="57" t="str">
        <f>IF($R$6="Adult","45-54","N/A")</f>
        <v>45-54</v>
      </c>
      <c r="R20" s="48" t="str">
        <f t="shared" si="8"/>
        <v>Mental_hlth_crt_smCRUDE2012AllAllAllAll45-54AllAll</v>
      </c>
      <c r="T20" s="48" t="str">
        <f t="shared" si="9"/>
        <v>Mental_hlth_crt_smCRUDE2012AllAllAllAll45-54MaleAll</v>
      </c>
      <c r="V20" s="48" t="str">
        <f t="shared" si="10"/>
        <v>Mental_hlth_crt_smCRUDE2012AllAllAllAll45-54FemaleAll</v>
      </c>
    </row>
    <row r="21" spans="1:22">
      <c r="A21" s="3"/>
      <c r="B21" s="24" t="str">
        <f>IF($R$6="Adult","55–64","")</f>
        <v>55–64</v>
      </c>
      <c r="C21" s="16">
        <f t="shared" si="0"/>
        <v>23.588747999999999</v>
      </c>
      <c r="D21" s="17" t="str">
        <f t="shared" si="1"/>
        <v>(18.5–29.5)</v>
      </c>
      <c r="E21" s="16">
        <f t="shared" si="2"/>
        <v>15.357542</v>
      </c>
      <c r="F21" s="17" t="str">
        <f t="shared" si="3"/>
        <v>(9.4–24.0)</v>
      </c>
      <c r="G21" s="16">
        <f t="shared" si="4"/>
        <v>31.954675999999999</v>
      </c>
      <c r="H21" s="18" t="str">
        <f t="shared" si="5"/>
        <v>(24.7–40.2)</v>
      </c>
      <c r="I21" s="19">
        <f t="shared" si="6"/>
        <v>18000</v>
      </c>
      <c r="J21" s="22" t="str">
        <f t="shared" si="7"/>
        <v>(14,000–22,000)</v>
      </c>
      <c r="K21" s="23"/>
      <c r="P21" s="56"/>
      <c r="Q21" s="57" t="str">
        <f>IF($R$6="Adult","55-64","N/A")</f>
        <v>55-64</v>
      </c>
      <c r="R21" s="48" t="str">
        <f t="shared" si="8"/>
        <v>Mental_hlth_crt_smCRUDE2012AllAllAllAll55-64AllAll</v>
      </c>
      <c r="T21" s="48" t="str">
        <f t="shared" si="9"/>
        <v>Mental_hlth_crt_smCRUDE2012AllAllAllAll55-64MaleAll</v>
      </c>
      <c r="V21" s="48" t="str">
        <f t="shared" si="10"/>
        <v>Mental_hlth_crt_smCRUDE2012AllAllAllAll55-64FemaleAll</v>
      </c>
    </row>
    <row r="22" spans="1:22">
      <c r="A22" s="3"/>
      <c r="B22" s="24" t="str">
        <f>IF($R$6="Adult","65–74","")</f>
        <v>65–74</v>
      </c>
      <c r="C22" s="16">
        <f t="shared" si="0"/>
        <v>20.444682</v>
      </c>
      <c r="D22" s="17" t="str">
        <f t="shared" si="1"/>
        <v>(13.7–29.4)</v>
      </c>
      <c r="E22" s="16">
        <f t="shared" si="2"/>
        <v>14.609539</v>
      </c>
      <c r="F22" s="17" t="str">
        <f t="shared" si="3"/>
        <v>(6.6–29.5)</v>
      </c>
      <c r="G22" s="16">
        <f t="shared" si="4"/>
        <v>26.487379000000001</v>
      </c>
      <c r="H22" s="18" t="str">
        <f t="shared" si="5"/>
        <v>(16.3–40.1)</v>
      </c>
      <c r="I22" s="19">
        <f t="shared" si="6"/>
        <v>6000</v>
      </c>
      <c r="J22" s="22" t="str">
        <f t="shared" si="7"/>
        <v>(4,000–8,000)</v>
      </c>
      <c r="K22" s="23"/>
      <c r="P22" s="56"/>
      <c r="Q22" s="57" t="str">
        <f>IF($R$6="Adult","65-74","N/A")</f>
        <v>65-74</v>
      </c>
      <c r="R22" s="48" t="str">
        <f t="shared" si="8"/>
        <v>Mental_hlth_crt_smCRUDE2012AllAllAllAll65-74AllAll</v>
      </c>
      <c r="T22" s="48" t="str">
        <f t="shared" si="9"/>
        <v>Mental_hlth_crt_smCRUDE2012AllAllAllAll65-74MaleAll</v>
      </c>
      <c r="V22" s="48" t="str">
        <f t="shared" si="10"/>
        <v>Mental_hlth_crt_smCRUDE2012AllAllAllAll65-74FemaleAll</v>
      </c>
    </row>
    <row r="23" spans="1:22">
      <c r="A23" s="3"/>
      <c r="B23" s="24" t="str">
        <f>IF($R$6="Adult","75+","")</f>
        <v>75+</v>
      </c>
      <c r="C23" s="16">
        <f t="shared" si="0"/>
        <v>8.0953719999999993</v>
      </c>
      <c r="D23" s="17" t="str">
        <f t="shared" si="1"/>
        <v>(3.8–16.5)</v>
      </c>
      <c r="E23" s="16">
        <f t="shared" si="2"/>
        <v>10.731674999999999</v>
      </c>
      <c r="F23" s="17" t="str">
        <f t="shared" si="3"/>
        <v>(3.6–27.9)</v>
      </c>
      <c r="G23" s="16">
        <f t="shared" si="4"/>
        <v>5.6622120000000002</v>
      </c>
      <c r="H23" s="18" t="str">
        <f t="shared" si="5"/>
        <v>(1.7–17.2)</v>
      </c>
      <c r="I23" s="19">
        <f t="shared" si="6"/>
        <v>1000</v>
      </c>
      <c r="J23" s="22" t="str">
        <f t="shared" si="7"/>
        <v>(0–2,000)</v>
      </c>
      <c r="K23" s="23"/>
      <c r="P23" s="56"/>
      <c r="Q23" s="57" t="str">
        <f>IF($R$6="Adult","75+","N/A")</f>
        <v>75+</v>
      </c>
      <c r="R23" s="48" t="str">
        <f t="shared" si="8"/>
        <v>Mental_hlth_crt_smCRUDE2012AllAllAllAll75+AllAll</v>
      </c>
      <c r="T23" s="48" t="str">
        <f t="shared" si="9"/>
        <v>Mental_hlth_crt_smCRUDE2012AllAllAllAll75+MaleAll</v>
      </c>
      <c r="V23" s="48" t="str">
        <f t="shared" si="10"/>
        <v>Mental_hlth_crt_smCRUDE2012AllAllAllAll75+FemaleAll</v>
      </c>
    </row>
    <row r="24" spans="1:22">
      <c r="A24" s="3"/>
      <c r="B24" s="15" t="s">
        <v>12</v>
      </c>
      <c r="C24" s="16"/>
      <c r="D24" s="17"/>
      <c r="E24" s="16"/>
      <c r="F24" s="17"/>
      <c r="G24" s="16"/>
      <c r="H24" s="18"/>
      <c r="I24" s="19"/>
      <c r="J24" s="22"/>
      <c r="K24" s="23"/>
      <c r="Q24" s="49" t="s">
        <v>12</v>
      </c>
    </row>
    <row r="25" spans="1:22">
      <c r="A25" s="3"/>
      <c r="B25" s="24" t="s">
        <v>11</v>
      </c>
      <c r="C25" s="16">
        <f>VLOOKUP($R25,S9_10_SHSComorbidity,11,FALSE)</f>
        <v>21.161881999999999</v>
      </c>
      <c r="D25" s="17" t="str">
        <f>CONCATENATE("(", FIXED(VLOOKUP($R25,S9_10_SHSComorbidity,13,FALSE),1), "–", FIXED(VLOOKUP($R25,S9_10_SHSComorbidity,14,FALSE),1),")")</f>
        <v>(18.5–24.0)</v>
      </c>
      <c r="E25" s="16">
        <f>VLOOKUP($T25,S9_10_SHSComorbidity,11,FALSE)</f>
        <v>19.021269</v>
      </c>
      <c r="F25" s="17" t="str">
        <f>CONCATENATE("(", FIXED(VLOOKUP($T25,S9_10_SHSComorbidity,13,FALSE),1), "–", FIXED(VLOOKUP($T25,S9_10_SHSComorbidity,14,FALSE),1),")")</f>
        <v>(14.4–24.7)</v>
      </c>
      <c r="G25" s="16">
        <f>VLOOKUP($V25,S9_10_SHSComorbidity,11,FALSE)</f>
        <v>22.893923000000001</v>
      </c>
      <c r="H25" s="18" t="str">
        <f>CONCATENATE("(", FIXED(VLOOKUP($V25,S9_10_SHSComorbidity,13,FALSE),1), "–", FIXED(VLOOKUP($V25,S9_10_SHSComorbidity,14,FALSE),1),")")</f>
        <v>(19.2–27.0)</v>
      </c>
      <c r="I25" s="19">
        <f>ROUND(VLOOKUP($R25,S9_10_SHSComorbidity,19,FALSE),-3)</f>
        <v>37000</v>
      </c>
      <c r="J25" s="22" t="str">
        <f>CONCATENATE("(", FIXED(ROUND(VLOOKUP($R25,S9_10_SHSComorbidity,21,FALSE),-3),0,FALSE), "–", FIXED(ROUND(VLOOKUP($R25,S9_10_SHSComorbidity,22,FALSE),-3),0,FALSE),")")</f>
        <v>(33,000–42,000)</v>
      </c>
      <c r="K25" s="23"/>
      <c r="Q25" s="48" t="s">
        <v>11</v>
      </c>
      <c r="R25" s="48" t="str">
        <f>$R$4&amp;"CRUDE2012MaoriAllAllAllAllAllAll"</f>
        <v>Mental_hlth_crt_smCRUDE2012MaoriAllAllAllAllAllAll</v>
      </c>
      <c r="T25" s="48" t="str">
        <f>$R$4&amp;"CRUDE2012MaoriAllAllAllAll"&amp;$T$11&amp;"All"</f>
        <v>Mental_hlth_crt_smCRUDE2012MaoriAllAllAllAllMaleAll</v>
      </c>
      <c r="V25" s="48" t="str">
        <f>$R$4&amp;"CRUDE2012MaoriAllAllAllAll"&amp;$V$11&amp;"All"</f>
        <v>Mental_hlth_crt_smCRUDE2012MaoriAllAllAllAllFemaleAll</v>
      </c>
    </row>
    <row r="26" spans="1:22">
      <c r="A26" s="3"/>
      <c r="B26" s="24" t="s">
        <v>10</v>
      </c>
      <c r="C26" s="16">
        <f>VLOOKUP($R26,S9_10_SHSComorbidity,11,FALSE)</f>
        <v>10.843045</v>
      </c>
      <c r="D26" s="17" t="str">
        <f>CONCATENATE("(", FIXED(VLOOKUP($R26,S9_10_SHSComorbidity,13,FALSE),1), "–", FIXED(VLOOKUP($R26,S9_10_SHSComorbidity,14,FALSE),1),")")</f>
        <v>(6.3–18.0)</v>
      </c>
      <c r="E26" s="16">
        <f>VLOOKUP($T26,S9_10_SHSComorbidity,11,FALSE)</f>
        <v>11.693258999999999</v>
      </c>
      <c r="F26" s="17" t="str">
        <f>CONCATENATE("(", FIXED(VLOOKUP($T26,S9_10_SHSComorbidity,13,FALSE),1), "–", FIXED(VLOOKUP($T26,S9_10_SHSComorbidity,14,FALSE),1),")")</f>
        <v>(5.4–23.5)</v>
      </c>
      <c r="G26" s="16">
        <f>VLOOKUP($V26,S9_10_SHSComorbidity,11,FALSE)</f>
        <v>9.9482470000000003</v>
      </c>
      <c r="H26" s="18" t="str">
        <f>CONCATENATE("(", FIXED(VLOOKUP($V26,S9_10_SHSComorbidity,13,FALSE),1), "–", FIXED(VLOOKUP($V26,S9_10_SHSComorbidity,14,FALSE),1),")")</f>
        <v>(5.4–17.5)</v>
      </c>
      <c r="I26" s="19">
        <f>ROUND(VLOOKUP($R26,S9_10_SHSComorbidity,19,FALSE),-3)</f>
        <v>5000</v>
      </c>
      <c r="J26" s="22" t="str">
        <f>CONCATENATE("(", FIXED(ROUND(VLOOKUP($R26,S9_10_SHSComorbidity,21,FALSE),-3),0,FALSE), "–", FIXED(ROUND(VLOOKUP($R26,S9_10_SHSComorbidity,22,FALSE),-3),0,FALSE),")")</f>
        <v>(3,000–9,000)</v>
      </c>
      <c r="K26" s="23"/>
      <c r="Q26" s="48" t="s">
        <v>10</v>
      </c>
      <c r="R26" s="48" t="str">
        <f>$R$4&amp;"CRUDE2012AllPacificAllAllAllAllAll"</f>
        <v>Mental_hlth_crt_smCRUDE2012AllPacificAllAllAllAllAll</v>
      </c>
      <c r="T26" s="48" t="str">
        <f>$R$4&amp;"CRUDE2012AllPacificAllAllAll"&amp;$T$11&amp;"All"</f>
        <v>Mental_hlth_crt_smCRUDE2012AllPacificAllAllAllMaleAll</v>
      </c>
      <c r="V26" s="48" t="str">
        <f>$R$4&amp;"CRUDE2012AllPacificAllAllAll"&amp;$V$11&amp;"All"</f>
        <v>Mental_hlth_crt_smCRUDE2012AllPacificAllAllAllFemaleAll</v>
      </c>
    </row>
    <row r="27" spans="1:22">
      <c r="A27" s="3"/>
      <c r="B27" s="24" t="s">
        <v>9</v>
      </c>
      <c r="C27" s="16">
        <f>VLOOKUP($R27,S9_10_SHSComorbidity,11,FALSE)</f>
        <v>7.5396989999999997</v>
      </c>
      <c r="D27" s="17" t="str">
        <f>CONCATENATE("(", FIXED(VLOOKUP($R27,S9_10_SHSComorbidity,13,FALSE),1), "–", FIXED(VLOOKUP($R27,S9_10_SHSComorbidity,14,FALSE),1),")")</f>
        <v>(4.0–13.7)</v>
      </c>
      <c r="E27" s="16">
        <f>VLOOKUP($T27,S9_10_SHSComorbidity,11,FALSE)</f>
        <v>1.5693919999999999</v>
      </c>
      <c r="F27" s="17" t="str">
        <f>CONCATENATE("(", FIXED(VLOOKUP($T27,S9_10_SHSComorbidity,13,FALSE),1), "–", FIXED(VLOOKUP($T27,S9_10_SHSComorbidity,14,FALSE),1),")")</f>
        <v>(0.2–5.6)</v>
      </c>
      <c r="G27" s="16" t="e">
        <f>VLOOKUP($V27,S9_10_SHSComorbidity,11,FALSE)</f>
        <v>#N/A</v>
      </c>
      <c r="H27" s="18" t="e">
        <f>CONCATENATE("(", FIXED(VLOOKUP($V27,S9_10_SHSComorbidity,13,FALSE),1), "–", FIXED(VLOOKUP($V27,S9_10_SHSComorbidity,14,FALSE),1),")")</f>
        <v>#N/A</v>
      </c>
      <c r="I27" s="19">
        <f>ROUND(VLOOKUP($R27,S9_10_SHSComorbidity,19,FALSE),-3)</f>
        <v>3000</v>
      </c>
      <c r="J27" s="22" t="str">
        <f>CONCATENATE("(", FIXED(ROUND(VLOOKUP($R27,S9_10_SHSComorbidity,21,FALSE),-3),0,FALSE), "–", FIXED(ROUND(VLOOKUP($R27,S9_10_SHSComorbidity,22,FALSE),-3),0,FALSE),")")</f>
        <v>(2,000–6,000)</v>
      </c>
      <c r="K27" s="23"/>
      <c r="Q27" s="48" t="s">
        <v>9</v>
      </c>
      <c r="R27" s="48" t="str">
        <f>$R$4&amp;"CRUDE2012AllAllAsianAllAllAllAll"</f>
        <v>Mental_hlth_crt_smCRUDE2012AllAllAsianAllAllAllAll</v>
      </c>
      <c r="T27" s="48" t="str">
        <f>$R$4&amp;"CRUDE2012AllAllAsianAllAll"&amp;$T$11&amp;"All"</f>
        <v>Mental_hlth_crt_smCRUDE2012AllAllAsianAllAllMaleAll</v>
      </c>
      <c r="V27" s="48" t="str">
        <f>$R$4&amp;"CRUDE2012AllAllAsianAllAll"&amp;$V$11&amp;"All"</f>
        <v>Mental_hlth_crt_smCRUDE2012AllAllAsianAllAllFemaleAll</v>
      </c>
    </row>
    <row r="28" spans="1:22">
      <c r="A28" s="3"/>
      <c r="B28" s="24" t="s">
        <v>8</v>
      </c>
      <c r="C28" s="16">
        <f>VLOOKUP($R28,S9_10_SHSComorbidity,11,FALSE)</f>
        <v>29.515965999999999</v>
      </c>
      <c r="D28" s="17" t="str">
        <f>CONCATENATE("(", FIXED(VLOOKUP($R28,S9_10_SHSComorbidity,13,FALSE),1), "–", FIXED(VLOOKUP($R28,S9_10_SHSComorbidity,14,FALSE),1),")")</f>
        <v>(26.7–32.5)</v>
      </c>
      <c r="E28" s="16">
        <f>VLOOKUP($T28,S9_10_SHSComorbidity,11,FALSE)</f>
        <v>23.973898999999999</v>
      </c>
      <c r="F28" s="17" t="str">
        <f>CONCATENATE("(", FIXED(VLOOKUP($T28,S9_10_SHSComorbidity,13,FALSE),1), "–", FIXED(VLOOKUP($T28,S9_10_SHSComorbidity,14,FALSE),1),")")</f>
        <v>(20.0–28.5)</v>
      </c>
      <c r="G28" s="16">
        <f>VLOOKUP($V28,S9_10_SHSComorbidity,11,FALSE)</f>
        <v>35.494143000000001</v>
      </c>
      <c r="H28" s="18" t="str">
        <f>CONCATENATE("(", FIXED(VLOOKUP($V28,S9_10_SHSComorbidity,13,FALSE),1), "–", FIXED(VLOOKUP($V28,S9_10_SHSComorbidity,14,FALSE),1),")")</f>
        <v>(31.7–39.5)</v>
      </c>
      <c r="I28" s="19">
        <f>ROUND(VLOOKUP($R28,S9_10_SHSComorbidity,19,FALSE),-3)</f>
        <v>123000</v>
      </c>
      <c r="J28" s="22" t="str">
        <f>CONCATENATE("(", FIXED(ROUND(VLOOKUP($R28,S9_10_SHSComorbidity,21,FALSE),-3),0,FALSE), "–", FIXED(ROUND(VLOOKUP($R28,S9_10_SHSComorbidity,22,FALSE),-3),0,FALSE),")")</f>
        <v>(111,000–135,000)</v>
      </c>
      <c r="K28" s="23"/>
      <c r="Q28" s="48" t="s">
        <v>8</v>
      </c>
      <c r="R28" s="48" t="str">
        <f>$R$4&amp;"CRUDE2012AllAllAllOther-EuroAllAllAll"</f>
        <v>Mental_hlth_crt_smCRUDE2012AllAllAllOther-EuroAllAllAll</v>
      </c>
      <c r="T28" s="48" t="str">
        <f>$R$4&amp;"CRUDE2012AllAllAllOther-EuroAll"&amp;$T$11&amp;"All"</f>
        <v>Mental_hlth_crt_smCRUDE2012AllAllAllOther-EuroAllMaleAll</v>
      </c>
      <c r="V28" s="48" t="str">
        <f>$R$4&amp;"CRUDE2012AllAllAllOther-EuroAll"&amp;$V$11&amp;"All"</f>
        <v>Mental_hlth_crt_smCRUDE2012AllAllAllOther-EuroAllFemaleAll</v>
      </c>
    </row>
    <row r="29" spans="1:22">
      <c r="A29" s="3"/>
      <c r="B29" s="25" t="s">
        <v>7</v>
      </c>
      <c r="C29" s="16"/>
      <c r="D29" s="17"/>
      <c r="E29" s="16"/>
      <c r="F29" s="17"/>
      <c r="G29" s="16"/>
      <c r="H29" s="18"/>
      <c r="I29" s="19"/>
      <c r="J29" s="22"/>
      <c r="K29" s="23"/>
      <c r="Q29" s="49" t="s">
        <v>27</v>
      </c>
      <c r="V29" s="48" t="s">
        <v>5122</v>
      </c>
    </row>
    <row r="30" spans="1:22">
      <c r="A30" s="3"/>
      <c r="B30" s="26" t="s">
        <v>6</v>
      </c>
      <c r="C30" s="16">
        <f>VLOOKUP($R30,S9_10_SHSComorbidity,11,FALSE)</f>
        <v>23.406652000000001</v>
      </c>
      <c r="D30" s="17" t="str">
        <f>CONCATENATE("(", FIXED(VLOOKUP($R30,S9_10_SHSComorbidity,13,FALSE),1), "–", FIXED(VLOOKUP($R30,S9_10_SHSComorbidity,14,FALSE),1),")")</f>
        <v>(17.0–31.3)</v>
      </c>
      <c r="E30" s="16">
        <f>VLOOKUP($T30,S9_10_SHSComorbidity,11,FALSE)</f>
        <v>24.397621000000001</v>
      </c>
      <c r="F30" s="17" t="str">
        <f>CONCATENATE("(", FIXED(VLOOKUP($T30,S9_10_SHSComorbidity,13,FALSE),1), "–", FIXED(VLOOKUP($T30,S9_10_SHSComorbidity,14,FALSE),1),")")</f>
        <v>(15.9–35.6)</v>
      </c>
      <c r="G30" s="16">
        <f>VLOOKUP($V30,S9_10_SHSComorbidity,11,FALSE)</f>
        <v>21.883714999999999</v>
      </c>
      <c r="H30" s="18" t="str">
        <f>CONCATENATE("(", FIXED(VLOOKUP($V30,S9_10_SHSComorbidity,13,FALSE),1), "–", FIXED(VLOOKUP($V30,S9_10_SHSComorbidity,14,FALSE),1),")")</f>
        <v>(12.9–34.6)</v>
      </c>
      <c r="I30" s="19">
        <f>ROUND(VLOOKUP($R30,S9_10_SHSComorbidity,19,FALSE),-3)</f>
        <v>18000</v>
      </c>
      <c r="J30" s="22" t="str">
        <f>CONCATENATE("(", FIXED(ROUND(VLOOKUP($R30,S9_10_SHSComorbidity,21,FALSE),-3),0,FALSE), "–", FIXED(ROUND(VLOOKUP($R30,S9_10_SHSComorbidity,22,FALSE),-3),0,FALSE),")")</f>
        <v>(13,000–25,000)</v>
      </c>
      <c r="K30" s="23"/>
      <c r="Q30" s="48" t="s">
        <v>26</v>
      </c>
      <c r="R30" s="48" t="str">
        <f>$R$4&amp;"CRUDE2012AllAllAllAllAllAll"&amp;$Q30</f>
        <v>Mental_hlth_crt_smCRUDE2012AllAllAllAllAllAllQuintile1</v>
      </c>
      <c r="T30" s="48" t="str">
        <f>$R$4&amp;"CRUDE2012AllAllAllAllAll"&amp;$T$11&amp;$Q30</f>
        <v>Mental_hlth_crt_smCRUDE2012AllAllAllAllAllMaleQuintile1</v>
      </c>
      <c r="V30" s="48" t="str">
        <f>$R$4&amp;"CRUDE2012AllAllAllAllAll"&amp;$V$11&amp;$Q30</f>
        <v>Mental_hlth_crt_smCRUDE2012AllAllAllAllAllFemaleQuintile1</v>
      </c>
    </row>
    <row r="31" spans="1:22">
      <c r="A31" s="3"/>
      <c r="B31" s="26" t="s">
        <v>5</v>
      </c>
      <c r="C31" s="16">
        <f>VLOOKUP($R31,S9_10_SHSComorbidity,11,FALSE)</f>
        <v>24.651492000000001</v>
      </c>
      <c r="D31" s="17" t="str">
        <f>CONCATENATE("(", FIXED(VLOOKUP($R31,S9_10_SHSComorbidity,13,FALSE),1), "–", FIXED(VLOOKUP($R31,S9_10_SHSComorbidity,14,FALSE),1),")")</f>
        <v>(18.7–31.8)</v>
      </c>
      <c r="E31" s="16">
        <f>VLOOKUP($T31,S9_10_SHSComorbidity,11,FALSE)</f>
        <v>21.300350000000002</v>
      </c>
      <c r="F31" s="17" t="str">
        <f>CONCATENATE("(", FIXED(VLOOKUP($T31,S9_10_SHSComorbidity,13,FALSE),1), "–", FIXED(VLOOKUP($T31,S9_10_SHSComorbidity,14,FALSE),1),")")</f>
        <v>(13.6–31.7)</v>
      </c>
      <c r="G31" s="16">
        <f>VLOOKUP($V31,S9_10_SHSComorbidity,11,FALSE)</f>
        <v>28.936952999999999</v>
      </c>
      <c r="H31" s="18" t="str">
        <f>CONCATENATE("(", FIXED(VLOOKUP($V31,S9_10_SHSComorbidity,13,FALSE),1), "–", FIXED(VLOOKUP($V31,S9_10_SHSComorbidity,14,FALSE),1),")")</f>
        <v>(21.7–37.4)</v>
      </c>
      <c r="I31" s="19">
        <f>ROUND(VLOOKUP($R31,S9_10_SHSComorbidity,19,FALSE),-3)</f>
        <v>22000</v>
      </c>
      <c r="J31" s="22" t="str">
        <f>CONCATENATE("(", FIXED(ROUND(VLOOKUP($R31,S9_10_SHSComorbidity,21,FALSE),-3),0,FALSE), "–", FIXED(ROUND(VLOOKUP($R31,S9_10_SHSComorbidity,22,FALSE),-3),0,FALSE),")")</f>
        <v>(17,000–29,000)</v>
      </c>
      <c r="K31" s="23"/>
      <c r="Q31" s="48" t="s">
        <v>25</v>
      </c>
      <c r="R31" s="48" t="str">
        <f t="shared" ref="R31:R34" si="11">$R$4&amp;"CRUDE2012AllAllAllAllAllAll"&amp;$Q31</f>
        <v>Mental_hlth_crt_smCRUDE2012AllAllAllAllAllAllQuintile2</v>
      </c>
      <c r="T31" s="48" t="str">
        <f t="shared" ref="T31:T34" si="12">$R$4&amp;"CRUDE2012AllAllAllAllAll"&amp;$T$11&amp;$Q31</f>
        <v>Mental_hlth_crt_smCRUDE2012AllAllAllAllAllMaleQuintile2</v>
      </c>
      <c r="V31" s="48" t="str">
        <f t="shared" ref="V31:V34" si="13">$R$4&amp;"CRUDE2012AllAllAllAllAll"&amp;$V$11&amp;$Q31</f>
        <v>Mental_hlth_crt_smCRUDE2012AllAllAllAllAllFemaleQuintile2</v>
      </c>
    </row>
    <row r="32" spans="1:22">
      <c r="A32" s="3"/>
      <c r="B32" s="26" t="s">
        <v>4</v>
      </c>
      <c r="C32" s="16">
        <f>VLOOKUP($R32,S9_10_SHSComorbidity,11,FALSE)</f>
        <v>19.415514999999999</v>
      </c>
      <c r="D32" s="17" t="str">
        <f>CONCATENATE("(", FIXED(VLOOKUP($R32,S9_10_SHSComorbidity,13,FALSE),1), "–", FIXED(VLOOKUP($R32,S9_10_SHSComorbidity,14,FALSE),1),")")</f>
        <v>(14.5–25.4)</v>
      </c>
      <c r="E32" s="16">
        <f>VLOOKUP($T32,S9_10_SHSComorbidity,11,FALSE)</f>
        <v>13.367511</v>
      </c>
      <c r="F32" s="17" t="str">
        <f>CONCATENATE("(", FIXED(VLOOKUP($T32,S9_10_SHSComorbidity,13,FALSE),1), "–", FIXED(VLOOKUP($T32,S9_10_SHSComorbidity,14,FALSE),1),")")</f>
        <v>(8.8–19.9)</v>
      </c>
      <c r="G32" s="16">
        <f>VLOOKUP($V32,S9_10_SHSComorbidity,11,FALSE)</f>
        <v>26.993283000000002</v>
      </c>
      <c r="H32" s="18" t="str">
        <f>CONCATENATE("(", FIXED(VLOOKUP($V32,S9_10_SHSComorbidity,13,FALSE),1), "–", FIXED(VLOOKUP($V32,S9_10_SHSComorbidity,14,FALSE),1),")")</f>
        <v>(18.4–37.8)</v>
      </c>
      <c r="I32" s="19">
        <f>ROUND(VLOOKUP($R32,S9_10_SHSComorbidity,19,FALSE),-3)</f>
        <v>22000</v>
      </c>
      <c r="J32" s="22" t="str">
        <f>CONCATENATE("(", FIXED(ROUND(VLOOKUP($R32,S9_10_SHSComorbidity,21,FALSE),-3),0,FALSE), "–", FIXED(ROUND(VLOOKUP($R32,S9_10_SHSComorbidity,22,FALSE),-3),0,FALSE),")")</f>
        <v>(16,000–29,000)</v>
      </c>
      <c r="K32" s="23"/>
      <c r="Q32" s="48" t="s">
        <v>24</v>
      </c>
      <c r="R32" s="48" t="str">
        <f t="shared" si="11"/>
        <v>Mental_hlth_crt_smCRUDE2012AllAllAllAllAllAllQuintile3</v>
      </c>
      <c r="T32" s="48" t="str">
        <f t="shared" si="12"/>
        <v>Mental_hlth_crt_smCRUDE2012AllAllAllAllAllMaleQuintile3</v>
      </c>
      <c r="V32" s="48" t="str">
        <f t="shared" si="13"/>
        <v>Mental_hlth_crt_smCRUDE2012AllAllAllAllAllFemaleQuintile3</v>
      </c>
    </row>
    <row r="33" spans="1:22">
      <c r="A33" s="3"/>
      <c r="B33" s="26" t="s">
        <v>3</v>
      </c>
      <c r="C33" s="16">
        <f>VLOOKUP($R33,S9_10_SHSComorbidity,11,FALSE)</f>
        <v>29.288957</v>
      </c>
      <c r="D33" s="17" t="str">
        <f>CONCATENATE("(", FIXED(VLOOKUP($R33,S9_10_SHSComorbidity,13,FALSE),1), "–", FIXED(VLOOKUP($R33,S9_10_SHSComorbidity,14,FALSE),1),")")</f>
        <v>(25.4–33.5)</v>
      </c>
      <c r="E33" s="16">
        <f>VLOOKUP($T33,S9_10_SHSComorbidity,11,FALSE)</f>
        <v>24.589846000000001</v>
      </c>
      <c r="F33" s="17" t="str">
        <f>CONCATENATE("(", FIXED(VLOOKUP($T33,S9_10_SHSComorbidity,13,FALSE),1), "–", FIXED(VLOOKUP($T33,S9_10_SHSComorbidity,14,FALSE),1),")")</f>
        <v>(19.3–30.8)</v>
      </c>
      <c r="G33" s="16">
        <f>VLOOKUP($V33,S9_10_SHSComorbidity,11,FALSE)</f>
        <v>33.906545000000001</v>
      </c>
      <c r="H33" s="18" t="str">
        <f>CONCATENATE("(", FIXED(VLOOKUP($V33,S9_10_SHSComorbidity,13,FALSE),1), "–", FIXED(VLOOKUP($V33,S9_10_SHSComorbidity,14,FALSE),1),")")</f>
        <v>(29.0–39.2)</v>
      </c>
      <c r="I33" s="19">
        <f>ROUND(VLOOKUP($R33,S9_10_SHSComorbidity,19,FALSE),-3)</f>
        <v>41000</v>
      </c>
      <c r="J33" s="22" t="str">
        <f>CONCATENATE("(", FIXED(ROUND(VLOOKUP($R33,S9_10_SHSComorbidity,21,FALSE),-3),0,FALSE), "–", FIXED(ROUND(VLOOKUP($R33,S9_10_SHSComorbidity,22,FALSE),-3),0,FALSE),")")</f>
        <v>(35,000–47,000)</v>
      </c>
      <c r="K33" s="23"/>
      <c r="Q33" s="48" t="s">
        <v>23</v>
      </c>
      <c r="R33" s="48" t="str">
        <f t="shared" si="11"/>
        <v>Mental_hlth_crt_smCRUDE2012AllAllAllAllAllAllQuintile4</v>
      </c>
      <c r="T33" s="48" t="str">
        <f t="shared" si="12"/>
        <v>Mental_hlth_crt_smCRUDE2012AllAllAllAllAllMaleQuintile4</v>
      </c>
      <c r="V33" s="48" t="str">
        <f t="shared" si="13"/>
        <v>Mental_hlth_crt_smCRUDE2012AllAllAllAllAllFemaleQuintile4</v>
      </c>
    </row>
    <row r="34" spans="1:22">
      <c r="A34" s="3"/>
      <c r="B34" s="27" t="s">
        <v>2</v>
      </c>
      <c r="C34" s="16">
        <f>VLOOKUP($R34,S9_10_SHSComorbidity,11,FALSE)</f>
        <v>23.975010999999999</v>
      </c>
      <c r="D34" s="28" t="str">
        <f>CONCATENATE("(", FIXED(VLOOKUP($R34,S9_10_SHSComorbidity,13,FALSE),1), "–", FIXED(VLOOKUP($R34,S9_10_SHSComorbidity,14,FALSE),1),")")</f>
        <v>(21.4–26.7)</v>
      </c>
      <c r="E34" s="29">
        <f>VLOOKUP($T34,S9_10_SHSComorbidity,11,FALSE)</f>
        <v>18.170348000000001</v>
      </c>
      <c r="F34" s="28" t="str">
        <f>CONCATENATE("(", FIXED(VLOOKUP($T34,S9_10_SHSComorbidity,13,FALSE),1), "–", FIXED(VLOOKUP($T34,S9_10_SHSComorbidity,14,FALSE),1),")")</f>
        <v>(14.8–22.1)</v>
      </c>
      <c r="G34" s="29">
        <f>VLOOKUP($V34,S9_10_SHSComorbidity,11,FALSE)</f>
        <v>29.010338999999998</v>
      </c>
      <c r="H34" s="30" t="str">
        <f>CONCATENATE("(", FIXED(VLOOKUP($V34,S9_10_SHSComorbidity,13,FALSE),1), "–", FIXED(VLOOKUP($V34,S9_10_SHSComorbidity,14,FALSE),1),")")</f>
        <v>(25.2–33.1)</v>
      </c>
      <c r="I34" s="31">
        <f>ROUND(VLOOKUP($R34,S9_10_SHSComorbidity,19,FALSE),-3)</f>
        <v>48000</v>
      </c>
      <c r="J34" s="32" t="str">
        <f>CONCATENATE("(", FIXED(ROUND(VLOOKUP($R34,S9_10_SHSComorbidity,21,FALSE),-3),0,FALSE), "–", FIXED(ROUND(VLOOKUP($R34,S9_10_SHSComorbidity,22,FALSE),-3),0,FALSE),")")</f>
        <v>(43,000–54,000)</v>
      </c>
      <c r="K34" s="33"/>
      <c r="Q34" s="48" t="s">
        <v>22</v>
      </c>
      <c r="R34" s="48" t="str">
        <f t="shared" si="11"/>
        <v>Mental_hlth_crt_smCRUDE2012AllAllAllAllAllAllQuintile5</v>
      </c>
      <c r="T34" s="48" t="str">
        <f t="shared" si="12"/>
        <v>Mental_hlth_crt_smCRUDE2012AllAllAllAllAllMaleQuintile5</v>
      </c>
      <c r="V34" s="48" t="str">
        <f t="shared" si="13"/>
        <v>Mental_hlth_crt_smCRUDE2012AllAllAllAllAllFemaleQuintile5</v>
      </c>
    </row>
    <row r="35" spans="1:22">
      <c r="A35" s="3"/>
      <c r="B35" s="34"/>
      <c r="C35" s="35"/>
      <c r="D35" s="36"/>
      <c r="E35" s="37"/>
      <c r="F35" s="36"/>
      <c r="G35" s="37"/>
      <c r="H35" s="36"/>
      <c r="I35" s="38"/>
      <c r="J35" s="22"/>
      <c r="K35" s="22"/>
    </row>
    <row r="36" spans="1:22">
      <c r="A36" s="3"/>
      <c r="B36" s="39" t="s">
        <v>5123</v>
      </c>
      <c r="C36" s="40"/>
      <c r="D36" s="40"/>
      <c r="E36" s="40"/>
      <c r="F36" s="40"/>
      <c r="G36" s="41"/>
      <c r="H36" s="42"/>
      <c r="I36" s="42"/>
      <c r="J36" s="43"/>
      <c r="K36" s="43"/>
    </row>
    <row r="37" spans="1:22">
      <c r="A37" s="3"/>
      <c r="B37" s="39" t="s">
        <v>1</v>
      </c>
      <c r="C37" s="40"/>
      <c r="D37" s="40"/>
      <c r="E37" s="40"/>
      <c r="F37" s="40"/>
      <c r="G37" s="41"/>
      <c r="H37" s="42"/>
      <c r="I37" s="42"/>
      <c r="J37" s="43"/>
      <c r="K37" s="43"/>
    </row>
    <row r="38" spans="1:22">
      <c r="A38" s="3"/>
      <c r="B38" s="39"/>
      <c r="C38" s="40"/>
      <c r="D38" s="40"/>
      <c r="E38" s="40"/>
      <c r="F38" s="40"/>
      <c r="G38" s="41"/>
      <c r="H38" s="42"/>
      <c r="I38" s="42"/>
      <c r="J38" s="43"/>
      <c r="K38" s="43"/>
    </row>
    <row r="39" spans="1:22">
      <c r="A39" s="3"/>
      <c r="B39" s="39" t="s">
        <v>0</v>
      </c>
      <c r="C39" s="40"/>
      <c r="D39" s="40"/>
      <c r="E39" s="43"/>
      <c r="F39" s="43"/>
      <c r="G39" s="41"/>
      <c r="H39" s="42"/>
      <c r="I39" s="42"/>
      <c r="J39" s="43"/>
      <c r="K39" s="43"/>
    </row>
    <row r="41" spans="1:22" s="45" customFormat="1" ht="17.25" customHeight="1">
      <c r="A41" s="46" t="s">
        <v>5125</v>
      </c>
      <c r="B41" s="46"/>
      <c r="C41" s="47"/>
    </row>
    <row r="42" spans="1:22" s="45" customFormat="1" ht="17.25" customHeight="1">
      <c r="B42" s="78" t="s">
        <v>5126</v>
      </c>
      <c r="C42" s="47"/>
    </row>
    <row r="43" spans="1:22" s="45" customFormat="1" ht="17.25" customHeight="1">
      <c r="A43" s="45" t="s">
        <v>5127</v>
      </c>
      <c r="C43" s="47"/>
      <c r="D43" s="47"/>
      <c r="G43" s="47"/>
      <c r="H43" s="47"/>
      <c r="J43" s="47"/>
    </row>
    <row r="46" spans="1:22">
      <c r="Q46" s="49"/>
      <c r="R46" s="49"/>
      <c r="S46" s="49"/>
      <c r="T46" s="58"/>
      <c r="V46" s="49"/>
    </row>
    <row r="47" spans="1:22">
      <c r="Q47" s="49"/>
    </row>
    <row r="48" spans="1:22">
      <c r="A48" s="56"/>
      <c r="B48" s="56"/>
      <c r="C48" s="56"/>
      <c r="D48" s="56"/>
      <c r="E48" s="56"/>
      <c r="F48" s="56"/>
      <c r="G48" s="56"/>
      <c r="H48" s="56"/>
      <c r="I48" s="56"/>
      <c r="J48" s="56"/>
      <c r="K48" s="56"/>
      <c r="L48" s="56"/>
      <c r="M48" s="56"/>
      <c r="N48" s="56"/>
      <c r="O48" s="56"/>
    </row>
    <row r="49" spans="1:17">
      <c r="A49" s="56"/>
      <c r="B49" s="56"/>
      <c r="C49" s="56"/>
      <c r="D49" s="56"/>
      <c r="E49" s="56"/>
      <c r="F49" s="56"/>
      <c r="G49" s="56"/>
      <c r="H49" s="56"/>
      <c r="I49" s="56"/>
      <c r="J49" s="56"/>
      <c r="K49" s="56"/>
      <c r="L49" s="56"/>
      <c r="M49" s="56"/>
      <c r="N49" s="56"/>
      <c r="O49" s="56"/>
    </row>
    <row r="50" spans="1:17">
      <c r="A50" s="59"/>
      <c r="B50" s="60"/>
      <c r="C50" s="61"/>
      <c r="D50" s="61"/>
      <c r="E50" s="61"/>
      <c r="F50" s="61"/>
      <c r="G50" s="61"/>
      <c r="H50" s="60"/>
      <c r="I50" s="60"/>
      <c r="J50" s="60"/>
      <c r="K50" s="60"/>
      <c r="L50" s="56"/>
      <c r="M50" s="56"/>
      <c r="N50" s="56"/>
      <c r="O50" s="56"/>
      <c r="Q50" s="49"/>
    </row>
    <row r="51" spans="1:17">
      <c r="A51" s="59"/>
      <c r="B51" s="62"/>
      <c r="C51" s="63"/>
      <c r="D51" s="63"/>
      <c r="E51" s="63"/>
      <c r="F51" s="63"/>
      <c r="G51" s="63"/>
      <c r="H51" s="63"/>
      <c r="I51" s="63"/>
      <c r="J51" s="63"/>
      <c r="K51" s="63"/>
      <c r="L51" s="56"/>
      <c r="M51" s="56"/>
      <c r="N51" s="56"/>
      <c r="O51" s="56"/>
    </row>
    <row r="52" spans="1:17">
      <c r="A52" s="59"/>
      <c r="B52" s="62"/>
      <c r="C52" s="64"/>
      <c r="D52" s="65"/>
      <c r="E52" s="64"/>
      <c r="F52" s="65"/>
      <c r="G52" s="64"/>
      <c r="H52" s="65"/>
      <c r="I52" s="66"/>
      <c r="J52" s="65"/>
      <c r="K52" s="65"/>
      <c r="L52" s="56"/>
      <c r="M52" s="56"/>
      <c r="N52" s="56"/>
      <c r="O52" s="56"/>
    </row>
    <row r="53" spans="1:17">
      <c r="A53" s="59"/>
      <c r="B53" s="67"/>
      <c r="C53" s="68"/>
      <c r="D53" s="36"/>
      <c r="E53" s="68"/>
      <c r="F53" s="36"/>
      <c r="G53" s="68"/>
      <c r="H53" s="36"/>
      <c r="I53" s="38"/>
      <c r="J53" s="22"/>
      <c r="K53" s="22"/>
      <c r="L53" s="56"/>
      <c r="M53" s="56"/>
      <c r="N53" s="56"/>
      <c r="O53" s="56"/>
    </row>
    <row r="54" spans="1:17">
      <c r="A54" s="59"/>
      <c r="B54" s="67"/>
      <c r="C54" s="69"/>
      <c r="D54" s="36"/>
      <c r="E54" s="69"/>
      <c r="F54" s="36"/>
      <c r="G54" s="69"/>
      <c r="H54" s="36"/>
      <c r="I54" s="70"/>
      <c r="J54" s="22"/>
      <c r="K54" s="22"/>
      <c r="L54" s="56"/>
      <c r="M54" s="56"/>
      <c r="N54" s="56"/>
      <c r="O54" s="56"/>
      <c r="Q54" s="49"/>
    </row>
    <row r="55" spans="1:17">
      <c r="A55" s="59"/>
      <c r="B55" s="40"/>
      <c r="C55" s="68"/>
      <c r="D55" s="36"/>
      <c r="E55" s="68"/>
      <c r="F55" s="36"/>
      <c r="G55" s="68"/>
      <c r="H55" s="36"/>
      <c r="I55" s="38"/>
      <c r="J55" s="22"/>
      <c r="K55" s="22"/>
      <c r="L55" s="56"/>
      <c r="M55" s="56"/>
      <c r="N55" s="56"/>
      <c r="O55" s="56"/>
    </row>
    <row r="56" spans="1:17">
      <c r="A56" s="59"/>
      <c r="B56" s="40"/>
      <c r="C56" s="68"/>
      <c r="D56" s="36"/>
      <c r="E56" s="68"/>
      <c r="F56" s="36"/>
      <c r="G56" s="68"/>
      <c r="H56" s="36"/>
      <c r="I56" s="38"/>
      <c r="J56" s="22"/>
      <c r="K56" s="22"/>
      <c r="L56" s="56"/>
      <c r="M56" s="56"/>
      <c r="N56" s="56"/>
      <c r="O56" s="56"/>
    </row>
    <row r="57" spans="1:17">
      <c r="A57" s="59"/>
      <c r="B57" s="40"/>
      <c r="C57" s="68"/>
      <c r="D57" s="36"/>
      <c r="E57" s="68"/>
      <c r="F57" s="36"/>
      <c r="G57" s="68"/>
      <c r="H57" s="36"/>
      <c r="I57" s="38"/>
      <c r="J57" s="22"/>
      <c r="K57" s="22"/>
      <c r="L57" s="56"/>
      <c r="M57" s="56"/>
      <c r="N57" s="56"/>
      <c r="O57" s="56"/>
    </row>
    <row r="58" spans="1:17">
      <c r="A58" s="59"/>
      <c r="B58" s="40"/>
      <c r="C58" s="68"/>
      <c r="D58" s="36"/>
      <c r="E58" s="68"/>
      <c r="F58" s="36"/>
      <c r="G58" s="68"/>
      <c r="H58" s="36"/>
      <c r="I58" s="38"/>
      <c r="J58" s="22"/>
      <c r="K58" s="22"/>
      <c r="L58" s="56"/>
      <c r="M58" s="56"/>
      <c r="N58" s="56"/>
      <c r="O58" s="56"/>
      <c r="Q58" s="49"/>
    </row>
    <row r="59" spans="1:17">
      <c r="A59" s="59"/>
      <c r="B59" s="40"/>
      <c r="C59" s="68"/>
      <c r="D59" s="36"/>
      <c r="E59" s="68"/>
      <c r="F59" s="36"/>
      <c r="G59" s="68"/>
      <c r="H59" s="36"/>
      <c r="I59" s="38"/>
      <c r="J59" s="22"/>
      <c r="K59" s="22"/>
      <c r="L59" s="56"/>
      <c r="M59" s="56"/>
      <c r="N59" s="56"/>
      <c r="O59" s="56"/>
    </row>
    <row r="60" spans="1:17">
      <c r="A60" s="59"/>
      <c r="B60" s="40"/>
      <c r="C60" s="68"/>
      <c r="D60" s="36"/>
      <c r="E60" s="68"/>
      <c r="F60" s="36"/>
      <c r="G60" s="68"/>
      <c r="H60" s="36"/>
      <c r="I60" s="38"/>
      <c r="J60" s="22"/>
      <c r="K60" s="22"/>
      <c r="L60" s="56"/>
      <c r="M60" s="56"/>
      <c r="N60" s="56"/>
      <c r="O60" s="56"/>
    </row>
    <row r="61" spans="1:17">
      <c r="A61" s="59"/>
      <c r="B61" s="40"/>
      <c r="C61" s="68"/>
      <c r="D61" s="36"/>
      <c r="E61" s="68"/>
      <c r="F61" s="36"/>
      <c r="G61" s="68"/>
      <c r="H61" s="36"/>
      <c r="I61" s="38"/>
      <c r="J61" s="22"/>
      <c r="K61" s="22"/>
      <c r="L61" s="56"/>
      <c r="M61" s="56"/>
      <c r="N61" s="56"/>
      <c r="O61" s="56"/>
    </row>
    <row r="62" spans="1:17">
      <c r="A62" s="59"/>
      <c r="B62" s="40"/>
      <c r="C62" s="68"/>
      <c r="D62" s="36"/>
      <c r="E62" s="68"/>
      <c r="F62" s="36"/>
      <c r="G62" s="68"/>
      <c r="H62" s="36"/>
      <c r="I62" s="38"/>
      <c r="J62" s="22"/>
      <c r="K62" s="22"/>
      <c r="L62" s="56"/>
      <c r="M62" s="56"/>
      <c r="N62" s="56"/>
      <c r="O62" s="56"/>
      <c r="Q62" s="49"/>
    </row>
    <row r="63" spans="1:17">
      <c r="A63" s="59"/>
      <c r="B63" s="67"/>
      <c r="C63" s="69"/>
      <c r="D63" s="36"/>
      <c r="E63" s="69"/>
      <c r="F63" s="36"/>
      <c r="G63" s="69"/>
      <c r="H63" s="36"/>
      <c r="I63" s="70"/>
      <c r="J63" s="22"/>
      <c r="K63" s="22"/>
      <c r="L63" s="56"/>
      <c r="M63" s="56"/>
      <c r="N63" s="56"/>
      <c r="O63" s="56"/>
    </row>
    <row r="64" spans="1:17">
      <c r="A64" s="59"/>
      <c r="B64" s="40"/>
      <c r="C64" s="68"/>
      <c r="D64" s="36"/>
      <c r="E64" s="68"/>
      <c r="F64" s="36"/>
      <c r="G64" s="68"/>
      <c r="H64" s="36"/>
      <c r="I64" s="38"/>
      <c r="J64" s="22"/>
      <c r="K64" s="22"/>
      <c r="L64" s="56"/>
      <c r="M64" s="56"/>
      <c r="N64" s="56"/>
      <c r="O64" s="56"/>
    </row>
    <row r="65" spans="1:23">
      <c r="A65" s="59"/>
      <c r="B65" s="40"/>
      <c r="C65" s="68"/>
      <c r="D65" s="36"/>
      <c r="E65" s="68"/>
      <c r="F65" s="36"/>
      <c r="G65" s="68"/>
      <c r="H65" s="36"/>
      <c r="I65" s="38"/>
      <c r="J65" s="22"/>
      <c r="K65" s="22"/>
      <c r="L65" s="56"/>
      <c r="M65" s="56"/>
      <c r="N65" s="56"/>
      <c r="O65" s="56"/>
    </row>
    <row r="66" spans="1:23">
      <c r="A66" s="59"/>
      <c r="B66" s="40"/>
      <c r="C66" s="68"/>
      <c r="D66" s="36"/>
      <c r="E66" s="68"/>
      <c r="F66" s="36"/>
      <c r="G66" s="68"/>
      <c r="H66" s="36"/>
      <c r="I66" s="38"/>
      <c r="J66" s="22"/>
      <c r="K66" s="22"/>
      <c r="L66" s="56"/>
      <c r="M66" s="56"/>
      <c r="N66" s="56"/>
      <c r="O66" s="56"/>
    </row>
    <row r="67" spans="1:23">
      <c r="A67" s="59"/>
      <c r="B67" s="40"/>
      <c r="C67" s="68"/>
      <c r="D67" s="36"/>
      <c r="E67" s="68"/>
      <c r="F67" s="36"/>
      <c r="G67" s="68"/>
      <c r="H67" s="36"/>
      <c r="I67" s="38"/>
      <c r="J67" s="22"/>
      <c r="K67" s="22"/>
      <c r="L67" s="56"/>
      <c r="M67" s="56"/>
      <c r="N67" s="56"/>
      <c r="O67" s="56"/>
    </row>
    <row r="68" spans="1:23">
      <c r="A68" s="59"/>
      <c r="B68" s="71"/>
      <c r="C68" s="69"/>
      <c r="D68" s="36"/>
      <c r="E68" s="69"/>
      <c r="F68" s="36"/>
      <c r="G68" s="69"/>
      <c r="H68" s="36"/>
      <c r="I68" s="70"/>
      <c r="J68" s="22"/>
      <c r="K68" s="22"/>
      <c r="L68" s="56"/>
      <c r="M68" s="56"/>
      <c r="N68" s="56"/>
      <c r="O68" s="56"/>
    </row>
    <row r="69" spans="1:23">
      <c r="A69" s="59"/>
      <c r="B69" s="34"/>
      <c r="C69" s="37"/>
      <c r="D69" s="36"/>
      <c r="E69" s="37"/>
      <c r="F69" s="36"/>
      <c r="G69" s="37"/>
      <c r="H69" s="36"/>
      <c r="I69" s="38"/>
      <c r="J69" s="22"/>
      <c r="K69" s="22"/>
      <c r="L69" s="56"/>
      <c r="M69" s="56"/>
      <c r="N69" s="56"/>
      <c r="O69" s="56"/>
    </row>
    <row r="70" spans="1:23">
      <c r="A70" s="59"/>
      <c r="B70" s="34"/>
      <c r="C70" s="37"/>
      <c r="D70" s="36"/>
      <c r="E70" s="37"/>
      <c r="F70" s="36"/>
      <c r="G70" s="37"/>
      <c r="H70" s="36"/>
      <c r="I70" s="38"/>
      <c r="J70" s="22"/>
      <c r="K70" s="22"/>
      <c r="L70" s="56"/>
      <c r="M70" s="56"/>
      <c r="N70" s="56"/>
      <c r="O70" s="56"/>
    </row>
    <row r="71" spans="1:23">
      <c r="A71" s="59"/>
      <c r="B71" s="34"/>
      <c r="C71" s="37"/>
      <c r="D71" s="36"/>
      <c r="E71" s="37"/>
      <c r="F71" s="36"/>
      <c r="G71" s="37"/>
      <c r="H71" s="36"/>
      <c r="I71" s="38"/>
      <c r="J71" s="22"/>
      <c r="K71" s="22"/>
      <c r="L71" s="56"/>
      <c r="M71" s="56"/>
      <c r="N71" s="56"/>
      <c r="O71" s="56"/>
    </row>
    <row r="72" spans="1:23">
      <c r="A72" s="59"/>
      <c r="B72" s="34"/>
      <c r="C72" s="37"/>
      <c r="D72" s="36"/>
      <c r="E72" s="37"/>
      <c r="F72" s="36"/>
      <c r="G72" s="37"/>
      <c r="H72" s="36"/>
      <c r="I72" s="38"/>
      <c r="J72" s="22"/>
      <c r="K72" s="22"/>
      <c r="L72" s="56"/>
      <c r="M72" s="56"/>
      <c r="N72" s="56"/>
      <c r="O72" s="56"/>
    </row>
    <row r="73" spans="1:23">
      <c r="A73" s="59"/>
      <c r="B73" s="34"/>
      <c r="C73" s="37"/>
      <c r="D73" s="36"/>
      <c r="E73" s="37"/>
      <c r="F73" s="36"/>
      <c r="G73" s="37"/>
      <c r="H73" s="36"/>
      <c r="I73" s="38"/>
      <c r="J73" s="22"/>
      <c r="K73" s="22"/>
      <c r="L73" s="56"/>
      <c r="M73" s="56"/>
      <c r="N73" s="56"/>
      <c r="O73" s="56"/>
    </row>
    <row r="74" spans="1:23">
      <c r="A74" s="59"/>
      <c r="B74" s="34"/>
      <c r="C74" s="37"/>
      <c r="D74" s="36"/>
      <c r="E74" s="37"/>
      <c r="F74" s="36"/>
      <c r="G74" s="37"/>
      <c r="H74" s="36"/>
      <c r="I74" s="38"/>
      <c r="J74" s="22"/>
      <c r="K74" s="22"/>
      <c r="L74" s="56"/>
      <c r="M74" s="56"/>
      <c r="N74" s="56"/>
      <c r="O74" s="56"/>
    </row>
    <row r="75" spans="1:23">
      <c r="A75" s="59"/>
      <c r="B75" s="39"/>
      <c r="C75" s="40"/>
      <c r="D75" s="40"/>
      <c r="E75" s="40"/>
      <c r="F75" s="40"/>
      <c r="G75" s="72"/>
      <c r="H75" s="73"/>
      <c r="I75" s="73"/>
      <c r="J75" s="74"/>
      <c r="K75" s="74"/>
      <c r="L75" s="56"/>
      <c r="M75" s="56"/>
      <c r="N75" s="56"/>
      <c r="O75" s="56"/>
    </row>
    <row r="76" spans="1:23">
      <c r="A76" s="59"/>
      <c r="B76" s="39"/>
      <c r="C76" s="40"/>
      <c r="D76" s="40"/>
      <c r="E76" s="40"/>
      <c r="F76" s="40"/>
      <c r="G76" s="72"/>
      <c r="H76" s="73"/>
      <c r="I76" s="73"/>
      <c r="J76" s="74"/>
      <c r="K76" s="74"/>
      <c r="L76" s="56"/>
      <c r="M76" s="56"/>
      <c r="N76" s="56"/>
      <c r="O76" s="56"/>
    </row>
    <row r="77" spans="1:23">
      <c r="A77" s="59"/>
      <c r="B77" s="39"/>
      <c r="C77" s="40"/>
      <c r="D77" s="40"/>
      <c r="E77" s="40"/>
      <c r="F77" s="40"/>
      <c r="G77" s="72"/>
      <c r="H77" s="73"/>
      <c r="I77" s="73"/>
      <c r="J77" s="74"/>
      <c r="K77" s="74"/>
      <c r="L77" s="56"/>
      <c r="M77" s="56"/>
      <c r="N77" s="56"/>
      <c r="O77" s="56"/>
    </row>
    <row r="78" spans="1:23">
      <c r="A78" s="59"/>
      <c r="B78" s="39"/>
      <c r="C78" s="40"/>
      <c r="D78" s="40"/>
      <c r="E78" s="74"/>
      <c r="F78" s="74"/>
      <c r="G78" s="72"/>
      <c r="H78" s="73"/>
      <c r="I78" s="73"/>
      <c r="J78" s="74"/>
      <c r="K78" s="74"/>
      <c r="L78" s="56"/>
      <c r="M78" s="56"/>
      <c r="N78" s="56"/>
      <c r="O78" s="56"/>
    </row>
    <row r="79" spans="1:23">
      <c r="A79" s="56"/>
      <c r="B79" s="56"/>
      <c r="C79" s="56"/>
      <c r="D79" s="56"/>
      <c r="E79" s="56"/>
      <c r="F79" s="56"/>
      <c r="G79" s="56"/>
      <c r="H79" s="56"/>
      <c r="I79" s="56"/>
      <c r="J79" s="56"/>
      <c r="K79" s="56"/>
      <c r="L79" s="56"/>
      <c r="M79" s="56"/>
      <c r="N79" s="56"/>
      <c r="O79" s="56"/>
      <c r="S79" s="51"/>
      <c r="T79" s="51"/>
      <c r="U79" s="51"/>
      <c r="V79" s="51"/>
      <c r="W79" s="51"/>
    </row>
    <row r="80" spans="1:23">
      <c r="A80" s="56"/>
      <c r="B80" s="56"/>
      <c r="C80" s="56"/>
      <c r="D80" s="56"/>
      <c r="E80" s="56"/>
      <c r="F80" s="56"/>
      <c r="G80" s="56"/>
      <c r="H80" s="56"/>
      <c r="I80" s="56"/>
      <c r="J80" s="56"/>
      <c r="K80" s="56"/>
      <c r="L80" s="56"/>
      <c r="M80" s="56"/>
      <c r="N80" s="56"/>
      <c r="O80" s="56"/>
      <c r="Q80" s="79"/>
      <c r="R80" s="80"/>
      <c r="S80" s="80"/>
      <c r="T80" s="80"/>
      <c r="U80" s="80"/>
    </row>
    <row r="81" spans="1:21">
      <c r="A81" s="56"/>
      <c r="B81" s="56"/>
      <c r="C81" s="56"/>
      <c r="D81" s="56"/>
      <c r="E81" s="56"/>
      <c r="F81" s="56"/>
      <c r="G81" s="56"/>
      <c r="H81" s="56"/>
      <c r="I81" s="56"/>
      <c r="J81" s="56"/>
      <c r="K81" s="56"/>
      <c r="L81" s="56"/>
      <c r="M81" s="56"/>
      <c r="N81" s="56"/>
      <c r="O81" s="56"/>
      <c r="Q81" s="79"/>
      <c r="R81" s="81"/>
      <c r="S81" s="81"/>
      <c r="T81" s="81"/>
      <c r="U81" s="81"/>
    </row>
    <row r="82" spans="1:21">
      <c r="A82" s="56"/>
      <c r="B82" s="56"/>
      <c r="C82" s="56"/>
      <c r="D82" s="56"/>
      <c r="E82" s="56"/>
      <c r="F82" s="56"/>
      <c r="G82" s="56"/>
      <c r="H82" s="56"/>
      <c r="I82" s="56"/>
      <c r="J82" s="56"/>
      <c r="K82" s="56"/>
      <c r="L82" s="56"/>
      <c r="M82" s="56"/>
      <c r="N82" s="56"/>
      <c r="O82" s="56"/>
      <c r="Q82" s="49"/>
    </row>
    <row r="83" spans="1:21">
      <c r="A83" s="56"/>
      <c r="B83" s="56"/>
      <c r="C83" s="56"/>
      <c r="D83" s="75"/>
      <c r="E83" s="56"/>
      <c r="F83" s="56"/>
      <c r="G83" s="75"/>
      <c r="H83" s="56"/>
      <c r="I83" s="56"/>
      <c r="J83" s="56"/>
      <c r="K83" s="56"/>
      <c r="L83" s="56"/>
      <c r="M83" s="56"/>
      <c r="N83" s="56"/>
      <c r="O83" s="56"/>
    </row>
    <row r="84" spans="1:21">
      <c r="B84" s="76"/>
      <c r="D84" s="77"/>
      <c r="G84" s="77"/>
      <c r="Q84" s="49"/>
    </row>
    <row r="85" spans="1:21">
      <c r="D85" s="77"/>
      <c r="G85" s="77"/>
    </row>
    <row r="86" spans="1:21">
      <c r="D86" s="77"/>
      <c r="G86" s="77"/>
    </row>
    <row r="87" spans="1:21">
      <c r="B87" s="76"/>
      <c r="D87" s="77"/>
      <c r="G87" s="77"/>
      <c r="Q87" s="49"/>
    </row>
    <row r="88" spans="1:21">
      <c r="B88" s="3"/>
      <c r="D88" s="77"/>
      <c r="G88" s="77"/>
    </row>
    <row r="89" spans="1:21">
      <c r="B89" s="3"/>
      <c r="D89" s="77"/>
      <c r="G89" s="77"/>
    </row>
    <row r="90" spans="1:21">
      <c r="B90" s="3"/>
      <c r="D90" s="77"/>
      <c r="G90" s="77"/>
    </row>
    <row r="91" spans="1:21">
      <c r="B91" s="3"/>
      <c r="D91" s="77"/>
      <c r="G91" s="77"/>
    </row>
    <row r="92" spans="1:21">
      <c r="B92" s="3"/>
      <c r="D92" s="77"/>
      <c r="G92" s="77"/>
    </row>
    <row r="93" spans="1:21">
      <c r="B93" s="3"/>
      <c r="D93" s="77"/>
      <c r="G93" s="77"/>
    </row>
    <row r="94" spans="1:21">
      <c r="B94" s="3"/>
      <c r="D94" s="77"/>
      <c r="G94" s="77"/>
    </row>
    <row r="95" spans="1:21">
      <c r="B95" s="3"/>
      <c r="D95" s="77"/>
      <c r="G95" s="77"/>
    </row>
    <row r="96" spans="1:21">
      <c r="B96" s="76"/>
      <c r="D96" s="77"/>
      <c r="G96" s="77"/>
      <c r="Q96" s="49"/>
    </row>
    <row r="97" spans="2:17">
      <c r="B97" s="3"/>
      <c r="D97" s="77"/>
      <c r="G97" s="77"/>
    </row>
    <row r="98" spans="2:17">
      <c r="B98" s="3"/>
      <c r="D98" s="77"/>
      <c r="G98" s="77"/>
    </row>
    <row r="99" spans="2:17">
      <c r="B99" s="3"/>
      <c r="D99" s="77"/>
      <c r="G99" s="77"/>
    </row>
    <row r="100" spans="2:17">
      <c r="B100" s="76"/>
      <c r="D100" s="77"/>
      <c r="G100" s="77"/>
      <c r="Q100" s="49"/>
    </row>
    <row r="101" spans="2:17">
      <c r="B101" s="3"/>
      <c r="D101" s="77"/>
      <c r="G101" s="77"/>
    </row>
    <row r="102" spans="2:17">
      <c r="B102" s="3"/>
      <c r="D102" s="77"/>
      <c r="G102" s="77"/>
    </row>
    <row r="103" spans="2:17">
      <c r="B103" s="3"/>
      <c r="D103" s="77"/>
      <c r="G103" s="77"/>
    </row>
    <row r="104" spans="2:17">
      <c r="B104" s="76"/>
      <c r="D104" s="77"/>
      <c r="G104" s="77"/>
      <c r="Q104" s="49"/>
    </row>
    <row r="105" spans="2:17">
      <c r="B105" s="3"/>
      <c r="D105" s="77"/>
      <c r="G105" s="77"/>
    </row>
    <row r="106" spans="2:17">
      <c r="B106" s="3"/>
      <c r="D106" s="77"/>
      <c r="G106" s="77"/>
    </row>
    <row r="107" spans="2:17">
      <c r="B107" s="3"/>
      <c r="D107" s="77"/>
      <c r="G107" s="77"/>
    </row>
    <row r="108" spans="2:17">
      <c r="B108" s="76"/>
      <c r="D108" s="77"/>
      <c r="G108" s="77"/>
      <c r="Q108" s="49"/>
    </row>
    <row r="109" spans="2:17">
      <c r="B109" s="3"/>
      <c r="D109" s="77"/>
      <c r="G109" s="77"/>
    </row>
    <row r="110" spans="2:17">
      <c r="B110" s="3"/>
      <c r="D110" s="77"/>
      <c r="G110" s="77"/>
    </row>
    <row r="111" spans="2:17">
      <c r="B111" s="3"/>
      <c r="D111" s="77"/>
      <c r="G111" s="77"/>
    </row>
  </sheetData>
  <mergeCells count="10">
    <mergeCell ref="Q80:Q81"/>
    <mergeCell ref="R80:U80"/>
    <mergeCell ref="R81:S81"/>
    <mergeCell ref="T81:U81"/>
    <mergeCell ref="B5:K5"/>
    <mergeCell ref="B12:B13"/>
    <mergeCell ref="C12:D12"/>
    <mergeCell ref="E12:F12"/>
    <mergeCell ref="G12:H12"/>
    <mergeCell ref="I12:K12"/>
  </mergeCells>
  <hyperlinks>
    <hyperlink ref="B42"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Drop Down 1">
              <controlPr defaultSize="0" autoLine="0" autoPict="0" altText="This drop down box allows you to select different indicators on comorbidities and second-hand smoke exposure.">
                <anchor moveWithCells="1">
                  <from>
                    <xdr:col>2</xdr:col>
                    <xdr:colOff>762000</xdr:colOff>
                    <xdr:row>5</xdr:row>
                    <xdr:rowOff>142875</xdr:rowOff>
                  </from>
                  <to>
                    <xdr:col>9</xdr:col>
                    <xdr:colOff>47625</xdr:colOff>
                    <xdr:row>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F7" sqref="F7"/>
    </sheetView>
  </sheetViews>
  <sheetFormatPr defaultRowHeight="12.75"/>
  <cols>
    <col min="1" max="1" width="76.140625" customWidth="1"/>
    <col min="8" max="8" width="26.28515625" customWidth="1"/>
  </cols>
  <sheetData>
    <row r="1" spans="1:9">
      <c r="A1" s="1" t="s">
        <v>33</v>
      </c>
      <c r="B1" s="1" t="s">
        <v>34</v>
      </c>
      <c r="E1" s="1" t="s">
        <v>35</v>
      </c>
      <c r="H1" s="1" t="s">
        <v>36</v>
      </c>
    </row>
    <row r="2" spans="1:9">
      <c r="A2" t="s">
        <v>5098</v>
      </c>
      <c r="B2" t="s">
        <v>5099</v>
      </c>
      <c r="E2" t="s">
        <v>37</v>
      </c>
      <c r="F2">
        <v>2012</v>
      </c>
      <c r="H2" t="s">
        <v>38</v>
      </c>
      <c r="I2">
        <v>5</v>
      </c>
    </row>
    <row r="3" spans="1:9">
      <c r="A3" t="s">
        <v>5100</v>
      </c>
      <c r="B3" t="s">
        <v>5101</v>
      </c>
      <c r="H3" t="s">
        <v>39</v>
      </c>
      <c r="I3" t="str">
        <f>INDEX(A2:A50,I2,0)</f>
        <v>Diagnosed mental health condition (current smokers)</v>
      </c>
    </row>
    <row r="4" spans="1:9">
      <c r="A4" t="s">
        <v>5102</v>
      </c>
      <c r="B4" t="s">
        <v>5103</v>
      </c>
      <c r="H4" t="s">
        <v>40</v>
      </c>
      <c r="I4" t="str">
        <f>VLOOKUP(I3,A2:B50,2,FALSE)</f>
        <v>Mental_hlth_crt_sm</v>
      </c>
    </row>
    <row r="5" spans="1:9">
      <c r="A5" t="s">
        <v>5104</v>
      </c>
      <c r="B5" t="s">
        <v>5105</v>
      </c>
    </row>
    <row r="6" spans="1:9">
      <c r="A6" t="s">
        <v>5106</v>
      </c>
      <c r="B6" t="s">
        <v>5107</v>
      </c>
    </row>
    <row r="7" spans="1:9">
      <c r="A7" t="s">
        <v>5108</v>
      </c>
      <c r="B7" t="s">
        <v>5109</v>
      </c>
      <c r="H7" s="1"/>
    </row>
    <row r="8" spans="1:9">
      <c r="A8" t="s">
        <v>5110</v>
      </c>
      <c r="B8" t="s">
        <v>5118</v>
      </c>
    </row>
    <row r="9" spans="1:9">
      <c r="A9" t="s">
        <v>5112</v>
      </c>
      <c r="B9" t="s">
        <v>5117</v>
      </c>
    </row>
    <row r="10" spans="1:9">
      <c r="A10" t="s">
        <v>5115</v>
      </c>
      <c r="B10" t="s">
        <v>5111</v>
      </c>
    </row>
    <row r="11" spans="1:9">
      <c r="A11" t="s">
        <v>5116</v>
      </c>
      <c r="B11" t="s">
        <v>5113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16"/>
  <sheetViews>
    <sheetView workbookViewId="0">
      <selection activeCell="B2317" sqref="B2317"/>
    </sheetView>
  </sheetViews>
  <sheetFormatPr defaultRowHeight="12.75"/>
  <sheetData>
    <row r="1" spans="1:32">
      <c r="A1" t="s">
        <v>41</v>
      </c>
      <c r="B1" t="s">
        <v>42</v>
      </c>
      <c r="C1" t="s">
        <v>34</v>
      </c>
      <c r="D1" t="s">
        <v>43</v>
      </c>
      <c r="E1" t="s">
        <v>44</v>
      </c>
      <c r="F1" t="s">
        <v>45</v>
      </c>
      <c r="G1" t="s">
        <v>46</v>
      </c>
      <c r="H1" t="s">
        <v>47</v>
      </c>
      <c r="I1" t="s">
        <v>48</v>
      </c>
      <c r="J1" t="s">
        <v>49</v>
      </c>
      <c r="K1" t="s">
        <v>50</v>
      </c>
      <c r="L1" t="s">
        <v>51</v>
      </c>
      <c r="M1" t="s">
        <v>52</v>
      </c>
      <c r="N1" t="s">
        <v>53</v>
      </c>
      <c r="O1" t="s">
        <v>54</v>
      </c>
      <c r="P1" t="s">
        <v>55</v>
      </c>
      <c r="Q1" t="s">
        <v>56</v>
      </c>
      <c r="R1" t="s">
        <v>57</v>
      </c>
      <c r="S1" t="s">
        <v>58</v>
      </c>
      <c r="T1" t="s">
        <v>59</v>
      </c>
      <c r="U1" t="s">
        <v>60</v>
      </c>
      <c r="V1" t="s">
        <v>61</v>
      </c>
      <c r="W1" t="s">
        <v>62</v>
      </c>
      <c r="X1" t="s">
        <v>63</v>
      </c>
      <c r="Y1" t="s">
        <v>64</v>
      </c>
      <c r="Z1" t="s">
        <v>65</v>
      </c>
      <c r="AA1" t="s">
        <v>66</v>
      </c>
      <c r="AB1" t="s">
        <v>67</v>
      </c>
      <c r="AC1" t="s">
        <v>68</v>
      </c>
      <c r="AD1" t="s">
        <v>69</v>
      </c>
      <c r="AE1" t="s">
        <v>70</v>
      </c>
      <c r="AF1" t="s">
        <v>71</v>
      </c>
    </row>
    <row r="2" spans="1:32">
      <c r="A2" t="s">
        <v>4270</v>
      </c>
      <c r="B2">
        <v>2012</v>
      </c>
      <c r="C2" t="s">
        <v>4254</v>
      </c>
      <c r="D2" t="s">
        <v>72</v>
      </c>
      <c r="E2" t="s">
        <v>72</v>
      </c>
      <c r="F2" t="s">
        <v>72</v>
      </c>
      <c r="G2" t="s">
        <v>72</v>
      </c>
      <c r="H2" t="s">
        <v>73</v>
      </c>
      <c r="I2" t="s">
        <v>72</v>
      </c>
      <c r="J2" t="s">
        <v>72</v>
      </c>
      <c r="K2">
        <v>8.9144469999999991</v>
      </c>
      <c r="L2">
        <v>1.669343</v>
      </c>
      <c r="M2">
        <v>6.1109999999999998</v>
      </c>
      <c r="N2">
        <v>12.827999999999999</v>
      </c>
      <c r="O2" t="s">
        <v>74</v>
      </c>
      <c r="P2" t="s">
        <v>3895</v>
      </c>
      <c r="Q2">
        <v>3.9140000000000001</v>
      </c>
      <c r="R2">
        <v>2.8029999999999999</v>
      </c>
      <c r="S2">
        <v>23738</v>
      </c>
      <c r="T2">
        <v>4494</v>
      </c>
      <c r="U2">
        <v>16273</v>
      </c>
      <c r="V2">
        <v>34160</v>
      </c>
      <c r="W2">
        <v>559</v>
      </c>
      <c r="X2">
        <v>57</v>
      </c>
      <c r="Y2">
        <v>0</v>
      </c>
      <c r="Z2">
        <v>0</v>
      </c>
      <c r="AA2">
        <v>0</v>
      </c>
      <c r="AB2">
        <v>1</v>
      </c>
      <c r="AC2" t="s">
        <v>4271</v>
      </c>
      <c r="AD2" t="s">
        <v>4254</v>
      </c>
      <c r="AE2">
        <v>1.9150555816999999</v>
      </c>
      <c r="AF2" t="s">
        <v>75</v>
      </c>
    </row>
    <row r="3" spans="1:32">
      <c r="A3" t="s">
        <v>4272</v>
      </c>
      <c r="B3">
        <v>2012</v>
      </c>
      <c r="C3" t="s">
        <v>4254</v>
      </c>
      <c r="D3" t="s">
        <v>72</v>
      </c>
      <c r="E3" t="s">
        <v>72</v>
      </c>
      <c r="F3" t="s">
        <v>72</v>
      </c>
      <c r="G3" t="s">
        <v>72</v>
      </c>
      <c r="H3" t="s">
        <v>73</v>
      </c>
      <c r="I3" t="s">
        <v>76</v>
      </c>
      <c r="J3" t="s">
        <v>72</v>
      </c>
      <c r="K3">
        <v>9.7277920000000009</v>
      </c>
      <c r="L3">
        <v>2.3291919999999999</v>
      </c>
      <c r="M3">
        <v>5.9859999999999998</v>
      </c>
      <c r="N3">
        <v>15.425000000000001</v>
      </c>
      <c r="O3" t="s">
        <v>74</v>
      </c>
      <c r="P3" t="s">
        <v>4273</v>
      </c>
      <c r="Q3">
        <v>5.6980000000000004</v>
      </c>
      <c r="R3">
        <v>3.742</v>
      </c>
      <c r="S3">
        <v>12903</v>
      </c>
      <c r="T3">
        <v>3088</v>
      </c>
      <c r="U3">
        <v>7940</v>
      </c>
      <c r="V3">
        <v>20461</v>
      </c>
      <c r="W3">
        <v>279</v>
      </c>
      <c r="X3">
        <v>30</v>
      </c>
      <c r="Y3">
        <v>0</v>
      </c>
      <c r="Z3">
        <v>0</v>
      </c>
      <c r="AA3">
        <v>0</v>
      </c>
      <c r="AB3">
        <v>1</v>
      </c>
      <c r="AC3" t="s">
        <v>341</v>
      </c>
      <c r="AD3" t="s">
        <v>4254</v>
      </c>
      <c r="AE3">
        <v>1.7174614658</v>
      </c>
      <c r="AF3" t="s">
        <v>75</v>
      </c>
    </row>
    <row r="4" spans="1:32">
      <c r="A4" t="s">
        <v>4274</v>
      </c>
      <c r="B4">
        <v>2012</v>
      </c>
      <c r="C4" t="s">
        <v>4254</v>
      </c>
      <c r="D4" t="s">
        <v>72</v>
      </c>
      <c r="E4" t="s">
        <v>72</v>
      </c>
      <c r="F4" t="s">
        <v>72</v>
      </c>
      <c r="G4" t="s">
        <v>72</v>
      </c>
      <c r="H4" t="s">
        <v>73</v>
      </c>
      <c r="I4" t="s">
        <v>79</v>
      </c>
      <c r="J4" t="s">
        <v>72</v>
      </c>
      <c r="K4">
        <v>8.1071799999999996</v>
      </c>
      <c r="L4">
        <v>2.3889930000000001</v>
      </c>
      <c r="M4">
        <v>4.4610000000000003</v>
      </c>
      <c r="N4">
        <v>14.287000000000001</v>
      </c>
      <c r="O4" t="s">
        <v>74</v>
      </c>
      <c r="P4" t="s">
        <v>4275</v>
      </c>
      <c r="Q4">
        <v>6.18</v>
      </c>
      <c r="R4">
        <v>3.6459999999999999</v>
      </c>
      <c r="S4">
        <v>10835</v>
      </c>
      <c r="T4">
        <v>3252</v>
      </c>
      <c r="U4">
        <v>5962</v>
      </c>
      <c r="V4">
        <v>19093</v>
      </c>
      <c r="W4">
        <v>280</v>
      </c>
      <c r="X4">
        <v>27</v>
      </c>
      <c r="Y4">
        <v>0</v>
      </c>
      <c r="Z4">
        <v>0</v>
      </c>
      <c r="AA4">
        <v>0</v>
      </c>
      <c r="AB4">
        <v>1</v>
      </c>
      <c r="AC4" t="s">
        <v>4276</v>
      </c>
      <c r="AD4" t="s">
        <v>4254</v>
      </c>
      <c r="AE4">
        <v>2.1373842219000001</v>
      </c>
      <c r="AF4" t="s">
        <v>75</v>
      </c>
    </row>
    <row r="5" spans="1:32">
      <c r="A5" t="s">
        <v>4277</v>
      </c>
      <c r="B5">
        <v>2012</v>
      </c>
      <c r="C5" t="s">
        <v>4254</v>
      </c>
      <c r="D5" t="s">
        <v>72</v>
      </c>
      <c r="E5" t="s">
        <v>72</v>
      </c>
      <c r="F5" t="s">
        <v>72</v>
      </c>
      <c r="G5" t="s">
        <v>72</v>
      </c>
      <c r="H5" t="s">
        <v>81</v>
      </c>
      <c r="I5" t="s">
        <v>72</v>
      </c>
      <c r="J5" t="s">
        <v>72</v>
      </c>
      <c r="K5">
        <v>7.0216640000000003</v>
      </c>
      <c r="L5">
        <v>1.351078</v>
      </c>
      <c r="M5">
        <v>4.7699999999999996</v>
      </c>
      <c r="N5">
        <v>10.222</v>
      </c>
      <c r="O5" t="s">
        <v>74</v>
      </c>
      <c r="P5" t="s">
        <v>4278</v>
      </c>
      <c r="Q5">
        <v>3.2</v>
      </c>
      <c r="R5">
        <v>2.2519999999999998</v>
      </c>
      <c r="S5">
        <v>16793</v>
      </c>
      <c r="T5">
        <v>3202</v>
      </c>
      <c r="U5">
        <v>11408</v>
      </c>
      <c r="V5">
        <v>24448</v>
      </c>
      <c r="W5">
        <v>607</v>
      </c>
      <c r="X5">
        <v>43</v>
      </c>
      <c r="Y5">
        <v>0</v>
      </c>
      <c r="Z5">
        <v>0</v>
      </c>
      <c r="AA5">
        <v>0</v>
      </c>
      <c r="AB5">
        <v>1</v>
      </c>
      <c r="AC5" t="s">
        <v>426</v>
      </c>
      <c r="AD5" t="s">
        <v>4254</v>
      </c>
      <c r="AE5">
        <v>1.6943826462</v>
      </c>
      <c r="AF5" t="s">
        <v>75</v>
      </c>
    </row>
    <row r="6" spans="1:32">
      <c r="A6" t="s">
        <v>4279</v>
      </c>
      <c r="B6">
        <v>2012</v>
      </c>
      <c r="C6" t="s">
        <v>4254</v>
      </c>
      <c r="D6" t="s">
        <v>72</v>
      </c>
      <c r="E6" t="s">
        <v>72</v>
      </c>
      <c r="F6" t="s">
        <v>72</v>
      </c>
      <c r="G6" t="s">
        <v>72</v>
      </c>
      <c r="H6" t="s">
        <v>81</v>
      </c>
      <c r="I6" t="s">
        <v>76</v>
      </c>
      <c r="J6" t="s">
        <v>72</v>
      </c>
      <c r="K6">
        <v>7.854743</v>
      </c>
      <c r="L6">
        <v>2.2389060000000001</v>
      </c>
      <c r="M6">
        <v>4.4109999999999996</v>
      </c>
      <c r="N6">
        <v>13.605</v>
      </c>
      <c r="O6" t="s">
        <v>74</v>
      </c>
      <c r="P6" t="s">
        <v>665</v>
      </c>
      <c r="Q6">
        <v>5.75</v>
      </c>
      <c r="R6">
        <v>3.444</v>
      </c>
      <c r="S6">
        <v>8861</v>
      </c>
      <c r="T6">
        <v>2552</v>
      </c>
      <c r="U6">
        <v>4976</v>
      </c>
      <c r="V6">
        <v>15347</v>
      </c>
      <c r="W6">
        <v>331</v>
      </c>
      <c r="X6">
        <v>20</v>
      </c>
      <c r="Y6">
        <v>0</v>
      </c>
      <c r="Z6">
        <v>0</v>
      </c>
      <c r="AA6">
        <v>0</v>
      </c>
      <c r="AB6">
        <v>1</v>
      </c>
      <c r="AC6" t="s">
        <v>551</v>
      </c>
      <c r="AD6" t="s">
        <v>4254</v>
      </c>
      <c r="AE6">
        <v>2.2854981179</v>
      </c>
      <c r="AF6" t="s">
        <v>75</v>
      </c>
    </row>
    <row r="7" spans="1:32">
      <c r="A7" t="s">
        <v>4280</v>
      </c>
      <c r="B7">
        <v>2012</v>
      </c>
      <c r="C7" t="s">
        <v>4254</v>
      </c>
      <c r="D7" t="s">
        <v>72</v>
      </c>
      <c r="E7" t="s">
        <v>72</v>
      </c>
      <c r="F7" t="s">
        <v>72</v>
      </c>
      <c r="G7" t="s">
        <v>72</v>
      </c>
      <c r="H7" t="s">
        <v>81</v>
      </c>
      <c r="I7" t="s">
        <v>79</v>
      </c>
      <c r="J7" t="s">
        <v>72</v>
      </c>
      <c r="K7">
        <v>6.2778790000000004</v>
      </c>
      <c r="L7">
        <v>1.669502</v>
      </c>
      <c r="M7">
        <v>3.6749999999999998</v>
      </c>
      <c r="N7">
        <v>10.523999999999999</v>
      </c>
      <c r="O7" t="s">
        <v>74</v>
      </c>
      <c r="P7" t="s">
        <v>4281</v>
      </c>
      <c r="Q7">
        <v>4.2460000000000004</v>
      </c>
      <c r="R7">
        <v>2.6030000000000002</v>
      </c>
      <c r="S7">
        <v>7932</v>
      </c>
      <c r="T7">
        <v>2074</v>
      </c>
      <c r="U7">
        <v>4643</v>
      </c>
      <c r="V7">
        <v>13297</v>
      </c>
      <c r="W7">
        <v>276</v>
      </c>
      <c r="X7">
        <v>23</v>
      </c>
      <c r="Y7">
        <v>0</v>
      </c>
      <c r="Z7">
        <v>0</v>
      </c>
      <c r="AA7">
        <v>0</v>
      </c>
      <c r="AB7">
        <v>1</v>
      </c>
      <c r="AC7" t="s">
        <v>146</v>
      </c>
      <c r="AD7" t="s">
        <v>4254</v>
      </c>
      <c r="AE7">
        <v>1.302721987</v>
      </c>
      <c r="AF7" t="s">
        <v>75</v>
      </c>
    </row>
    <row r="8" spans="1:32">
      <c r="A8" t="s">
        <v>4282</v>
      </c>
      <c r="B8">
        <v>2012</v>
      </c>
      <c r="C8" t="s">
        <v>4254</v>
      </c>
      <c r="D8" t="s">
        <v>72</v>
      </c>
      <c r="E8" t="s">
        <v>72</v>
      </c>
      <c r="F8" t="s">
        <v>72</v>
      </c>
      <c r="G8" t="s">
        <v>72</v>
      </c>
      <c r="H8" t="s">
        <v>83</v>
      </c>
      <c r="I8" t="s">
        <v>72</v>
      </c>
      <c r="J8" t="s">
        <v>72</v>
      </c>
      <c r="K8">
        <v>3.506081</v>
      </c>
      <c r="L8">
        <v>0.64068400000000003</v>
      </c>
      <c r="M8">
        <v>2.359</v>
      </c>
      <c r="N8">
        <v>4.9989999999999997</v>
      </c>
      <c r="O8" t="s">
        <v>74</v>
      </c>
      <c r="P8" t="s">
        <v>4283</v>
      </c>
      <c r="Q8">
        <v>1.4930000000000001</v>
      </c>
      <c r="R8">
        <v>1.147</v>
      </c>
      <c r="S8">
        <v>15188</v>
      </c>
      <c r="T8">
        <v>2780</v>
      </c>
      <c r="U8">
        <v>10219</v>
      </c>
      <c r="V8">
        <v>21656</v>
      </c>
      <c r="W8">
        <v>1345</v>
      </c>
      <c r="X8">
        <v>42</v>
      </c>
      <c r="Y8">
        <v>0</v>
      </c>
      <c r="Z8">
        <v>0</v>
      </c>
      <c r="AA8">
        <v>0</v>
      </c>
      <c r="AB8">
        <v>1</v>
      </c>
      <c r="AC8" t="s">
        <v>758</v>
      </c>
      <c r="AD8" t="s">
        <v>4254</v>
      </c>
      <c r="AE8">
        <v>1.630668045</v>
      </c>
      <c r="AF8" t="s">
        <v>75</v>
      </c>
    </row>
    <row r="9" spans="1:32">
      <c r="A9" t="s">
        <v>4284</v>
      </c>
      <c r="B9">
        <v>2012</v>
      </c>
      <c r="C9" t="s">
        <v>4254</v>
      </c>
      <c r="D9" t="s">
        <v>72</v>
      </c>
      <c r="E9" t="s">
        <v>72</v>
      </c>
      <c r="F9" t="s">
        <v>72</v>
      </c>
      <c r="G9" t="s">
        <v>72</v>
      </c>
      <c r="H9" t="s">
        <v>83</v>
      </c>
      <c r="I9" t="s">
        <v>76</v>
      </c>
      <c r="J9" t="s">
        <v>72</v>
      </c>
      <c r="K9">
        <v>2.2703090000000001</v>
      </c>
      <c r="L9">
        <v>0.57828299999999999</v>
      </c>
      <c r="M9">
        <v>1.278</v>
      </c>
      <c r="N9">
        <v>3.7120000000000002</v>
      </c>
      <c r="O9" t="s">
        <v>74</v>
      </c>
      <c r="P9" t="s">
        <v>4265</v>
      </c>
      <c r="Q9">
        <v>1.4419999999999999</v>
      </c>
      <c r="R9">
        <v>0.99199999999999999</v>
      </c>
      <c r="S9">
        <v>5121</v>
      </c>
      <c r="T9">
        <v>1311</v>
      </c>
      <c r="U9">
        <v>2883</v>
      </c>
      <c r="V9">
        <v>8373</v>
      </c>
      <c r="W9">
        <v>842</v>
      </c>
      <c r="X9">
        <v>21</v>
      </c>
      <c r="Y9">
        <v>0</v>
      </c>
      <c r="Z9">
        <v>0</v>
      </c>
      <c r="AA9">
        <v>0</v>
      </c>
      <c r="AB9">
        <v>1</v>
      </c>
      <c r="AC9" t="s">
        <v>95</v>
      </c>
      <c r="AD9" t="s">
        <v>4254</v>
      </c>
      <c r="AE9">
        <v>1.2675491363</v>
      </c>
      <c r="AF9" t="s">
        <v>75</v>
      </c>
    </row>
    <row r="10" spans="1:32">
      <c r="A10" t="s">
        <v>4285</v>
      </c>
      <c r="B10">
        <v>2012</v>
      </c>
      <c r="C10" t="s">
        <v>4254</v>
      </c>
      <c r="D10" t="s">
        <v>72</v>
      </c>
      <c r="E10" t="s">
        <v>72</v>
      </c>
      <c r="F10" t="s">
        <v>72</v>
      </c>
      <c r="G10" t="s">
        <v>72</v>
      </c>
      <c r="H10" t="s">
        <v>83</v>
      </c>
      <c r="I10" t="s">
        <v>79</v>
      </c>
      <c r="J10" t="s">
        <v>72</v>
      </c>
      <c r="K10">
        <v>4.8484540000000003</v>
      </c>
      <c r="L10">
        <v>1.1527590000000001</v>
      </c>
      <c r="M10">
        <v>2.843</v>
      </c>
      <c r="N10">
        <v>7.6630000000000003</v>
      </c>
      <c r="O10" t="s">
        <v>74</v>
      </c>
      <c r="P10" t="s">
        <v>4286</v>
      </c>
      <c r="Q10">
        <v>2.8149999999999999</v>
      </c>
      <c r="R10">
        <v>2.0059999999999998</v>
      </c>
      <c r="S10">
        <v>10068</v>
      </c>
      <c r="T10">
        <v>2412</v>
      </c>
      <c r="U10">
        <v>5902</v>
      </c>
      <c r="V10">
        <v>15912</v>
      </c>
      <c r="W10">
        <v>503</v>
      </c>
      <c r="X10">
        <v>21</v>
      </c>
      <c r="Y10">
        <v>0</v>
      </c>
      <c r="Z10">
        <v>0</v>
      </c>
      <c r="AA10">
        <v>0</v>
      </c>
      <c r="AB10">
        <v>1</v>
      </c>
      <c r="AC10" t="s">
        <v>533</v>
      </c>
      <c r="AD10" t="s">
        <v>4254</v>
      </c>
      <c r="AE10">
        <v>1.4459781697</v>
      </c>
      <c r="AF10" t="s">
        <v>75</v>
      </c>
    </row>
    <row r="11" spans="1:32">
      <c r="A11" t="s">
        <v>4287</v>
      </c>
      <c r="B11">
        <v>2012</v>
      </c>
      <c r="C11" t="s">
        <v>4254</v>
      </c>
      <c r="D11" t="s">
        <v>72</v>
      </c>
      <c r="E11" t="s">
        <v>72</v>
      </c>
      <c r="F11" t="s">
        <v>72</v>
      </c>
      <c r="G11" t="s">
        <v>72</v>
      </c>
      <c r="H11" t="s">
        <v>84</v>
      </c>
      <c r="I11" t="s">
        <v>72</v>
      </c>
      <c r="J11" t="s">
        <v>72</v>
      </c>
      <c r="K11">
        <v>2.889894</v>
      </c>
      <c r="L11">
        <v>0.535717</v>
      </c>
      <c r="M11">
        <v>1.9330000000000001</v>
      </c>
      <c r="N11">
        <v>4.1429999999999998</v>
      </c>
      <c r="O11" t="s">
        <v>74</v>
      </c>
      <c r="P11" t="s">
        <v>4288</v>
      </c>
      <c r="Q11">
        <v>1.2529999999999999</v>
      </c>
      <c r="R11">
        <v>0.95699999999999996</v>
      </c>
      <c r="S11">
        <v>13206</v>
      </c>
      <c r="T11">
        <v>2435</v>
      </c>
      <c r="U11">
        <v>8833</v>
      </c>
      <c r="V11">
        <v>18930</v>
      </c>
      <c r="W11">
        <v>1624</v>
      </c>
      <c r="X11">
        <v>39</v>
      </c>
      <c r="Y11">
        <v>0</v>
      </c>
      <c r="Z11">
        <v>0</v>
      </c>
      <c r="AA11">
        <v>0</v>
      </c>
      <c r="AB11">
        <v>1</v>
      </c>
      <c r="AC11" t="s">
        <v>345</v>
      </c>
      <c r="AD11" t="s">
        <v>4254</v>
      </c>
      <c r="AE11">
        <v>1.6597500271000001</v>
      </c>
      <c r="AF11" t="s">
        <v>75</v>
      </c>
    </row>
    <row r="12" spans="1:32">
      <c r="A12" t="s">
        <v>4289</v>
      </c>
      <c r="B12">
        <v>2012</v>
      </c>
      <c r="C12" t="s">
        <v>4254</v>
      </c>
      <c r="D12" t="s">
        <v>72</v>
      </c>
      <c r="E12" t="s">
        <v>72</v>
      </c>
      <c r="F12" t="s">
        <v>72</v>
      </c>
      <c r="G12" t="s">
        <v>72</v>
      </c>
      <c r="H12" t="s">
        <v>84</v>
      </c>
      <c r="I12" t="s">
        <v>76</v>
      </c>
      <c r="J12" t="s">
        <v>72</v>
      </c>
      <c r="K12">
        <v>2.3099080000000001</v>
      </c>
      <c r="L12">
        <v>0.68493599999999999</v>
      </c>
      <c r="M12">
        <v>1.1639999999999999</v>
      </c>
      <c r="N12">
        <v>4.0830000000000002</v>
      </c>
      <c r="O12" t="s">
        <v>74</v>
      </c>
      <c r="P12" t="s">
        <v>1009</v>
      </c>
      <c r="Q12">
        <v>1.7729999999999999</v>
      </c>
      <c r="R12">
        <v>1.1459999999999999</v>
      </c>
      <c r="S12">
        <v>5763</v>
      </c>
      <c r="T12">
        <v>1712</v>
      </c>
      <c r="U12">
        <v>2904</v>
      </c>
      <c r="V12">
        <v>10187</v>
      </c>
      <c r="W12">
        <v>973</v>
      </c>
      <c r="X12">
        <v>17</v>
      </c>
      <c r="Y12">
        <v>0</v>
      </c>
      <c r="Z12">
        <v>0</v>
      </c>
      <c r="AA12">
        <v>0</v>
      </c>
      <c r="AB12">
        <v>1</v>
      </c>
      <c r="AC12" t="s">
        <v>210</v>
      </c>
      <c r="AD12" t="s">
        <v>4254</v>
      </c>
      <c r="AE12">
        <v>2.0207901713999998</v>
      </c>
      <c r="AF12" t="s">
        <v>75</v>
      </c>
    </row>
    <row r="13" spans="1:32">
      <c r="A13" t="s">
        <v>4290</v>
      </c>
      <c r="B13">
        <v>2012</v>
      </c>
      <c r="C13" t="s">
        <v>4254</v>
      </c>
      <c r="D13" t="s">
        <v>72</v>
      </c>
      <c r="E13" t="s">
        <v>72</v>
      </c>
      <c r="F13" t="s">
        <v>72</v>
      </c>
      <c r="G13" t="s">
        <v>72</v>
      </c>
      <c r="H13" t="s">
        <v>84</v>
      </c>
      <c r="I13" t="s">
        <v>79</v>
      </c>
      <c r="J13" t="s">
        <v>72</v>
      </c>
      <c r="K13">
        <v>3.5873469999999998</v>
      </c>
      <c r="L13">
        <v>0.94478300000000004</v>
      </c>
      <c r="M13">
        <v>1.9710000000000001</v>
      </c>
      <c r="N13">
        <v>5.9539999999999997</v>
      </c>
      <c r="O13" t="s">
        <v>74</v>
      </c>
      <c r="P13" t="s">
        <v>1029</v>
      </c>
      <c r="Q13">
        <v>2.367</v>
      </c>
      <c r="R13">
        <v>1.6160000000000001</v>
      </c>
      <c r="S13">
        <v>7443</v>
      </c>
      <c r="T13">
        <v>1995</v>
      </c>
      <c r="U13">
        <v>4089</v>
      </c>
      <c r="V13">
        <v>12353</v>
      </c>
      <c r="W13">
        <v>651</v>
      </c>
      <c r="X13">
        <v>22</v>
      </c>
      <c r="Y13">
        <v>0</v>
      </c>
      <c r="Z13">
        <v>0</v>
      </c>
      <c r="AA13">
        <v>0</v>
      </c>
      <c r="AB13">
        <v>1</v>
      </c>
      <c r="AC13" t="s">
        <v>331</v>
      </c>
      <c r="AD13" t="s">
        <v>4254</v>
      </c>
      <c r="AE13">
        <v>1.6775302285</v>
      </c>
      <c r="AF13" t="s">
        <v>75</v>
      </c>
    </row>
    <row r="14" spans="1:32">
      <c r="A14" t="s">
        <v>4291</v>
      </c>
      <c r="B14">
        <v>2012</v>
      </c>
      <c r="C14" t="s">
        <v>4254</v>
      </c>
      <c r="D14" t="s">
        <v>72</v>
      </c>
      <c r="E14" t="s">
        <v>72</v>
      </c>
      <c r="F14" t="s">
        <v>72</v>
      </c>
      <c r="G14" t="s">
        <v>72</v>
      </c>
      <c r="H14" t="s">
        <v>85</v>
      </c>
      <c r="I14" t="s">
        <v>72</v>
      </c>
      <c r="J14" t="s">
        <v>72</v>
      </c>
      <c r="K14">
        <v>2.4697140000000002</v>
      </c>
      <c r="L14">
        <v>0.42238399999999998</v>
      </c>
      <c r="M14">
        <v>1.71</v>
      </c>
      <c r="N14">
        <v>3.4449999999999998</v>
      </c>
      <c r="O14" t="s">
        <v>74</v>
      </c>
      <c r="P14" t="s">
        <v>4292</v>
      </c>
      <c r="Q14">
        <v>0.97499999999999998</v>
      </c>
      <c r="R14">
        <v>0.76</v>
      </c>
      <c r="S14">
        <v>12087</v>
      </c>
      <c r="T14">
        <v>2058</v>
      </c>
      <c r="U14">
        <v>8368</v>
      </c>
      <c r="V14">
        <v>16859</v>
      </c>
      <c r="W14">
        <v>1629</v>
      </c>
      <c r="X14">
        <v>52</v>
      </c>
      <c r="Y14">
        <v>0</v>
      </c>
      <c r="Z14">
        <v>0</v>
      </c>
      <c r="AA14">
        <v>0</v>
      </c>
      <c r="AB14">
        <v>1</v>
      </c>
      <c r="AC14" t="s">
        <v>365</v>
      </c>
      <c r="AD14" t="s">
        <v>4254</v>
      </c>
      <c r="AE14">
        <v>1.2058191479</v>
      </c>
      <c r="AF14" t="s">
        <v>75</v>
      </c>
    </row>
    <row r="15" spans="1:32">
      <c r="A15" t="s">
        <v>4293</v>
      </c>
      <c r="B15">
        <v>2012</v>
      </c>
      <c r="C15" t="s">
        <v>4254</v>
      </c>
      <c r="D15" t="s">
        <v>72</v>
      </c>
      <c r="E15" t="s">
        <v>72</v>
      </c>
      <c r="F15" t="s">
        <v>72</v>
      </c>
      <c r="G15" t="s">
        <v>72</v>
      </c>
      <c r="H15" t="s">
        <v>85</v>
      </c>
      <c r="I15" t="s">
        <v>76</v>
      </c>
      <c r="J15" t="s">
        <v>72</v>
      </c>
      <c r="K15">
        <v>2.1694279999999999</v>
      </c>
      <c r="L15">
        <v>0.55279500000000004</v>
      </c>
      <c r="M15">
        <v>1.2210000000000001</v>
      </c>
      <c r="N15">
        <v>3.548</v>
      </c>
      <c r="O15" t="s">
        <v>74</v>
      </c>
      <c r="P15" t="s">
        <v>4294</v>
      </c>
      <c r="Q15">
        <v>1.379</v>
      </c>
      <c r="R15">
        <v>0.94799999999999995</v>
      </c>
      <c r="S15">
        <v>5450</v>
      </c>
      <c r="T15">
        <v>1388</v>
      </c>
      <c r="U15">
        <v>3069</v>
      </c>
      <c r="V15">
        <v>8914</v>
      </c>
      <c r="W15">
        <v>892</v>
      </c>
      <c r="X15">
        <v>27</v>
      </c>
      <c r="Y15">
        <v>0</v>
      </c>
      <c r="Z15">
        <v>0</v>
      </c>
      <c r="AA15">
        <v>0</v>
      </c>
      <c r="AB15">
        <v>1</v>
      </c>
      <c r="AC15" t="s">
        <v>219</v>
      </c>
      <c r="AD15" t="s">
        <v>4254</v>
      </c>
      <c r="AE15">
        <v>1.2828810205000001</v>
      </c>
      <c r="AF15" t="s">
        <v>75</v>
      </c>
    </row>
    <row r="16" spans="1:32">
      <c r="A16" t="s">
        <v>4295</v>
      </c>
      <c r="B16">
        <v>2012</v>
      </c>
      <c r="C16" t="s">
        <v>4254</v>
      </c>
      <c r="D16" t="s">
        <v>72</v>
      </c>
      <c r="E16" t="s">
        <v>72</v>
      </c>
      <c r="F16" t="s">
        <v>72</v>
      </c>
      <c r="G16" t="s">
        <v>72</v>
      </c>
      <c r="H16" t="s">
        <v>85</v>
      </c>
      <c r="I16" t="s">
        <v>79</v>
      </c>
      <c r="J16" t="s">
        <v>72</v>
      </c>
      <c r="K16">
        <v>2.7864589999999998</v>
      </c>
      <c r="L16">
        <v>0.63508600000000004</v>
      </c>
      <c r="M16">
        <v>1.679</v>
      </c>
      <c r="N16">
        <v>4.33</v>
      </c>
      <c r="O16" t="s">
        <v>74</v>
      </c>
      <c r="P16" t="s">
        <v>897</v>
      </c>
      <c r="Q16">
        <v>1.544</v>
      </c>
      <c r="R16">
        <v>1.107</v>
      </c>
      <c r="S16">
        <v>6637</v>
      </c>
      <c r="T16">
        <v>1527</v>
      </c>
      <c r="U16">
        <v>3999</v>
      </c>
      <c r="V16">
        <v>10313</v>
      </c>
      <c r="W16">
        <v>737</v>
      </c>
      <c r="X16">
        <v>25</v>
      </c>
      <c r="Y16">
        <v>0</v>
      </c>
      <c r="Z16">
        <v>0</v>
      </c>
      <c r="AA16">
        <v>0</v>
      </c>
      <c r="AB16">
        <v>1</v>
      </c>
      <c r="AC16" t="s">
        <v>359</v>
      </c>
      <c r="AD16" t="s">
        <v>4254</v>
      </c>
      <c r="AE16">
        <v>1.0958818448000001</v>
      </c>
      <c r="AF16" t="s">
        <v>75</v>
      </c>
    </row>
    <row r="17" spans="1:32">
      <c r="A17" t="s">
        <v>4296</v>
      </c>
      <c r="B17">
        <v>2012</v>
      </c>
      <c r="C17" t="s">
        <v>4254</v>
      </c>
      <c r="D17" t="s">
        <v>72</v>
      </c>
      <c r="E17" t="s">
        <v>72</v>
      </c>
      <c r="F17" t="s">
        <v>72</v>
      </c>
      <c r="G17" t="s">
        <v>72</v>
      </c>
      <c r="H17" t="s">
        <v>86</v>
      </c>
      <c r="I17" t="s">
        <v>72</v>
      </c>
      <c r="J17" t="s">
        <v>72</v>
      </c>
      <c r="K17">
        <v>1.766516</v>
      </c>
      <c r="L17">
        <v>0.374421</v>
      </c>
      <c r="M17">
        <v>1.109</v>
      </c>
      <c r="N17">
        <v>2.665</v>
      </c>
      <c r="O17" t="s">
        <v>74</v>
      </c>
      <c r="P17" t="s">
        <v>684</v>
      </c>
      <c r="Q17">
        <v>0.89900000000000002</v>
      </c>
      <c r="R17">
        <v>0.65800000000000003</v>
      </c>
      <c r="S17">
        <v>7537</v>
      </c>
      <c r="T17">
        <v>1601</v>
      </c>
      <c r="U17">
        <v>4730</v>
      </c>
      <c r="V17">
        <v>11372</v>
      </c>
      <c r="W17">
        <v>1585</v>
      </c>
      <c r="X17">
        <v>36</v>
      </c>
      <c r="Y17">
        <v>0</v>
      </c>
      <c r="Z17">
        <v>0</v>
      </c>
      <c r="AA17">
        <v>0</v>
      </c>
      <c r="AB17">
        <v>1</v>
      </c>
      <c r="AC17" t="s">
        <v>209</v>
      </c>
      <c r="AD17" t="s">
        <v>4254</v>
      </c>
      <c r="AE17">
        <v>1.2796715366</v>
      </c>
      <c r="AF17" t="s">
        <v>75</v>
      </c>
    </row>
    <row r="18" spans="1:32">
      <c r="A18" t="s">
        <v>4297</v>
      </c>
      <c r="B18">
        <v>2012</v>
      </c>
      <c r="C18" t="s">
        <v>4254</v>
      </c>
      <c r="D18" t="s">
        <v>72</v>
      </c>
      <c r="E18" t="s">
        <v>72</v>
      </c>
      <c r="F18" t="s">
        <v>72</v>
      </c>
      <c r="G18" t="s">
        <v>72</v>
      </c>
      <c r="H18" t="s">
        <v>86</v>
      </c>
      <c r="I18" t="s">
        <v>76</v>
      </c>
      <c r="J18" t="s">
        <v>72</v>
      </c>
      <c r="K18">
        <v>1.65364</v>
      </c>
      <c r="L18">
        <v>0.44386100000000001</v>
      </c>
      <c r="M18">
        <v>0.89900000000000002</v>
      </c>
      <c r="N18">
        <v>2.7759999999999998</v>
      </c>
      <c r="O18" t="s">
        <v>74</v>
      </c>
      <c r="P18" t="s">
        <v>994</v>
      </c>
      <c r="Q18">
        <v>1.1220000000000001</v>
      </c>
      <c r="R18">
        <v>0.754</v>
      </c>
      <c r="S18">
        <v>3618</v>
      </c>
      <c r="T18">
        <v>978</v>
      </c>
      <c r="U18">
        <v>1967</v>
      </c>
      <c r="V18">
        <v>6072</v>
      </c>
      <c r="W18">
        <v>942</v>
      </c>
      <c r="X18">
        <v>18</v>
      </c>
      <c r="Y18">
        <v>0</v>
      </c>
      <c r="Z18">
        <v>0</v>
      </c>
      <c r="AA18">
        <v>0</v>
      </c>
      <c r="AB18">
        <v>1</v>
      </c>
      <c r="AC18" t="s">
        <v>165</v>
      </c>
      <c r="AD18" t="s">
        <v>4254</v>
      </c>
      <c r="AE18">
        <v>1.1399480180999999</v>
      </c>
      <c r="AF18" t="s">
        <v>75</v>
      </c>
    </row>
    <row r="19" spans="1:32">
      <c r="A19" t="s">
        <v>4298</v>
      </c>
      <c r="B19">
        <v>2012</v>
      </c>
      <c r="C19" t="s">
        <v>4254</v>
      </c>
      <c r="D19" t="s">
        <v>72</v>
      </c>
      <c r="E19" t="s">
        <v>72</v>
      </c>
      <c r="F19" t="s">
        <v>72</v>
      </c>
      <c r="G19" t="s">
        <v>72</v>
      </c>
      <c r="H19" t="s">
        <v>86</v>
      </c>
      <c r="I19" t="s">
        <v>79</v>
      </c>
      <c r="J19" t="s">
        <v>72</v>
      </c>
      <c r="K19">
        <v>1.885294</v>
      </c>
      <c r="L19">
        <v>0.58369800000000005</v>
      </c>
      <c r="M19">
        <v>0.91700000000000004</v>
      </c>
      <c r="N19">
        <v>3.415</v>
      </c>
      <c r="O19" t="s">
        <v>74</v>
      </c>
      <c r="P19" t="s">
        <v>4262</v>
      </c>
      <c r="Q19">
        <v>1.53</v>
      </c>
      <c r="R19">
        <v>0.96799999999999997</v>
      </c>
      <c r="S19">
        <v>3919</v>
      </c>
      <c r="T19">
        <v>1216</v>
      </c>
      <c r="U19">
        <v>1907</v>
      </c>
      <c r="V19">
        <v>7100</v>
      </c>
      <c r="W19">
        <v>643</v>
      </c>
      <c r="X19">
        <v>18</v>
      </c>
      <c r="Y19">
        <v>0</v>
      </c>
      <c r="Z19">
        <v>0</v>
      </c>
      <c r="AA19">
        <v>0</v>
      </c>
      <c r="AB19">
        <v>1</v>
      </c>
      <c r="AC19" t="s">
        <v>133</v>
      </c>
      <c r="AD19" t="s">
        <v>4254</v>
      </c>
      <c r="AE19">
        <v>1.1824924474</v>
      </c>
      <c r="AF19" t="s">
        <v>75</v>
      </c>
    </row>
    <row r="20" spans="1:32">
      <c r="A20" t="s">
        <v>4299</v>
      </c>
      <c r="B20">
        <v>2012</v>
      </c>
      <c r="C20" t="s">
        <v>4254</v>
      </c>
      <c r="D20" t="s">
        <v>72</v>
      </c>
      <c r="E20" t="s">
        <v>72</v>
      </c>
      <c r="F20" t="s">
        <v>72</v>
      </c>
      <c r="G20" t="s">
        <v>72</v>
      </c>
      <c r="H20" t="s">
        <v>88</v>
      </c>
      <c r="I20" t="s">
        <v>72</v>
      </c>
      <c r="J20" t="s">
        <v>72</v>
      </c>
      <c r="K20">
        <v>1.4998880000000001</v>
      </c>
      <c r="L20">
        <v>0.35626600000000003</v>
      </c>
      <c r="M20">
        <v>0.88300000000000001</v>
      </c>
      <c r="N20">
        <v>2.3759999999999999</v>
      </c>
      <c r="O20" t="s">
        <v>74</v>
      </c>
      <c r="P20" t="s">
        <v>4300</v>
      </c>
      <c r="Q20">
        <v>0.876</v>
      </c>
      <c r="R20">
        <v>0.61599999999999999</v>
      </c>
      <c r="S20">
        <v>4849</v>
      </c>
      <c r="T20">
        <v>1159</v>
      </c>
      <c r="U20">
        <v>2856</v>
      </c>
      <c r="V20">
        <v>7682</v>
      </c>
      <c r="W20">
        <v>1442</v>
      </c>
      <c r="X20">
        <v>24</v>
      </c>
      <c r="Y20">
        <v>0</v>
      </c>
      <c r="Z20">
        <v>0</v>
      </c>
      <c r="AA20">
        <v>0</v>
      </c>
      <c r="AB20">
        <v>1</v>
      </c>
      <c r="AC20" t="s">
        <v>95</v>
      </c>
      <c r="AD20" t="s">
        <v>4254</v>
      </c>
      <c r="AE20">
        <v>1.237990962</v>
      </c>
      <c r="AF20" t="s">
        <v>75</v>
      </c>
    </row>
    <row r="21" spans="1:32">
      <c r="A21" t="s">
        <v>4301</v>
      </c>
      <c r="B21">
        <v>2012</v>
      </c>
      <c r="C21" t="s">
        <v>4254</v>
      </c>
      <c r="D21" t="s">
        <v>72</v>
      </c>
      <c r="E21" t="s">
        <v>72</v>
      </c>
      <c r="F21" t="s">
        <v>72</v>
      </c>
      <c r="G21" t="s">
        <v>72</v>
      </c>
      <c r="H21" t="s">
        <v>88</v>
      </c>
      <c r="I21" t="s">
        <v>76</v>
      </c>
      <c r="J21" t="s">
        <v>72</v>
      </c>
      <c r="K21">
        <v>0.86986200000000002</v>
      </c>
      <c r="L21">
        <v>0.36879000000000001</v>
      </c>
      <c r="M21">
        <v>0.30299999999999999</v>
      </c>
      <c r="N21">
        <v>1.9430000000000001</v>
      </c>
      <c r="O21" t="s">
        <v>74</v>
      </c>
      <c r="P21" t="s">
        <v>704</v>
      </c>
      <c r="Q21">
        <v>1.073</v>
      </c>
      <c r="R21">
        <v>0.56699999999999995</v>
      </c>
      <c r="S21">
        <v>1457</v>
      </c>
      <c r="T21">
        <v>618</v>
      </c>
      <c r="U21">
        <v>508</v>
      </c>
      <c r="V21">
        <v>3253</v>
      </c>
      <c r="W21">
        <v>810</v>
      </c>
      <c r="X21">
        <v>7</v>
      </c>
      <c r="Y21">
        <v>0</v>
      </c>
      <c r="Z21">
        <v>0</v>
      </c>
      <c r="AA21">
        <v>0</v>
      </c>
      <c r="AB21">
        <v>1</v>
      </c>
      <c r="AC21" t="s">
        <v>115</v>
      </c>
      <c r="AD21" t="s">
        <v>4254</v>
      </c>
      <c r="AE21">
        <v>1.2760016207</v>
      </c>
      <c r="AF21" t="s">
        <v>75</v>
      </c>
    </row>
    <row r="22" spans="1:32">
      <c r="A22" t="s">
        <v>4302</v>
      </c>
      <c r="B22">
        <v>2012</v>
      </c>
      <c r="C22" t="s">
        <v>4254</v>
      </c>
      <c r="D22" t="s">
        <v>72</v>
      </c>
      <c r="E22" t="s">
        <v>72</v>
      </c>
      <c r="F22" t="s">
        <v>72</v>
      </c>
      <c r="G22" t="s">
        <v>72</v>
      </c>
      <c r="H22" t="s">
        <v>88</v>
      </c>
      <c r="I22" t="s">
        <v>79</v>
      </c>
      <c r="J22" t="s">
        <v>72</v>
      </c>
      <c r="K22">
        <v>2.1768290000000001</v>
      </c>
      <c r="L22">
        <v>0.61138899999999996</v>
      </c>
      <c r="M22">
        <v>1.145</v>
      </c>
      <c r="N22">
        <v>3.738</v>
      </c>
      <c r="O22" t="s">
        <v>74</v>
      </c>
      <c r="P22" t="s">
        <v>4303</v>
      </c>
      <c r="Q22">
        <v>1.5609999999999999</v>
      </c>
      <c r="R22">
        <v>1.032</v>
      </c>
      <c r="S22">
        <v>3393</v>
      </c>
      <c r="T22">
        <v>954</v>
      </c>
      <c r="U22">
        <v>1784</v>
      </c>
      <c r="V22">
        <v>5825</v>
      </c>
      <c r="W22">
        <v>632</v>
      </c>
      <c r="X22">
        <v>17</v>
      </c>
      <c r="Y22">
        <v>0</v>
      </c>
      <c r="Z22">
        <v>0</v>
      </c>
      <c r="AA22">
        <v>0</v>
      </c>
      <c r="AB22">
        <v>1</v>
      </c>
      <c r="AC22" t="s">
        <v>165</v>
      </c>
      <c r="AD22" t="s">
        <v>4254</v>
      </c>
      <c r="AE22">
        <v>1.1076390019</v>
      </c>
      <c r="AF22" t="s">
        <v>75</v>
      </c>
    </row>
    <row r="23" spans="1:32">
      <c r="A23" t="s">
        <v>4304</v>
      </c>
      <c r="B23">
        <v>2012</v>
      </c>
      <c r="C23" t="s">
        <v>4254</v>
      </c>
      <c r="D23" t="s">
        <v>72</v>
      </c>
      <c r="E23" t="s">
        <v>72</v>
      </c>
      <c r="F23" t="s">
        <v>72</v>
      </c>
      <c r="G23" t="s">
        <v>72</v>
      </c>
      <c r="H23" t="s">
        <v>91</v>
      </c>
      <c r="I23" t="s">
        <v>72</v>
      </c>
      <c r="J23" t="s">
        <v>72</v>
      </c>
      <c r="K23">
        <v>0.97966900000000001</v>
      </c>
      <c r="L23">
        <v>0.30336000000000002</v>
      </c>
      <c r="M23">
        <v>0.47699999999999998</v>
      </c>
      <c r="N23">
        <v>1.7769999999999999</v>
      </c>
      <c r="O23" t="s">
        <v>74</v>
      </c>
      <c r="P23" t="s">
        <v>972</v>
      </c>
      <c r="Q23">
        <v>0.79800000000000004</v>
      </c>
      <c r="R23">
        <v>0.502</v>
      </c>
      <c r="S23">
        <v>2530</v>
      </c>
      <c r="T23">
        <v>783</v>
      </c>
      <c r="U23">
        <v>1233</v>
      </c>
      <c r="V23">
        <v>4590</v>
      </c>
      <c r="W23">
        <v>1322</v>
      </c>
      <c r="X23">
        <v>14</v>
      </c>
      <c r="Y23">
        <v>0</v>
      </c>
      <c r="Z23">
        <v>0</v>
      </c>
      <c r="AA23">
        <v>0</v>
      </c>
      <c r="AB23">
        <v>1</v>
      </c>
      <c r="AC23" t="s">
        <v>292</v>
      </c>
      <c r="AD23" t="s">
        <v>4254</v>
      </c>
      <c r="AE23">
        <v>1.2531901146</v>
      </c>
      <c r="AF23" t="s">
        <v>75</v>
      </c>
    </row>
    <row r="24" spans="1:32">
      <c r="A24" t="s">
        <v>4305</v>
      </c>
      <c r="B24">
        <v>2012</v>
      </c>
      <c r="C24" t="s">
        <v>4254</v>
      </c>
      <c r="D24" t="s">
        <v>72</v>
      </c>
      <c r="E24" t="s">
        <v>72</v>
      </c>
      <c r="F24" t="s">
        <v>72</v>
      </c>
      <c r="G24" t="s">
        <v>72</v>
      </c>
      <c r="H24" t="s">
        <v>91</v>
      </c>
      <c r="I24" t="s">
        <v>76</v>
      </c>
      <c r="J24" t="s">
        <v>72</v>
      </c>
      <c r="K24">
        <v>0.60145300000000002</v>
      </c>
      <c r="L24">
        <v>0.26916800000000002</v>
      </c>
      <c r="M24">
        <v>0.19500000000000001</v>
      </c>
      <c r="N24">
        <v>1.401</v>
      </c>
      <c r="O24" t="s">
        <v>74</v>
      </c>
      <c r="P24" t="s">
        <v>978</v>
      </c>
      <c r="Q24">
        <v>0.8</v>
      </c>
      <c r="R24">
        <v>0.40699999999999997</v>
      </c>
      <c r="S24">
        <v>888</v>
      </c>
      <c r="T24">
        <v>397</v>
      </c>
      <c r="U24">
        <v>288</v>
      </c>
      <c r="V24">
        <v>2069</v>
      </c>
      <c r="W24">
        <v>781</v>
      </c>
      <c r="X24">
        <v>7</v>
      </c>
      <c r="Y24">
        <v>0</v>
      </c>
      <c r="Z24">
        <v>0</v>
      </c>
      <c r="AA24">
        <v>0</v>
      </c>
      <c r="AB24">
        <v>1</v>
      </c>
      <c r="AC24" t="s">
        <v>116</v>
      </c>
      <c r="AD24" t="s">
        <v>4254</v>
      </c>
      <c r="AE24">
        <v>0.94527605979999996</v>
      </c>
      <c r="AF24" t="s">
        <v>75</v>
      </c>
    </row>
    <row r="25" spans="1:32">
      <c r="A25" t="s">
        <v>4306</v>
      </c>
      <c r="B25">
        <v>2012</v>
      </c>
      <c r="C25" t="s">
        <v>4254</v>
      </c>
      <c r="D25" t="s">
        <v>72</v>
      </c>
      <c r="E25" t="s">
        <v>72</v>
      </c>
      <c r="F25" t="s">
        <v>72</v>
      </c>
      <c r="G25" t="s">
        <v>72</v>
      </c>
      <c r="H25" t="s">
        <v>91</v>
      </c>
      <c r="I25" t="s">
        <v>79</v>
      </c>
      <c r="J25" t="s">
        <v>72</v>
      </c>
      <c r="K25">
        <v>1.484674</v>
      </c>
      <c r="L25">
        <v>0.655223</v>
      </c>
      <c r="M25">
        <v>0.48799999999999999</v>
      </c>
      <c r="N25">
        <v>3.4129999999999998</v>
      </c>
      <c r="O25" t="s">
        <v>74</v>
      </c>
      <c r="P25" t="s">
        <v>686</v>
      </c>
      <c r="Q25">
        <v>1.9279999999999999</v>
      </c>
      <c r="R25">
        <v>0.996</v>
      </c>
      <c r="S25">
        <v>1642</v>
      </c>
      <c r="T25">
        <v>723</v>
      </c>
      <c r="U25">
        <v>540</v>
      </c>
      <c r="V25">
        <v>3774</v>
      </c>
      <c r="W25">
        <v>541</v>
      </c>
      <c r="X25">
        <v>7</v>
      </c>
      <c r="Y25">
        <v>0</v>
      </c>
      <c r="Z25">
        <v>0</v>
      </c>
      <c r="AA25">
        <v>0</v>
      </c>
      <c r="AB25">
        <v>1</v>
      </c>
      <c r="AC25" t="s">
        <v>134</v>
      </c>
      <c r="AD25" t="s">
        <v>4254</v>
      </c>
      <c r="AE25">
        <v>1.5850264345</v>
      </c>
      <c r="AF25" t="s">
        <v>75</v>
      </c>
    </row>
    <row r="26" spans="1:32">
      <c r="A26" t="s">
        <v>4307</v>
      </c>
      <c r="B26">
        <v>2012</v>
      </c>
      <c r="C26" t="s">
        <v>4254</v>
      </c>
      <c r="D26" t="s">
        <v>72</v>
      </c>
      <c r="E26" t="s">
        <v>72</v>
      </c>
      <c r="F26" t="s">
        <v>72</v>
      </c>
      <c r="G26" t="s">
        <v>72</v>
      </c>
      <c r="H26" t="s">
        <v>72</v>
      </c>
      <c r="I26" t="s">
        <v>72</v>
      </c>
      <c r="J26" t="s">
        <v>72</v>
      </c>
      <c r="K26">
        <v>3.3155839999999999</v>
      </c>
      <c r="L26">
        <v>0.27074900000000002</v>
      </c>
      <c r="M26">
        <v>2.8050000000000002</v>
      </c>
      <c r="N26">
        <v>3.89</v>
      </c>
      <c r="O26" t="s">
        <v>74</v>
      </c>
      <c r="P26" t="s">
        <v>4308</v>
      </c>
      <c r="Q26">
        <v>0.57399999999999995</v>
      </c>
      <c r="R26">
        <v>0.51100000000000001</v>
      </c>
      <c r="S26">
        <v>95929</v>
      </c>
      <c r="T26">
        <v>7729</v>
      </c>
      <c r="U26">
        <v>81154</v>
      </c>
      <c r="V26">
        <v>112543</v>
      </c>
      <c r="W26">
        <v>10113</v>
      </c>
      <c r="X26">
        <v>307</v>
      </c>
      <c r="Y26">
        <v>0</v>
      </c>
      <c r="Z26">
        <v>0</v>
      </c>
      <c r="AA26">
        <v>0</v>
      </c>
      <c r="AB26">
        <v>1</v>
      </c>
      <c r="AC26" t="s">
        <v>4309</v>
      </c>
      <c r="AD26" t="s">
        <v>4254</v>
      </c>
      <c r="AE26">
        <v>2.3123576273999999</v>
      </c>
      <c r="AF26" t="s">
        <v>75</v>
      </c>
    </row>
    <row r="27" spans="1:32">
      <c r="A27" t="s">
        <v>4310</v>
      </c>
      <c r="B27">
        <v>2012</v>
      </c>
      <c r="C27" t="s">
        <v>4254</v>
      </c>
      <c r="D27" t="s">
        <v>72</v>
      </c>
      <c r="E27" t="s">
        <v>72</v>
      </c>
      <c r="F27" t="s">
        <v>72</v>
      </c>
      <c r="G27" t="s">
        <v>72</v>
      </c>
      <c r="H27" t="s">
        <v>72</v>
      </c>
      <c r="I27" t="s">
        <v>72</v>
      </c>
      <c r="J27" t="s">
        <v>96</v>
      </c>
      <c r="K27">
        <v>2.1881650000000001</v>
      </c>
      <c r="L27">
        <v>0.57966399999999996</v>
      </c>
      <c r="M27">
        <v>1.2</v>
      </c>
      <c r="N27">
        <v>3.6480000000000001</v>
      </c>
      <c r="O27" t="s">
        <v>74</v>
      </c>
      <c r="P27" t="s">
        <v>4258</v>
      </c>
      <c r="Q27">
        <v>1.4590000000000001</v>
      </c>
      <c r="R27">
        <v>0.98799999999999999</v>
      </c>
      <c r="S27">
        <v>14010</v>
      </c>
      <c r="T27">
        <v>3678</v>
      </c>
      <c r="U27">
        <v>7681</v>
      </c>
      <c r="V27">
        <v>23354</v>
      </c>
      <c r="W27">
        <v>1552</v>
      </c>
      <c r="X27">
        <v>25</v>
      </c>
      <c r="Y27">
        <v>0</v>
      </c>
      <c r="Z27">
        <v>0</v>
      </c>
      <c r="AA27">
        <v>0</v>
      </c>
      <c r="AB27">
        <v>1</v>
      </c>
      <c r="AC27" t="s">
        <v>4311</v>
      </c>
      <c r="AD27" t="s">
        <v>4254</v>
      </c>
      <c r="AE27">
        <v>2.4349658544000001</v>
      </c>
      <c r="AF27" t="s">
        <v>75</v>
      </c>
    </row>
    <row r="28" spans="1:32">
      <c r="A28" t="s">
        <v>4312</v>
      </c>
      <c r="B28">
        <v>2012</v>
      </c>
      <c r="C28" t="s">
        <v>4254</v>
      </c>
      <c r="D28" t="s">
        <v>72</v>
      </c>
      <c r="E28" t="s">
        <v>72</v>
      </c>
      <c r="F28" t="s">
        <v>72</v>
      </c>
      <c r="G28" t="s">
        <v>72</v>
      </c>
      <c r="H28" t="s">
        <v>72</v>
      </c>
      <c r="I28" t="s">
        <v>72</v>
      </c>
      <c r="J28" t="s">
        <v>97</v>
      </c>
      <c r="K28">
        <v>2.371324</v>
      </c>
      <c r="L28">
        <v>0.58570699999999998</v>
      </c>
      <c r="M28">
        <v>1.3620000000000001</v>
      </c>
      <c r="N28">
        <v>3.8220000000000001</v>
      </c>
      <c r="O28" t="s">
        <v>74</v>
      </c>
      <c r="P28" t="s">
        <v>4313</v>
      </c>
      <c r="Q28">
        <v>1.45</v>
      </c>
      <c r="R28">
        <v>1.01</v>
      </c>
      <c r="S28">
        <v>14979</v>
      </c>
      <c r="T28">
        <v>3717</v>
      </c>
      <c r="U28">
        <v>8601</v>
      </c>
      <c r="V28">
        <v>24141</v>
      </c>
      <c r="W28">
        <v>1882</v>
      </c>
      <c r="X28">
        <v>37</v>
      </c>
      <c r="Y28">
        <v>0</v>
      </c>
      <c r="Z28">
        <v>0</v>
      </c>
      <c r="AA28">
        <v>0</v>
      </c>
      <c r="AB28">
        <v>1</v>
      </c>
      <c r="AC28" t="s">
        <v>4314</v>
      </c>
      <c r="AD28" t="s">
        <v>4254</v>
      </c>
      <c r="AE28">
        <v>2.7872886463</v>
      </c>
      <c r="AF28" t="s">
        <v>75</v>
      </c>
    </row>
    <row r="29" spans="1:32">
      <c r="A29" t="s">
        <v>4315</v>
      </c>
      <c r="B29">
        <v>2012</v>
      </c>
      <c r="C29" t="s">
        <v>4254</v>
      </c>
      <c r="D29" t="s">
        <v>72</v>
      </c>
      <c r="E29" t="s">
        <v>72</v>
      </c>
      <c r="F29" t="s">
        <v>72</v>
      </c>
      <c r="G29" t="s">
        <v>72</v>
      </c>
      <c r="H29" t="s">
        <v>72</v>
      </c>
      <c r="I29" t="s">
        <v>72</v>
      </c>
      <c r="J29" t="s">
        <v>98</v>
      </c>
      <c r="K29">
        <v>2.9658639999999998</v>
      </c>
      <c r="L29">
        <v>0.581731</v>
      </c>
      <c r="M29">
        <v>1.9330000000000001</v>
      </c>
      <c r="N29">
        <v>4.34</v>
      </c>
      <c r="O29" t="s">
        <v>74</v>
      </c>
      <c r="P29" t="s">
        <v>4316</v>
      </c>
      <c r="Q29">
        <v>1.3740000000000001</v>
      </c>
      <c r="R29">
        <v>1.0329999999999999</v>
      </c>
      <c r="S29">
        <v>17918</v>
      </c>
      <c r="T29">
        <v>3534</v>
      </c>
      <c r="U29">
        <v>11676</v>
      </c>
      <c r="V29">
        <v>26218</v>
      </c>
      <c r="W29">
        <v>2041</v>
      </c>
      <c r="X29">
        <v>51</v>
      </c>
      <c r="Y29">
        <v>0</v>
      </c>
      <c r="Z29">
        <v>0</v>
      </c>
      <c r="AA29">
        <v>0</v>
      </c>
      <c r="AB29">
        <v>1</v>
      </c>
      <c r="AC29" t="s">
        <v>437</v>
      </c>
      <c r="AD29" t="s">
        <v>4254</v>
      </c>
      <c r="AE29">
        <v>2.3988231960999999</v>
      </c>
      <c r="AF29" t="s">
        <v>75</v>
      </c>
    </row>
    <row r="30" spans="1:32">
      <c r="A30" t="s">
        <v>4317</v>
      </c>
      <c r="B30">
        <v>2012</v>
      </c>
      <c r="C30" t="s">
        <v>4254</v>
      </c>
      <c r="D30" t="s">
        <v>72</v>
      </c>
      <c r="E30" t="s">
        <v>72</v>
      </c>
      <c r="F30" t="s">
        <v>72</v>
      </c>
      <c r="G30" t="s">
        <v>72</v>
      </c>
      <c r="H30" t="s">
        <v>72</v>
      </c>
      <c r="I30" t="s">
        <v>72</v>
      </c>
      <c r="J30" t="s">
        <v>99</v>
      </c>
      <c r="K30">
        <v>3.831572</v>
      </c>
      <c r="L30">
        <v>0.48050100000000001</v>
      </c>
      <c r="M30">
        <v>2.944</v>
      </c>
      <c r="N30">
        <v>4.8929999999999998</v>
      </c>
      <c r="O30" t="s">
        <v>74</v>
      </c>
      <c r="P30" t="s">
        <v>4318</v>
      </c>
      <c r="Q30">
        <v>1.0620000000000001</v>
      </c>
      <c r="R30">
        <v>0.88700000000000001</v>
      </c>
      <c r="S30">
        <v>21654</v>
      </c>
      <c r="T30">
        <v>2642</v>
      </c>
      <c r="U30">
        <v>16641</v>
      </c>
      <c r="V30">
        <v>27653</v>
      </c>
      <c r="W30">
        <v>2383</v>
      </c>
      <c r="X30">
        <v>79</v>
      </c>
      <c r="Y30">
        <v>0</v>
      </c>
      <c r="Z30">
        <v>0</v>
      </c>
      <c r="AA30">
        <v>0</v>
      </c>
      <c r="AB30">
        <v>1</v>
      </c>
      <c r="AC30" t="s">
        <v>215</v>
      </c>
      <c r="AD30" t="s">
        <v>4254</v>
      </c>
      <c r="AE30">
        <v>1.4925240660000001</v>
      </c>
      <c r="AF30" t="s">
        <v>75</v>
      </c>
    </row>
    <row r="31" spans="1:32">
      <c r="A31" t="s">
        <v>4319</v>
      </c>
      <c r="B31">
        <v>2012</v>
      </c>
      <c r="C31" t="s">
        <v>4254</v>
      </c>
      <c r="D31" t="s">
        <v>72</v>
      </c>
      <c r="E31" t="s">
        <v>72</v>
      </c>
      <c r="F31" t="s">
        <v>72</v>
      </c>
      <c r="G31" t="s">
        <v>72</v>
      </c>
      <c r="H31" t="s">
        <v>72</v>
      </c>
      <c r="I31" t="s">
        <v>72</v>
      </c>
      <c r="J31" t="s">
        <v>100</v>
      </c>
      <c r="K31">
        <v>6.0541080000000003</v>
      </c>
      <c r="L31">
        <v>0.65230100000000002</v>
      </c>
      <c r="M31">
        <v>4.8819999999999997</v>
      </c>
      <c r="N31">
        <v>7.4850000000000003</v>
      </c>
      <c r="O31" t="s">
        <v>74</v>
      </c>
      <c r="P31" t="s">
        <v>4320</v>
      </c>
      <c r="Q31">
        <v>1.431</v>
      </c>
      <c r="R31">
        <v>1.1719999999999999</v>
      </c>
      <c r="S31">
        <v>27368</v>
      </c>
      <c r="T31">
        <v>2888</v>
      </c>
      <c r="U31">
        <v>22070</v>
      </c>
      <c r="V31">
        <v>33837</v>
      </c>
      <c r="W31">
        <v>2255</v>
      </c>
      <c r="X31">
        <v>115</v>
      </c>
      <c r="Y31">
        <v>0</v>
      </c>
      <c r="Z31">
        <v>0</v>
      </c>
      <c r="AA31">
        <v>0</v>
      </c>
      <c r="AB31">
        <v>1</v>
      </c>
      <c r="AC31" t="s">
        <v>297</v>
      </c>
      <c r="AD31" t="s">
        <v>4254</v>
      </c>
      <c r="AE31">
        <v>1.6862526616</v>
      </c>
      <c r="AF31" t="s">
        <v>75</v>
      </c>
    </row>
    <row r="32" spans="1:32">
      <c r="A32" t="s">
        <v>4321</v>
      </c>
      <c r="B32">
        <v>2012</v>
      </c>
      <c r="C32" t="s">
        <v>4254</v>
      </c>
      <c r="D32" t="s">
        <v>72</v>
      </c>
      <c r="E32" t="s">
        <v>72</v>
      </c>
      <c r="F32" t="s">
        <v>72</v>
      </c>
      <c r="G32" t="s">
        <v>72</v>
      </c>
      <c r="H32" t="s">
        <v>72</v>
      </c>
      <c r="I32" t="s">
        <v>76</v>
      </c>
      <c r="J32" t="s">
        <v>72</v>
      </c>
      <c r="K32">
        <v>2.9263970000000001</v>
      </c>
      <c r="L32">
        <v>0.34021499999999999</v>
      </c>
      <c r="M32">
        <v>2.2959999999999998</v>
      </c>
      <c r="N32">
        <v>3.6720000000000002</v>
      </c>
      <c r="O32" t="s">
        <v>74</v>
      </c>
      <c r="P32" t="s">
        <v>4322</v>
      </c>
      <c r="Q32">
        <v>0.746</v>
      </c>
      <c r="R32">
        <v>0.63</v>
      </c>
      <c r="S32">
        <v>44061</v>
      </c>
      <c r="T32">
        <v>5115</v>
      </c>
      <c r="U32">
        <v>34568</v>
      </c>
      <c r="V32">
        <v>55290</v>
      </c>
      <c r="W32">
        <v>5850</v>
      </c>
      <c r="X32">
        <v>147</v>
      </c>
      <c r="Y32">
        <v>0</v>
      </c>
      <c r="Z32">
        <v>0</v>
      </c>
      <c r="AA32">
        <v>0</v>
      </c>
      <c r="AB32">
        <v>1</v>
      </c>
      <c r="AC32" t="s">
        <v>4323</v>
      </c>
      <c r="AD32" t="s">
        <v>4254</v>
      </c>
      <c r="AE32">
        <v>2.3831687917000002</v>
      </c>
      <c r="AF32" t="s">
        <v>75</v>
      </c>
    </row>
    <row r="33" spans="1:32">
      <c r="A33" t="s">
        <v>4324</v>
      </c>
      <c r="B33">
        <v>2012</v>
      </c>
      <c r="C33" t="s">
        <v>4254</v>
      </c>
      <c r="D33" t="s">
        <v>72</v>
      </c>
      <c r="E33" t="s">
        <v>72</v>
      </c>
      <c r="F33" t="s">
        <v>72</v>
      </c>
      <c r="G33" t="s">
        <v>72</v>
      </c>
      <c r="H33" t="s">
        <v>72</v>
      </c>
      <c r="I33" t="s">
        <v>76</v>
      </c>
      <c r="J33" t="s">
        <v>96</v>
      </c>
      <c r="K33">
        <v>2.0897269999999999</v>
      </c>
      <c r="L33">
        <v>0.806176</v>
      </c>
      <c r="M33">
        <v>0.81499999999999995</v>
      </c>
      <c r="N33">
        <v>4.3479999999999999</v>
      </c>
      <c r="O33" t="s">
        <v>74</v>
      </c>
      <c r="P33" t="s">
        <v>683</v>
      </c>
      <c r="Q33">
        <v>2.258</v>
      </c>
      <c r="R33">
        <v>1.274</v>
      </c>
      <c r="S33">
        <v>7090</v>
      </c>
      <c r="T33">
        <v>2767</v>
      </c>
      <c r="U33">
        <v>2766</v>
      </c>
      <c r="V33">
        <v>14750</v>
      </c>
      <c r="W33">
        <v>899</v>
      </c>
      <c r="X33">
        <v>11</v>
      </c>
      <c r="Y33">
        <v>0</v>
      </c>
      <c r="Z33">
        <v>0</v>
      </c>
      <c r="AA33">
        <v>0</v>
      </c>
      <c r="AB33">
        <v>1</v>
      </c>
      <c r="AC33" t="s">
        <v>4325</v>
      </c>
      <c r="AD33" t="s">
        <v>4254</v>
      </c>
      <c r="AE33">
        <v>2.8524500425000001</v>
      </c>
      <c r="AF33" t="s">
        <v>75</v>
      </c>
    </row>
    <row r="34" spans="1:32">
      <c r="A34" t="s">
        <v>4326</v>
      </c>
      <c r="B34">
        <v>2012</v>
      </c>
      <c r="C34" t="s">
        <v>4254</v>
      </c>
      <c r="D34" t="s">
        <v>72</v>
      </c>
      <c r="E34" t="s">
        <v>72</v>
      </c>
      <c r="F34" t="s">
        <v>72</v>
      </c>
      <c r="G34" t="s">
        <v>72</v>
      </c>
      <c r="H34" t="s">
        <v>72</v>
      </c>
      <c r="I34" t="s">
        <v>76</v>
      </c>
      <c r="J34" t="s">
        <v>97</v>
      </c>
      <c r="K34">
        <v>1.4849190000000001</v>
      </c>
      <c r="L34">
        <v>0.47867100000000001</v>
      </c>
      <c r="M34">
        <v>0.69799999999999995</v>
      </c>
      <c r="N34">
        <v>2.7559999999999998</v>
      </c>
      <c r="O34" t="s">
        <v>74</v>
      </c>
      <c r="P34" t="s">
        <v>619</v>
      </c>
      <c r="Q34">
        <v>1.2709999999999999</v>
      </c>
      <c r="R34">
        <v>0.78700000000000003</v>
      </c>
      <c r="S34">
        <v>4717</v>
      </c>
      <c r="T34">
        <v>1523</v>
      </c>
      <c r="U34">
        <v>2217</v>
      </c>
      <c r="V34">
        <v>8755</v>
      </c>
      <c r="W34">
        <v>1062</v>
      </c>
      <c r="X34">
        <v>17</v>
      </c>
      <c r="Y34">
        <v>0</v>
      </c>
      <c r="Z34">
        <v>0</v>
      </c>
      <c r="AA34">
        <v>0</v>
      </c>
      <c r="AB34">
        <v>1</v>
      </c>
      <c r="AC34" t="s">
        <v>343</v>
      </c>
      <c r="AD34" t="s">
        <v>4254</v>
      </c>
      <c r="AE34">
        <v>1.661819304</v>
      </c>
      <c r="AF34" t="s">
        <v>75</v>
      </c>
    </row>
    <row r="35" spans="1:32">
      <c r="A35" t="s">
        <v>4327</v>
      </c>
      <c r="B35">
        <v>2012</v>
      </c>
      <c r="C35" t="s">
        <v>4254</v>
      </c>
      <c r="D35" t="s">
        <v>72</v>
      </c>
      <c r="E35" t="s">
        <v>72</v>
      </c>
      <c r="F35" t="s">
        <v>72</v>
      </c>
      <c r="G35" t="s">
        <v>72</v>
      </c>
      <c r="H35" t="s">
        <v>72</v>
      </c>
      <c r="I35" t="s">
        <v>76</v>
      </c>
      <c r="J35" t="s">
        <v>98</v>
      </c>
      <c r="K35">
        <v>3.3237260000000002</v>
      </c>
      <c r="L35">
        <v>0.94434600000000002</v>
      </c>
      <c r="M35">
        <v>1.728</v>
      </c>
      <c r="N35">
        <v>5.7359999999999998</v>
      </c>
      <c r="O35" t="s">
        <v>74</v>
      </c>
      <c r="P35" t="s">
        <v>451</v>
      </c>
      <c r="Q35">
        <v>2.4119999999999999</v>
      </c>
      <c r="R35">
        <v>1.5960000000000001</v>
      </c>
      <c r="S35">
        <v>10285</v>
      </c>
      <c r="T35">
        <v>2891</v>
      </c>
      <c r="U35">
        <v>5348</v>
      </c>
      <c r="V35">
        <v>17749</v>
      </c>
      <c r="W35">
        <v>1180</v>
      </c>
      <c r="X35">
        <v>25</v>
      </c>
      <c r="Y35">
        <v>0</v>
      </c>
      <c r="Z35">
        <v>0</v>
      </c>
      <c r="AA35">
        <v>0</v>
      </c>
      <c r="AB35">
        <v>1</v>
      </c>
      <c r="AC35" t="s">
        <v>4328</v>
      </c>
      <c r="AD35" t="s">
        <v>4254</v>
      </c>
      <c r="AE35">
        <v>3.2721340422999998</v>
      </c>
      <c r="AF35" t="s">
        <v>75</v>
      </c>
    </row>
    <row r="36" spans="1:32">
      <c r="A36" t="s">
        <v>4329</v>
      </c>
      <c r="B36">
        <v>2012</v>
      </c>
      <c r="C36" t="s">
        <v>4254</v>
      </c>
      <c r="D36" t="s">
        <v>72</v>
      </c>
      <c r="E36" t="s">
        <v>72</v>
      </c>
      <c r="F36" t="s">
        <v>72</v>
      </c>
      <c r="G36" t="s">
        <v>72</v>
      </c>
      <c r="H36" t="s">
        <v>72</v>
      </c>
      <c r="I36" t="s">
        <v>76</v>
      </c>
      <c r="J36" t="s">
        <v>99</v>
      </c>
      <c r="K36">
        <v>2.7667090000000001</v>
      </c>
      <c r="L36">
        <v>0.53427400000000003</v>
      </c>
      <c r="M36">
        <v>1.8169999999999999</v>
      </c>
      <c r="N36">
        <v>4.0250000000000004</v>
      </c>
      <c r="O36" t="s">
        <v>74</v>
      </c>
      <c r="P36" t="s">
        <v>4217</v>
      </c>
      <c r="Q36">
        <v>1.258</v>
      </c>
      <c r="R36">
        <v>0.95</v>
      </c>
      <c r="S36">
        <v>8108</v>
      </c>
      <c r="T36">
        <v>1556</v>
      </c>
      <c r="U36">
        <v>5324</v>
      </c>
      <c r="V36">
        <v>11796</v>
      </c>
      <c r="W36">
        <v>1385</v>
      </c>
      <c r="X36">
        <v>34</v>
      </c>
      <c r="Y36">
        <v>0</v>
      </c>
      <c r="Z36">
        <v>0</v>
      </c>
      <c r="AA36">
        <v>0</v>
      </c>
      <c r="AB36">
        <v>1</v>
      </c>
      <c r="AC36" t="s">
        <v>218</v>
      </c>
      <c r="AD36" t="s">
        <v>4254</v>
      </c>
      <c r="AE36">
        <v>1.468540483</v>
      </c>
      <c r="AF36" t="s">
        <v>75</v>
      </c>
    </row>
    <row r="37" spans="1:32">
      <c r="A37" t="s">
        <v>4330</v>
      </c>
      <c r="B37">
        <v>2012</v>
      </c>
      <c r="C37" t="s">
        <v>4254</v>
      </c>
      <c r="D37" t="s">
        <v>72</v>
      </c>
      <c r="E37" t="s">
        <v>72</v>
      </c>
      <c r="F37" t="s">
        <v>72</v>
      </c>
      <c r="G37" t="s">
        <v>72</v>
      </c>
      <c r="H37" t="s">
        <v>72</v>
      </c>
      <c r="I37" t="s">
        <v>76</v>
      </c>
      <c r="J37" t="s">
        <v>100</v>
      </c>
      <c r="K37">
        <v>5.6301100000000002</v>
      </c>
      <c r="L37">
        <v>0.87904000000000004</v>
      </c>
      <c r="M37">
        <v>4.12</v>
      </c>
      <c r="N37">
        <v>7.65</v>
      </c>
      <c r="O37" t="s">
        <v>74</v>
      </c>
      <c r="P37" t="s">
        <v>3538</v>
      </c>
      <c r="Q37">
        <v>2.02</v>
      </c>
      <c r="R37">
        <v>1.51</v>
      </c>
      <c r="S37">
        <v>13861</v>
      </c>
      <c r="T37">
        <v>2185</v>
      </c>
      <c r="U37">
        <v>10142</v>
      </c>
      <c r="V37">
        <v>18834</v>
      </c>
      <c r="W37">
        <v>1324</v>
      </c>
      <c r="X37">
        <v>60</v>
      </c>
      <c r="Y37">
        <v>0</v>
      </c>
      <c r="Z37">
        <v>0</v>
      </c>
      <c r="AA37">
        <v>0</v>
      </c>
      <c r="AB37">
        <v>1</v>
      </c>
      <c r="AC37" t="s">
        <v>129</v>
      </c>
      <c r="AD37" t="s">
        <v>4254</v>
      </c>
      <c r="AE37">
        <v>1.9240972743</v>
      </c>
      <c r="AF37" t="s">
        <v>75</v>
      </c>
    </row>
    <row r="38" spans="1:32">
      <c r="A38" t="s">
        <v>4331</v>
      </c>
      <c r="B38">
        <v>2012</v>
      </c>
      <c r="C38" t="s">
        <v>4254</v>
      </c>
      <c r="D38" t="s">
        <v>72</v>
      </c>
      <c r="E38" t="s">
        <v>72</v>
      </c>
      <c r="F38" t="s">
        <v>72</v>
      </c>
      <c r="G38" t="s">
        <v>72</v>
      </c>
      <c r="H38" t="s">
        <v>72</v>
      </c>
      <c r="I38" t="s">
        <v>79</v>
      </c>
      <c r="J38" t="s">
        <v>72</v>
      </c>
      <c r="K38">
        <v>3.7378629999999999</v>
      </c>
      <c r="L38">
        <v>0.391934</v>
      </c>
      <c r="M38">
        <v>3.0070000000000001</v>
      </c>
      <c r="N38">
        <v>4.5869999999999997</v>
      </c>
      <c r="O38" t="s">
        <v>74</v>
      </c>
      <c r="P38" t="s">
        <v>4332</v>
      </c>
      <c r="Q38">
        <v>0.84899999999999998</v>
      </c>
      <c r="R38">
        <v>0.73099999999999998</v>
      </c>
      <c r="S38">
        <v>51868</v>
      </c>
      <c r="T38">
        <v>5405</v>
      </c>
      <c r="U38">
        <v>41723</v>
      </c>
      <c r="V38">
        <v>63656</v>
      </c>
      <c r="W38">
        <v>4263</v>
      </c>
      <c r="X38">
        <v>160</v>
      </c>
      <c r="Y38">
        <v>0</v>
      </c>
      <c r="Z38">
        <v>0</v>
      </c>
      <c r="AA38">
        <v>0</v>
      </c>
      <c r="AB38">
        <v>1</v>
      </c>
      <c r="AC38" t="s">
        <v>222</v>
      </c>
      <c r="AD38" t="s">
        <v>4254</v>
      </c>
      <c r="AE38">
        <v>1.819532945</v>
      </c>
      <c r="AF38" t="s">
        <v>75</v>
      </c>
    </row>
    <row r="39" spans="1:32">
      <c r="A39" t="s">
        <v>4333</v>
      </c>
      <c r="B39">
        <v>2012</v>
      </c>
      <c r="C39" t="s">
        <v>4254</v>
      </c>
      <c r="D39" t="s">
        <v>72</v>
      </c>
      <c r="E39" t="s">
        <v>72</v>
      </c>
      <c r="F39" t="s">
        <v>72</v>
      </c>
      <c r="G39" t="s">
        <v>72</v>
      </c>
      <c r="H39" t="s">
        <v>72</v>
      </c>
      <c r="I39" t="s">
        <v>79</v>
      </c>
      <c r="J39" t="s">
        <v>96</v>
      </c>
      <c r="K39">
        <v>2.2991229999999998</v>
      </c>
      <c r="L39">
        <v>0.74442399999999997</v>
      </c>
      <c r="M39">
        <v>1.0740000000000001</v>
      </c>
      <c r="N39">
        <v>4.2729999999999997</v>
      </c>
      <c r="O39" t="s">
        <v>74</v>
      </c>
      <c r="P39" t="s">
        <v>4334</v>
      </c>
      <c r="Q39">
        <v>1.974</v>
      </c>
      <c r="R39">
        <v>1.2250000000000001</v>
      </c>
      <c r="S39">
        <v>6920</v>
      </c>
      <c r="T39">
        <v>2206</v>
      </c>
      <c r="U39">
        <v>3234</v>
      </c>
      <c r="V39">
        <v>12860</v>
      </c>
      <c r="W39">
        <v>653</v>
      </c>
      <c r="X39">
        <v>14</v>
      </c>
      <c r="Y39">
        <v>0</v>
      </c>
      <c r="Z39">
        <v>0</v>
      </c>
      <c r="AA39">
        <v>0</v>
      </c>
      <c r="AB39">
        <v>1</v>
      </c>
      <c r="AC39" t="s">
        <v>673</v>
      </c>
      <c r="AD39" t="s">
        <v>4254</v>
      </c>
      <c r="AE39">
        <v>1.6085236477</v>
      </c>
      <c r="AF39" t="s">
        <v>75</v>
      </c>
    </row>
    <row r="40" spans="1:32">
      <c r="A40" t="s">
        <v>4335</v>
      </c>
      <c r="B40">
        <v>2012</v>
      </c>
      <c r="C40" t="s">
        <v>4254</v>
      </c>
      <c r="D40" t="s">
        <v>72</v>
      </c>
      <c r="E40" t="s">
        <v>72</v>
      </c>
      <c r="F40" t="s">
        <v>72</v>
      </c>
      <c r="G40" t="s">
        <v>72</v>
      </c>
      <c r="H40" t="s">
        <v>72</v>
      </c>
      <c r="I40" t="s">
        <v>79</v>
      </c>
      <c r="J40" t="s">
        <v>97</v>
      </c>
      <c r="K40">
        <v>3.2681429999999998</v>
      </c>
      <c r="L40">
        <v>1.129116</v>
      </c>
      <c r="M40">
        <v>1.431</v>
      </c>
      <c r="N40">
        <v>6.31</v>
      </c>
      <c r="O40" t="s">
        <v>74</v>
      </c>
      <c r="P40" t="s">
        <v>755</v>
      </c>
      <c r="Q40">
        <v>3.0419999999999998</v>
      </c>
      <c r="R40">
        <v>1.837</v>
      </c>
      <c r="S40">
        <v>10262</v>
      </c>
      <c r="T40">
        <v>3539</v>
      </c>
      <c r="U40">
        <v>4495</v>
      </c>
      <c r="V40">
        <v>19812</v>
      </c>
      <c r="W40">
        <v>820</v>
      </c>
      <c r="X40">
        <v>20</v>
      </c>
      <c r="Y40">
        <v>0</v>
      </c>
      <c r="Z40">
        <v>0</v>
      </c>
      <c r="AA40">
        <v>0</v>
      </c>
      <c r="AB40">
        <v>1</v>
      </c>
      <c r="AC40" t="s">
        <v>4336</v>
      </c>
      <c r="AD40" t="s">
        <v>4254</v>
      </c>
      <c r="AE40">
        <v>3.3028602304999999</v>
      </c>
      <c r="AF40" t="s">
        <v>75</v>
      </c>
    </row>
    <row r="41" spans="1:32">
      <c r="A41" t="s">
        <v>4337</v>
      </c>
      <c r="B41">
        <v>2012</v>
      </c>
      <c r="C41" t="s">
        <v>4254</v>
      </c>
      <c r="D41" t="s">
        <v>72</v>
      </c>
      <c r="E41" t="s">
        <v>72</v>
      </c>
      <c r="F41" t="s">
        <v>72</v>
      </c>
      <c r="G41" t="s">
        <v>72</v>
      </c>
      <c r="H41" t="s">
        <v>72</v>
      </c>
      <c r="I41" t="s">
        <v>79</v>
      </c>
      <c r="J41" t="s">
        <v>98</v>
      </c>
      <c r="K41">
        <v>2.5900949999999998</v>
      </c>
      <c r="L41">
        <v>0.65564699999999998</v>
      </c>
      <c r="M41">
        <v>1.464</v>
      </c>
      <c r="N41">
        <v>4.2210000000000001</v>
      </c>
      <c r="O41" t="s">
        <v>74</v>
      </c>
      <c r="P41" t="s">
        <v>818</v>
      </c>
      <c r="Q41">
        <v>1.631</v>
      </c>
      <c r="R41">
        <v>1.1259999999999999</v>
      </c>
      <c r="S41">
        <v>7633</v>
      </c>
      <c r="T41">
        <v>1982</v>
      </c>
      <c r="U41">
        <v>4314</v>
      </c>
      <c r="V41">
        <v>12441</v>
      </c>
      <c r="W41">
        <v>861</v>
      </c>
      <c r="X41">
        <v>26</v>
      </c>
      <c r="Y41">
        <v>0</v>
      </c>
      <c r="Z41">
        <v>0</v>
      </c>
      <c r="AA41">
        <v>0</v>
      </c>
      <c r="AB41">
        <v>1</v>
      </c>
      <c r="AC41" t="s">
        <v>331</v>
      </c>
      <c r="AD41" t="s">
        <v>4254</v>
      </c>
      <c r="AE41">
        <v>1.4652783669</v>
      </c>
      <c r="AF41" t="s">
        <v>75</v>
      </c>
    </row>
    <row r="42" spans="1:32">
      <c r="A42" t="s">
        <v>4338</v>
      </c>
      <c r="B42">
        <v>2012</v>
      </c>
      <c r="C42" t="s">
        <v>4254</v>
      </c>
      <c r="D42" t="s">
        <v>72</v>
      </c>
      <c r="E42" t="s">
        <v>72</v>
      </c>
      <c r="F42" t="s">
        <v>72</v>
      </c>
      <c r="G42" t="s">
        <v>72</v>
      </c>
      <c r="H42" t="s">
        <v>72</v>
      </c>
      <c r="I42" t="s">
        <v>79</v>
      </c>
      <c r="J42" t="s">
        <v>99</v>
      </c>
      <c r="K42">
        <v>4.9784680000000003</v>
      </c>
      <c r="L42">
        <v>0.82287699999999997</v>
      </c>
      <c r="M42">
        <v>3.488</v>
      </c>
      <c r="N42">
        <v>6.8620000000000001</v>
      </c>
      <c r="O42" t="s">
        <v>74</v>
      </c>
      <c r="P42" t="s">
        <v>4339</v>
      </c>
      <c r="Q42">
        <v>1.883</v>
      </c>
      <c r="R42">
        <v>1.49</v>
      </c>
      <c r="S42">
        <v>13546</v>
      </c>
      <c r="T42">
        <v>2273</v>
      </c>
      <c r="U42">
        <v>9491</v>
      </c>
      <c r="V42">
        <v>18671</v>
      </c>
      <c r="W42">
        <v>998</v>
      </c>
      <c r="X42">
        <v>45</v>
      </c>
      <c r="Y42">
        <v>0</v>
      </c>
      <c r="Z42">
        <v>0</v>
      </c>
      <c r="AA42">
        <v>0</v>
      </c>
      <c r="AB42">
        <v>1</v>
      </c>
      <c r="AC42" t="s">
        <v>345</v>
      </c>
      <c r="AD42" t="s">
        <v>4254</v>
      </c>
      <c r="AE42">
        <v>1.4270779137</v>
      </c>
      <c r="AF42" t="s">
        <v>75</v>
      </c>
    </row>
    <row r="43" spans="1:32">
      <c r="A43" t="s">
        <v>4340</v>
      </c>
      <c r="B43">
        <v>2012</v>
      </c>
      <c r="C43" t="s">
        <v>4254</v>
      </c>
      <c r="D43" t="s">
        <v>72</v>
      </c>
      <c r="E43" t="s">
        <v>72</v>
      </c>
      <c r="F43" t="s">
        <v>72</v>
      </c>
      <c r="G43" t="s">
        <v>72</v>
      </c>
      <c r="H43" t="s">
        <v>72</v>
      </c>
      <c r="I43" t="s">
        <v>79</v>
      </c>
      <c r="J43" t="s">
        <v>100</v>
      </c>
      <c r="K43">
        <v>6.5611480000000002</v>
      </c>
      <c r="L43">
        <v>1.151729</v>
      </c>
      <c r="M43">
        <v>4.6139999999999999</v>
      </c>
      <c r="N43">
        <v>9.2509999999999994</v>
      </c>
      <c r="O43" t="s">
        <v>74</v>
      </c>
      <c r="P43" t="s">
        <v>4341</v>
      </c>
      <c r="Q43">
        <v>2.6890000000000001</v>
      </c>
      <c r="R43">
        <v>1.9470000000000001</v>
      </c>
      <c r="S43">
        <v>13507</v>
      </c>
      <c r="T43">
        <v>2394</v>
      </c>
      <c r="U43">
        <v>9499</v>
      </c>
      <c r="V43">
        <v>19044</v>
      </c>
      <c r="W43">
        <v>931</v>
      </c>
      <c r="X43">
        <v>55</v>
      </c>
      <c r="Y43">
        <v>0</v>
      </c>
      <c r="Z43">
        <v>0</v>
      </c>
      <c r="AA43">
        <v>0</v>
      </c>
      <c r="AB43">
        <v>1</v>
      </c>
      <c r="AC43" t="s">
        <v>345</v>
      </c>
      <c r="AD43" t="s">
        <v>4254</v>
      </c>
      <c r="AE43">
        <v>2.0122238350999999</v>
      </c>
      <c r="AF43" t="s">
        <v>75</v>
      </c>
    </row>
    <row r="44" spans="1:32">
      <c r="A44" t="s">
        <v>4342</v>
      </c>
      <c r="B44">
        <v>2012</v>
      </c>
      <c r="C44" t="s">
        <v>4254</v>
      </c>
      <c r="D44" t="s">
        <v>72</v>
      </c>
      <c r="E44" t="s">
        <v>72</v>
      </c>
      <c r="F44" t="s">
        <v>72</v>
      </c>
      <c r="G44" t="s">
        <v>104</v>
      </c>
      <c r="H44" t="s">
        <v>73</v>
      </c>
      <c r="I44" t="s">
        <v>72</v>
      </c>
      <c r="J44" t="s">
        <v>72</v>
      </c>
      <c r="K44">
        <v>9.1600079999999995</v>
      </c>
      <c r="L44">
        <v>2.3539560000000002</v>
      </c>
      <c r="M44">
        <v>5.44</v>
      </c>
      <c r="N44">
        <v>15.02</v>
      </c>
      <c r="O44" t="s">
        <v>74</v>
      </c>
      <c r="P44" t="s">
        <v>4343</v>
      </c>
      <c r="Q44">
        <v>5.86</v>
      </c>
      <c r="R44">
        <v>3.72</v>
      </c>
      <c r="S44">
        <v>6851</v>
      </c>
      <c r="T44">
        <v>1783</v>
      </c>
      <c r="U44">
        <v>4069</v>
      </c>
      <c r="V44">
        <v>11234</v>
      </c>
      <c r="W44">
        <v>186</v>
      </c>
      <c r="X44">
        <v>21</v>
      </c>
      <c r="Y44">
        <v>0</v>
      </c>
      <c r="Z44">
        <v>0</v>
      </c>
      <c r="AA44">
        <v>0</v>
      </c>
      <c r="AB44">
        <v>1</v>
      </c>
      <c r="AC44" t="s">
        <v>231</v>
      </c>
      <c r="AD44" t="s">
        <v>4254</v>
      </c>
      <c r="AE44">
        <v>1.2319566467</v>
      </c>
      <c r="AF44" t="s">
        <v>75</v>
      </c>
    </row>
    <row r="45" spans="1:32">
      <c r="A45" t="s">
        <v>4344</v>
      </c>
      <c r="B45">
        <v>2012</v>
      </c>
      <c r="C45" t="s">
        <v>4254</v>
      </c>
      <c r="D45" t="s">
        <v>72</v>
      </c>
      <c r="E45" t="s">
        <v>72</v>
      </c>
      <c r="F45" t="s">
        <v>72</v>
      </c>
      <c r="G45" t="s">
        <v>104</v>
      </c>
      <c r="H45" t="s">
        <v>73</v>
      </c>
      <c r="I45" t="s">
        <v>76</v>
      </c>
      <c r="J45" t="s">
        <v>72</v>
      </c>
      <c r="K45">
        <v>8.7738659999999999</v>
      </c>
      <c r="L45">
        <v>3.6288100000000001</v>
      </c>
      <c r="M45">
        <v>3.7650000000000001</v>
      </c>
      <c r="N45">
        <v>19.122</v>
      </c>
      <c r="O45" t="s">
        <v>74</v>
      </c>
      <c r="P45" t="s">
        <v>4345</v>
      </c>
      <c r="Q45">
        <v>10.348000000000001</v>
      </c>
      <c r="R45">
        <v>5.0090000000000003</v>
      </c>
      <c r="S45">
        <v>3107</v>
      </c>
      <c r="T45">
        <v>1278</v>
      </c>
      <c r="U45">
        <v>1333</v>
      </c>
      <c r="V45">
        <v>6771</v>
      </c>
      <c r="W45">
        <v>91</v>
      </c>
      <c r="X45">
        <v>8</v>
      </c>
      <c r="Y45">
        <v>0</v>
      </c>
      <c r="Z45">
        <v>0</v>
      </c>
      <c r="AA45">
        <v>0</v>
      </c>
      <c r="AB45">
        <v>1</v>
      </c>
      <c r="AC45" t="s">
        <v>136</v>
      </c>
      <c r="AD45" t="s">
        <v>4254</v>
      </c>
      <c r="AE45">
        <v>1.4806782138000001</v>
      </c>
      <c r="AF45" t="s">
        <v>75</v>
      </c>
    </row>
    <row r="46" spans="1:32">
      <c r="A46" t="s">
        <v>4346</v>
      </c>
      <c r="B46">
        <v>2012</v>
      </c>
      <c r="C46" t="s">
        <v>4254</v>
      </c>
      <c r="D46" t="s">
        <v>72</v>
      </c>
      <c r="E46" t="s">
        <v>72</v>
      </c>
      <c r="F46" t="s">
        <v>72</v>
      </c>
      <c r="G46" t="s">
        <v>104</v>
      </c>
      <c r="H46" t="s">
        <v>73</v>
      </c>
      <c r="I46" t="s">
        <v>79</v>
      </c>
      <c r="J46" t="s">
        <v>72</v>
      </c>
      <c r="K46">
        <v>9.5071779999999997</v>
      </c>
      <c r="L46">
        <v>3.0125120000000001</v>
      </c>
      <c r="M46">
        <v>4.9829999999999997</v>
      </c>
      <c r="N46">
        <v>17.385999999999999</v>
      </c>
      <c r="O46" t="s">
        <v>74</v>
      </c>
      <c r="P46" t="s">
        <v>4347</v>
      </c>
      <c r="Q46">
        <v>7.8789999999999996</v>
      </c>
      <c r="R46">
        <v>4.524</v>
      </c>
      <c r="S46">
        <v>3744</v>
      </c>
      <c r="T46">
        <v>1277</v>
      </c>
      <c r="U46">
        <v>1963</v>
      </c>
      <c r="V46">
        <v>6847</v>
      </c>
      <c r="W46">
        <v>95</v>
      </c>
      <c r="X46">
        <v>13</v>
      </c>
      <c r="Y46">
        <v>0</v>
      </c>
      <c r="Z46">
        <v>0</v>
      </c>
      <c r="AA46">
        <v>0</v>
      </c>
      <c r="AB46">
        <v>1</v>
      </c>
      <c r="AC46" t="s">
        <v>133</v>
      </c>
      <c r="AD46" t="s">
        <v>4254</v>
      </c>
      <c r="AE46">
        <v>0.9915615955</v>
      </c>
      <c r="AF46" t="s">
        <v>75</v>
      </c>
    </row>
    <row r="47" spans="1:32">
      <c r="A47" t="s">
        <v>4348</v>
      </c>
      <c r="B47">
        <v>2012</v>
      </c>
      <c r="C47" t="s">
        <v>4254</v>
      </c>
      <c r="D47" t="s">
        <v>72</v>
      </c>
      <c r="E47" t="s">
        <v>72</v>
      </c>
      <c r="F47" t="s">
        <v>72</v>
      </c>
      <c r="G47" t="s">
        <v>104</v>
      </c>
      <c r="H47" t="s">
        <v>81</v>
      </c>
      <c r="I47" t="s">
        <v>72</v>
      </c>
      <c r="J47" t="s">
        <v>72</v>
      </c>
      <c r="K47">
        <v>9.1148290000000003</v>
      </c>
      <c r="L47">
        <v>3.0581689999999999</v>
      </c>
      <c r="M47">
        <v>4.5999999999999996</v>
      </c>
      <c r="N47">
        <v>17.260000000000002</v>
      </c>
      <c r="O47" t="s">
        <v>74</v>
      </c>
      <c r="P47" t="s">
        <v>4349</v>
      </c>
      <c r="Q47">
        <v>8.1460000000000008</v>
      </c>
      <c r="R47">
        <v>4.5149999999999997</v>
      </c>
      <c r="S47">
        <v>6575</v>
      </c>
      <c r="T47">
        <v>2270</v>
      </c>
      <c r="U47">
        <v>3318</v>
      </c>
      <c r="V47">
        <v>12450</v>
      </c>
      <c r="W47">
        <v>203</v>
      </c>
      <c r="X47">
        <v>15</v>
      </c>
      <c r="Y47">
        <v>0</v>
      </c>
      <c r="Z47">
        <v>0</v>
      </c>
      <c r="AA47">
        <v>0</v>
      </c>
      <c r="AB47">
        <v>1</v>
      </c>
      <c r="AC47" t="s">
        <v>404</v>
      </c>
      <c r="AD47" t="s">
        <v>4254</v>
      </c>
      <c r="AE47">
        <v>2.2805137181999999</v>
      </c>
      <c r="AF47" t="s">
        <v>75</v>
      </c>
    </row>
    <row r="48" spans="1:32">
      <c r="A48" t="s">
        <v>4350</v>
      </c>
      <c r="B48">
        <v>2012</v>
      </c>
      <c r="C48" t="s">
        <v>4254</v>
      </c>
      <c r="D48" t="s">
        <v>72</v>
      </c>
      <c r="E48" t="s">
        <v>72</v>
      </c>
      <c r="F48" t="s">
        <v>72</v>
      </c>
      <c r="G48" t="s">
        <v>104</v>
      </c>
      <c r="H48" t="s">
        <v>81</v>
      </c>
      <c r="I48" t="s">
        <v>76</v>
      </c>
      <c r="J48" t="s">
        <v>72</v>
      </c>
      <c r="K48">
        <v>12.475809</v>
      </c>
      <c r="L48">
        <v>5.7049200000000004</v>
      </c>
      <c r="M48">
        <v>4.8120000000000003</v>
      </c>
      <c r="N48">
        <v>28.667999999999999</v>
      </c>
      <c r="O48" t="s">
        <v>74</v>
      </c>
      <c r="P48" t="s">
        <v>4351</v>
      </c>
      <c r="Q48">
        <v>16.192</v>
      </c>
      <c r="R48">
        <v>7.6630000000000003</v>
      </c>
      <c r="S48">
        <v>4318</v>
      </c>
      <c r="T48">
        <v>2138</v>
      </c>
      <c r="U48">
        <v>1666</v>
      </c>
      <c r="V48">
        <v>9922</v>
      </c>
      <c r="W48">
        <v>110</v>
      </c>
      <c r="X48">
        <v>8</v>
      </c>
      <c r="Y48">
        <v>0</v>
      </c>
      <c r="Z48">
        <v>0</v>
      </c>
      <c r="AA48">
        <v>0</v>
      </c>
      <c r="AB48">
        <v>1</v>
      </c>
      <c r="AC48" t="s">
        <v>394</v>
      </c>
      <c r="AD48" t="s">
        <v>4254</v>
      </c>
      <c r="AE48">
        <v>3.2488440095</v>
      </c>
      <c r="AF48" t="s">
        <v>75</v>
      </c>
    </row>
    <row r="49" spans="1:32">
      <c r="A49" t="s">
        <v>4352</v>
      </c>
      <c r="B49">
        <v>2012</v>
      </c>
      <c r="C49" t="s">
        <v>4254</v>
      </c>
      <c r="D49" t="s">
        <v>72</v>
      </c>
      <c r="E49" t="s">
        <v>72</v>
      </c>
      <c r="F49" t="s">
        <v>72</v>
      </c>
      <c r="G49" t="s">
        <v>104</v>
      </c>
      <c r="H49" t="s">
        <v>81</v>
      </c>
      <c r="I49" t="s">
        <v>79</v>
      </c>
      <c r="J49" t="s">
        <v>72</v>
      </c>
      <c r="K49">
        <v>6.0142959999999999</v>
      </c>
      <c r="L49">
        <v>2.3924310000000002</v>
      </c>
      <c r="M49">
        <v>2.6890000000000001</v>
      </c>
      <c r="N49">
        <v>12.906000000000001</v>
      </c>
      <c r="O49" t="s">
        <v>74</v>
      </c>
      <c r="P49" t="s">
        <v>4353</v>
      </c>
      <c r="Q49">
        <v>6.8920000000000003</v>
      </c>
      <c r="R49">
        <v>3.3250000000000002</v>
      </c>
      <c r="S49">
        <v>2257</v>
      </c>
      <c r="T49">
        <v>925</v>
      </c>
      <c r="U49">
        <v>1009</v>
      </c>
      <c r="V49">
        <v>4842</v>
      </c>
      <c r="W49">
        <v>93</v>
      </c>
      <c r="X49">
        <v>7</v>
      </c>
      <c r="Y49">
        <v>0</v>
      </c>
      <c r="Z49">
        <v>0</v>
      </c>
      <c r="AA49">
        <v>0</v>
      </c>
      <c r="AB49">
        <v>1</v>
      </c>
      <c r="AC49" t="s">
        <v>292</v>
      </c>
      <c r="AD49" t="s">
        <v>4254</v>
      </c>
      <c r="AE49">
        <v>0.93158015159999996</v>
      </c>
      <c r="AF49" t="s">
        <v>75</v>
      </c>
    </row>
    <row r="50" spans="1:32">
      <c r="A50" t="s">
        <v>4354</v>
      </c>
      <c r="B50">
        <v>2012</v>
      </c>
      <c r="C50" t="s">
        <v>4254</v>
      </c>
      <c r="D50" t="s">
        <v>72</v>
      </c>
      <c r="E50" t="s">
        <v>72</v>
      </c>
      <c r="F50" t="s">
        <v>72</v>
      </c>
      <c r="G50" t="s">
        <v>104</v>
      </c>
      <c r="H50" t="s">
        <v>83</v>
      </c>
      <c r="I50" t="s">
        <v>72</v>
      </c>
      <c r="J50" t="s">
        <v>72</v>
      </c>
      <c r="K50">
        <v>3.861961</v>
      </c>
      <c r="L50">
        <v>1.121464</v>
      </c>
      <c r="M50">
        <v>1.9730000000000001</v>
      </c>
      <c r="N50">
        <v>6.7359999999999998</v>
      </c>
      <c r="O50" t="s">
        <v>74</v>
      </c>
      <c r="P50" t="s">
        <v>4355</v>
      </c>
      <c r="Q50">
        <v>2.8740000000000001</v>
      </c>
      <c r="R50">
        <v>1.889</v>
      </c>
      <c r="S50">
        <v>5567</v>
      </c>
      <c r="T50">
        <v>1640</v>
      </c>
      <c r="U50">
        <v>2844</v>
      </c>
      <c r="V50">
        <v>9708</v>
      </c>
      <c r="W50">
        <v>449</v>
      </c>
      <c r="X50">
        <v>18</v>
      </c>
      <c r="Y50">
        <v>0</v>
      </c>
      <c r="Z50">
        <v>0</v>
      </c>
      <c r="AA50">
        <v>0</v>
      </c>
      <c r="AB50">
        <v>1</v>
      </c>
      <c r="AC50" t="s">
        <v>210</v>
      </c>
      <c r="AD50" t="s">
        <v>4254</v>
      </c>
      <c r="AE50">
        <v>1.5175596589</v>
      </c>
      <c r="AF50" t="s">
        <v>75</v>
      </c>
    </row>
    <row r="51" spans="1:32">
      <c r="A51" t="s">
        <v>4356</v>
      </c>
      <c r="B51">
        <v>2012</v>
      </c>
      <c r="C51" t="s">
        <v>4254</v>
      </c>
      <c r="D51" t="s">
        <v>72</v>
      </c>
      <c r="E51" t="s">
        <v>72</v>
      </c>
      <c r="F51" t="s">
        <v>72</v>
      </c>
      <c r="G51" t="s">
        <v>104</v>
      </c>
      <c r="H51" t="s">
        <v>83</v>
      </c>
      <c r="I51" t="s">
        <v>76</v>
      </c>
      <c r="J51" t="s">
        <v>72</v>
      </c>
      <c r="K51">
        <v>3.9773869999999998</v>
      </c>
      <c r="L51">
        <v>1.1890670000000001</v>
      </c>
      <c r="M51">
        <v>1.986</v>
      </c>
      <c r="N51">
        <v>7.0439999999999996</v>
      </c>
      <c r="O51" t="s">
        <v>74</v>
      </c>
      <c r="P51" t="s">
        <v>4357</v>
      </c>
      <c r="Q51">
        <v>3.0659999999999998</v>
      </c>
      <c r="R51">
        <v>1.992</v>
      </c>
      <c r="S51">
        <v>3084</v>
      </c>
      <c r="T51">
        <v>944</v>
      </c>
      <c r="U51">
        <v>1539</v>
      </c>
      <c r="V51">
        <v>5461</v>
      </c>
      <c r="W51">
        <v>290</v>
      </c>
      <c r="X51">
        <v>12</v>
      </c>
      <c r="Y51">
        <v>0</v>
      </c>
      <c r="Z51">
        <v>0</v>
      </c>
      <c r="AA51">
        <v>0</v>
      </c>
      <c r="AB51">
        <v>1</v>
      </c>
      <c r="AC51" t="s">
        <v>114</v>
      </c>
      <c r="AD51" t="s">
        <v>4254</v>
      </c>
      <c r="AE51">
        <v>1.0698895854999999</v>
      </c>
      <c r="AF51" t="s">
        <v>75</v>
      </c>
    </row>
    <row r="52" spans="1:32">
      <c r="A52" t="s">
        <v>4358</v>
      </c>
      <c r="B52">
        <v>2012</v>
      </c>
      <c r="C52" t="s">
        <v>4254</v>
      </c>
      <c r="D52" t="s">
        <v>72</v>
      </c>
      <c r="E52" t="s">
        <v>72</v>
      </c>
      <c r="F52" t="s">
        <v>72</v>
      </c>
      <c r="G52" t="s">
        <v>104</v>
      </c>
      <c r="H52" t="s">
        <v>83</v>
      </c>
      <c r="I52" t="s">
        <v>79</v>
      </c>
      <c r="J52" t="s">
        <v>72</v>
      </c>
      <c r="K52">
        <v>3.727617</v>
      </c>
      <c r="L52">
        <v>1.7847200000000001</v>
      </c>
      <c r="M52">
        <v>1.073</v>
      </c>
      <c r="N52">
        <v>9.0630000000000006</v>
      </c>
      <c r="O52" t="s">
        <v>74</v>
      </c>
      <c r="P52" t="s">
        <v>4359</v>
      </c>
      <c r="Q52">
        <v>5.335</v>
      </c>
      <c r="R52">
        <v>2.6539999999999999</v>
      </c>
      <c r="S52">
        <v>2483</v>
      </c>
      <c r="T52">
        <v>1198</v>
      </c>
      <c r="U52">
        <v>715</v>
      </c>
      <c r="V52">
        <v>6037</v>
      </c>
      <c r="W52">
        <v>159</v>
      </c>
      <c r="X52">
        <v>6</v>
      </c>
      <c r="Y52">
        <v>0</v>
      </c>
      <c r="Z52">
        <v>0</v>
      </c>
      <c r="AA52">
        <v>0</v>
      </c>
      <c r="AB52">
        <v>1</v>
      </c>
      <c r="AC52" t="s">
        <v>228</v>
      </c>
      <c r="AD52" t="s">
        <v>4254</v>
      </c>
      <c r="AE52">
        <v>1.4023752056000001</v>
      </c>
      <c r="AF52" t="s">
        <v>75</v>
      </c>
    </row>
    <row r="53" spans="1:32">
      <c r="A53" t="s">
        <v>4360</v>
      </c>
      <c r="B53">
        <v>2012</v>
      </c>
      <c r="C53" t="s">
        <v>4254</v>
      </c>
      <c r="D53" t="s">
        <v>72</v>
      </c>
      <c r="E53" t="s">
        <v>72</v>
      </c>
      <c r="F53" t="s">
        <v>72</v>
      </c>
      <c r="G53" t="s">
        <v>104</v>
      </c>
      <c r="H53" t="s">
        <v>84</v>
      </c>
      <c r="I53" t="s">
        <v>72</v>
      </c>
      <c r="J53" t="s">
        <v>72</v>
      </c>
      <c r="K53">
        <v>2.410266</v>
      </c>
      <c r="L53">
        <v>0.88351000000000002</v>
      </c>
      <c r="M53">
        <v>0.996</v>
      </c>
      <c r="N53">
        <v>4.8390000000000004</v>
      </c>
      <c r="O53" t="s">
        <v>74</v>
      </c>
      <c r="P53" t="s">
        <v>4361</v>
      </c>
      <c r="Q53">
        <v>2.4289999999999998</v>
      </c>
      <c r="R53">
        <v>1.415</v>
      </c>
      <c r="S53">
        <v>2668</v>
      </c>
      <c r="T53">
        <v>977</v>
      </c>
      <c r="U53">
        <v>1102</v>
      </c>
      <c r="V53">
        <v>5358</v>
      </c>
      <c r="W53">
        <v>415</v>
      </c>
      <c r="X53">
        <v>11</v>
      </c>
      <c r="Y53">
        <v>0</v>
      </c>
      <c r="Z53">
        <v>0</v>
      </c>
      <c r="AA53">
        <v>0</v>
      </c>
      <c r="AB53">
        <v>1</v>
      </c>
      <c r="AC53" t="s">
        <v>292</v>
      </c>
      <c r="AD53" t="s">
        <v>4254</v>
      </c>
      <c r="AE53">
        <v>1.3738956168000001</v>
      </c>
      <c r="AF53" t="s">
        <v>75</v>
      </c>
    </row>
    <row r="54" spans="1:32">
      <c r="A54" t="s">
        <v>4362</v>
      </c>
      <c r="B54">
        <v>2012</v>
      </c>
      <c r="C54" t="s">
        <v>4254</v>
      </c>
      <c r="D54" t="s">
        <v>72</v>
      </c>
      <c r="E54" t="s">
        <v>72</v>
      </c>
      <c r="F54" t="s">
        <v>72</v>
      </c>
      <c r="G54" t="s">
        <v>104</v>
      </c>
      <c r="H54" t="s">
        <v>84</v>
      </c>
      <c r="I54" t="s">
        <v>76</v>
      </c>
      <c r="J54" t="s">
        <v>72</v>
      </c>
      <c r="K54">
        <v>2.2293599999999998</v>
      </c>
      <c r="L54">
        <v>1.1030610000000001</v>
      </c>
      <c r="M54">
        <v>0.61199999999999999</v>
      </c>
      <c r="N54">
        <v>5.6040000000000001</v>
      </c>
      <c r="O54" t="s">
        <v>74</v>
      </c>
      <c r="P54" t="s">
        <v>931</v>
      </c>
      <c r="Q54">
        <v>3.3740000000000001</v>
      </c>
      <c r="R54">
        <v>1.617</v>
      </c>
      <c r="S54">
        <v>1295</v>
      </c>
      <c r="T54">
        <v>636</v>
      </c>
      <c r="U54">
        <v>355</v>
      </c>
      <c r="V54">
        <v>3255</v>
      </c>
      <c r="W54">
        <v>246</v>
      </c>
      <c r="X54">
        <v>6</v>
      </c>
      <c r="Y54">
        <v>0</v>
      </c>
      <c r="Z54">
        <v>0</v>
      </c>
      <c r="AA54">
        <v>0</v>
      </c>
      <c r="AB54">
        <v>1</v>
      </c>
      <c r="AC54" t="s">
        <v>220</v>
      </c>
      <c r="AD54" t="s">
        <v>4254</v>
      </c>
      <c r="AE54">
        <v>1.3676545336000001</v>
      </c>
      <c r="AF54" t="s">
        <v>75</v>
      </c>
    </row>
    <row r="55" spans="1:32">
      <c r="A55" t="s">
        <v>4363</v>
      </c>
      <c r="B55">
        <v>2012</v>
      </c>
      <c r="C55" t="s">
        <v>4254</v>
      </c>
      <c r="D55" t="s">
        <v>72</v>
      </c>
      <c r="E55" t="s">
        <v>72</v>
      </c>
      <c r="F55" t="s">
        <v>72</v>
      </c>
      <c r="G55" t="s">
        <v>104</v>
      </c>
      <c r="H55" t="s">
        <v>84</v>
      </c>
      <c r="I55" t="s">
        <v>79</v>
      </c>
      <c r="J55" t="s">
        <v>72</v>
      </c>
      <c r="K55">
        <v>2.609928</v>
      </c>
      <c r="L55">
        <v>1.437082</v>
      </c>
      <c r="M55">
        <v>0.58599999999999997</v>
      </c>
      <c r="N55">
        <v>7.1879999999999997</v>
      </c>
      <c r="O55" t="s">
        <v>74</v>
      </c>
      <c r="P55" t="s">
        <v>847</v>
      </c>
      <c r="Q55">
        <v>4.5780000000000003</v>
      </c>
      <c r="R55">
        <v>2.024</v>
      </c>
      <c r="S55">
        <v>1374</v>
      </c>
      <c r="T55">
        <v>756</v>
      </c>
      <c r="U55">
        <v>308</v>
      </c>
      <c r="V55">
        <v>3783</v>
      </c>
      <c r="W55">
        <v>169</v>
      </c>
      <c r="X55">
        <v>5</v>
      </c>
      <c r="Y55">
        <v>0</v>
      </c>
      <c r="Z55">
        <v>0</v>
      </c>
      <c r="AA55">
        <v>0</v>
      </c>
      <c r="AB55">
        <v>1</v>
      </c>
      <c r="AC55" t="s">
        <v>247</v>
      </c>
      <c r="AD55" t="s">
        <v>4254</v>
      </c>
      <c r="AE55">
        <v>1.3649886008000001</v>
      </c>
      <c r="AF55" t="s">
        <v>75</v>
      </c>
    </row>
    <row r="56" spans="1:32">
      <c r="A56" t="s">
        <v>4364</v>
      </c>
      <c r="B56">
        <v>2012</v>
      </c>
      <c r="C56" t="s">
        <v>4254</v>
      </c>
      <c r="D56" t="s">
        <v>72</v>
      </c>
      <c r="E56" t="s">
        <v>72</v>
      </c>
      <c r="F56" t="s">
        <v>72</v>
      </c>
      <c r="G56" t="s">
        <v>104</v>
      </c>
      <c r="H56" t="s">
        <v>85</v>
      </c>
      <c r="I56" t="s">
        <v>72</v>
      </c>
      <c r="J56" t="s">
        <v>72</v>
      </c>
      <c r="K56">
        <v>5.1482270000000003</v>
      </c>
      <c r="L56">
        <v>1.2095039999999999</v>
      </c>
      <c r="M56">
        <v>3.214</v>
      </c>
      <c r="N56">
        <v>8.1489999999999991</v>
      </c>
      <c r="O56" t="s">
        <v>74</v>
      </c>
      <c r="P56" t="s">
        <v>4365</v>
      </c>
      <c r="Q56">
        <v>3.0009999999999999</v>
      </c>
      <c r="R56">
        <v>1.9339999999999999</v>
      </c>
      <c r="S56">
        <v>5478</v>
      </c>
      <c r="T56">
        <v>1260</v>
      </c>
      <c r="U56">
        <v>3420</v>
      </c>
      <c r="V56">
        <v>8672</v>
      </c>
      <c r="W56">
        <v>393</v>
      </c>
      <c r="X56">
        <v>26</v>
      </c>
      <c r="Y56">
        <v>0</v>
      </c>
      <c r="Z56">
        <v>0</v>
      </c>
      <c r="AA56">
        <v>0</v>
      </c>
      <c r="AB56">
        <v>1</v>
      </c>
      <c r="AC56" t="s">
        <v>219</v>
      </c>
      <c r="AD56" t="s">
        <v>4254</v>
      </c>
      <c r="AE56">
        <v>1.1743495763</v>
      </c>
      <c r="AF56" t="s">
        <v>75</v>
      </c>
    </row>
    <row r="57" spans="1:32">
      <c r="A57" t="s">
        <v>4366</v>
      </c>
      <c r="B57">
        <v>2012</v>
      </c>
      <c r="C57" t="s">
        <v>4254</v>
      </c>
      <c r="D57" t="s">
        <v>72</v>
      </c>
      <c r="E57" t="s">
        <v>72</v>
      </c>
      <c r="F57" t="s">
        <v>72</v>
      </c>
      <c r="G57" t="s">
        <v>104</v>
      </c>
      <c r="H57" t="s">
        <v>85</v>
      </c>
      <c r="I57" t="s">
        <v>76</v>
      </c>
      <c r="J57" t="s">
        <v>72</v>
      </c>
      <c r="K57">
        <v>4.4091079999999998</v>
      </c>
      <c r="L57">
        <v>1.275981</v>
      </c>
      <c r="M57">
        <v>2.258</v>
      </c>
      <c r="N57">
        <v>7.6669999999999998</v>
      </c>
      <c r="O57" t="s">
        <v>74</v>
      </c>
      <c r="P57" t="s">
        <v>748</v>
      </c>
      <c r="Q57">
        <v>3.258</v>
      </c>
      <c r="R57">
        <v>2.1509999999999998</v>
      </c>
      <c r="S57">
        <v>2471</v>
      </c>
      <c r="T57">
        <v>709</v>
      </c>
      <c r="U57">
        <v>1266</v>
      </c>
      <c r="V57">
        <v>4297</v>
      </c>
      <c r="W57">
        <v>228</v>
      </c>
      <c r="X57">
        <v>14</v>
      </c>
      <c r="Y57">
        <v>0</v>
      </c>
      <c r="Z57">
        <v>0</v>
      </c>
      <c r="AA57">
        <v>0</v>
      </c>
      <c r="AB57">
        <v>1</v>
      </c>
      <c r="AC57" t="s">
        <v>134</v>
      </c>
      <c r="AD57" t="s">
        <v>4254</v>
      </c>
      <c r="AE57">
        <v>0.87689399509999999</v>
      </c>
      <c r="AF57" t="s">
        <v>75</v>
      </c>
    </row>
    <row r="58" spans="1:32">
      <c r="A58" t="s">
        <v>4367</v>
      </c>
      <c r="B58">
        <v>2012</v>
      </c>
      <c r="C58" t="s">
        <v>4254</v>
      </c>
      <c r="D58" t="s">
        <v>72</v>
      </c>
      <c r="E58" t="s">
        <v>72</v>
      </c>
      <c r="F58" t="s">
        <v>72</v>
      </c>
      <c r="G58" t="s">
        <v>104</v>
      </c>
      <c r="H58" t="s">
        <v>85</v>
      </c>
      <c r="I58" t="s">
        <v>79</v>
      </c>
      <c r="J58" t="s">
        <v>72</v>
      </c>
      <c r="K58">
        <v>5.9707980000000003</v>
      </c>
      <c r="L58">
        <v>2.074554</v>
      </c>
      <c r="M58">
        <v>2.96</v>
      </c>
      <c r="N58">
        <v>11.675000000000001</v>
      </c>
      <c r="O58" t="s">
        <v>74</v>
      </c>
      <c r="P58" t="s">
        <v>4368</v>
      </c>
      <c r="Q58">
        <v>5.7039999999999997</v>
      </c>
      <c r="R58">
        <v>3.01</v>
      </c>
      <c r="S58">
        <v>3007</v>
      </c>
      <c r="T58">
        <v>1046</v>
      </c>
      <c r="U58">
        <v>1491</v>
      </c>
      <c r="V58">
        <v>5880</v>
      </c>
      <c r="W58">
        <v>165</v>
      </c>
      <c r="X58">
        <v>12</v>
      </c>
      <c r="Y58">
        <v>0</v>
      </c>
      <c r="Z58">
        <v>0</v>
      </c>
      <c r="AA58">
        <v>0</v>
      </c>
      <c r="AB58">
        <v>1</v>
      </c>
      <c r="AC58" t="s">
        <v>228</v>
      </c>
      <c r="AD58" t="s">
        <v>4254</v>
      </c>
      <c r="AE58">
        <v>1.2571819597</v>
      </c>
      <c r="AF58" t="s">
        <v>75</v>
      </c>
    </row>
    <row r="59" spans="1:32">
      <c r="A59" t="s">
        <v>4369</v>
      </c>
      <c r="B59">
        <v>2012</v>
      </c>
      <c r="C59" t="s">
        <v>4254</v>
      </c>
      <c r="D59" t="s">
        <v>72</v>
      </c>
      <c r="E59" t="s">
        <v>72</v>
      </c>
      <c r="F59" t="s">
        <v>72</v>
      </c>
      <c r="G59" t="s">
        <v>104</v>
      </c>
      <c r="H59" t="s">
        <v>86</v>
      </c>
      <c r="I59" t="s">
        <v>72</v>
      </c>
      <c r="J59" t="s">
        <v>72</v>
      </c>
      <c r="K59">
        <v>3.412401</v>
      </c>
      <c r="L59">
        <v>1.3021849999999999</v>
      </c>
      <c r="M59">
        <v>1.3440000000000001</v>
      </c>
      <c r="N59">
        <v>7.0229999999999997</v>
      </c>
      <c r="O59" t="s">
        <v>74</v>
      </c>
      <c r="P59" t="s">
        <v>920</v>
      </c>
      <c r="Q59">
        <v>3.61</v>
      </c>
      <c r="R59">
        <v>2.069</v>
      </c>
      <c r="S59">
        <v>2377</v>
      </c>
      <c r="T59">
        <v>882</v>
      </c>
      <c r="U59">
        <v>936</v>
      </c>
      <c r="V59">
        <v>4891</v>
      </c>
      <c r="W59">
        <v>309</v>
      </c>
      <c r="X59">
        <v>12</v>
      </c>
      <c r="Y59">
        <v>0</v>
      </c>
      <c r="Z59">
        <v>0</v>
      </c>
      <c r="AA59">
        <v>0</v>
      </c>
      <c r="AB59">
        <v>1</v>
      </c>
      <c r="AC59" t="s">
        <v>292</v>
      </c>
      <c r="AD59" t="s">
        <v>4254</v>
      </c>
      <c r="AE59">
        <v>1.5845828071000001</v>
      </c>
      <c r="AF59" t="s">
        <v>75</v>
      </c>
    </row>
    <row r="60" spans="1:32">
      <c r="A60" t="s">
        <v>4370</v>
      </c>
      <c r="B60">
        <v>2012</v>
      </c>
      <c r="C60" t="s">
        <v>4254</v>
      </c>
      <c r="D60" t="s">
        <v>72</v>
      </c>
      <c r="E60" t="s">
        <v>72</v>
      </c>
      <c r="F60" t="s">
        <v>72</v>
      </c>
      <c r="G60" t="s">
        <v>104</v>
      </c>
      <c r="H60" t="s">
        <v>86</v>
      </c>
      <c r="I60" t="s">
        <v>76</v>
      </c>
      <c r="J60" t="s">
        <v>72</v>
      </c>
      <c r="K60">
        <v>4.2959930000000002</v>
      </c>
      <c r="L60">
        <v>1.9772190000000001</v>
      </c>
      <c r="M60">
        <v>1.3120000000000001</v>
      </c>
      <c r="N60">
        <v>10.105</v>
      </c>
      <c r="O60" t="s">
        <v>74</v>
      </c>
      <c r="P60" t="s">
        <v>823</v>
      </c>
      <c r="Q60">
        <v>5.8090000000000002</v>
      </c>
      <c r="R60">
        <v>2.984</v>
      </c>
      <c r="S60">
        <v>1470</v>
      </c>
      <c r="T60">
        <v>670</v>
      </c>
      <c r="U60">
        <v>449</v>
      </c>
      <c r="V60">
        <v>3459</v>
      </c>
      <c r="W60">
        <v>173</v>
      </c>
      <c r="X60">
        <v>7</v>
      </c>
      <c r="Y60">
        <v>0</v>
      </c>
      <c r="Z60">
        <v>0</v>
      </c>
      <c r="AA60">
        <v>0</v>
      </c>
      <c r="AB60">
        <v>1</v>
      </c>
      <c r="AC60" t="s">
        <v>220</v>
      </c>
      <c r="AD60" t="s">
        <v>4254</v>
      </c>
      <c r="AE60">
        <v>1.6354765230999999</v>
      </c>
      <c r="AF60" t="s">
        <v>75</v>
      </c>
    </row>
    <row r="61" spans="1:32">
      <c r="A61" t="s">
        <v>4371</v>
      </c>
      <c r="B61">
        <v>2012</v>
      </c>
      <c r="C61" t="s">
        <v>4254</v>
      </c>
      <c r="D61" t="s">
        <v>72</v>
      </c>
      <c r="E61" t="s">
        <v>72</v>
      </c>
      <c r="F61" t="s">
        <v>72</v>
      </c>
      <c r="G61" t="s">
        <v>104</v>
      </c>
      <c r="H61" t="s">
        <v>86</v>
      </c>
      <c r="I61" t="s">
        <v>79</v>
      </c>
      <c r="J61" t="s">
        <v>72</v>
      </c>
      <c r="K61">
        <v>2.5583779999999998</v>
      </c>
      <c r="L61">
        <v>1.6505989999999999</v>
      </c>
      <c r="M61">
        <v>0.39600000000000002</v>
      </c>
      <c r="N61">
        <v>8.2029999999999994</v>
      </c>
      <c r="O61" t="s">
        <v>74</v>
      </c>
      <c r="P61" t="s">
        <v>815</v>
      </c>
      <c r="Q61">
        <v>5.6440000000000001</v>
      </c>
      <c r="R61">
        <v>2.1619999999999999</v>
      </c>
      <c r="S61">
        <v>906</v>
      </c>
      <c r="T61">
        <v>584</v>
      </c>
      <c r="U61">
        <v>140</v>
      </c>
      <c r="V61">
        <v>2905</v>
      </c>
      <c r="W61">
        <v>136</v>
      </c>
      <c r="X61">
        <v>5</v>
      </c>
      <c r="Y61">
        <v>0</v>
      </c>
      <c r="Z61">
        <v>0</v>
      </c>
      <c r="AA61">
        <v>0</v>
      </c>
      <c r="AB61">
        <v>1</v>
      </c>
      <c r="AC61" t="s">
        <v>220</v>
      </c>
      <c r="AD61" t="s">
        <v>4254</v>
      </c>
      <c r="AE61">
        <v>1.4753938484</v>
      </c>
      <c r="AF61" t="s">
        <v>75</v>
      </c>
    </row>
    <row r="62" spans="1:32">
      <c r="A62" t="s">
        <v>4372</v>
      </c>
      <c r="B62">
        <v>2012</v>
      </c>
      <c r="C62" t="s">
        <v>4254</v>
      </c>
      <c r="D62" t="s">
        <v>72</v>
      </c>
      <c r="E62" t="s">
        <v>72</v>
      </c>
      <c r="F62" t="s">
        <v>72</v>
      </c>
      <c r="G62" t="s">
        <v>104</v>
      </c>
      <c r="H62" t="s">
        <v>88</v>
      </c>
      <c r="I62" t="s">
        <v>72</v>
      </c>
      <c r="J62" t="s">
        <v>72</v>
      </c>
      <c r="K62">
        <v>2.3486880000000001</v>
      </c>
      <c r="L62">
        <v>1.069876</v>
      </c>
      <c r="M62">
        <v>0.73599999999999999</v>
      </c>
      <c r="N62">
        <v>5.5149999999999997</v>
      </c>
      <c r="O62" t="s">
        <v>74</v>
      </c>
      <c r="P62" t="s">
        <v>887</v>
      </c>
      <c r="Q62">
        <v>3.1659999999999999</v>
      </c>
      <c r="R62">
        <v>1.613</v>
      </c>
      <c r="S62">
        <v>860</v>
      </c>
      <c r="T62">
        <v>402</v>
      </c>
      <c r="U62">
        <v>270</v>
      </c>
      <c r="V62">
        <v>2020</v>
      </c>
      <c r="W62">
        <v>219</v>
      </c>
      <c r="X62">
        <v>6</v>
      </c>
      <c r="Y62">
        <v>0</v>
      </c>
      <c r="Z62">
        <v>0</v>
      </c>
      <c r="AA62">
        <v>0</v>
      </c>
      <c r="AB62">
        <v>1</v>
      </c>
      <c r="AC62" t="s">
        <v>116</v>
      </c>
      <c r="AD62" t="s">
        <v>4254</v>
      </c>
      <c r="AE62">
        <v>1.0879769148</v>
      </c>
      <c r="AF62" t="s">
        <v>75</v>
      </c>
    </row>
    <row r="63" spans="1:32">
      <c r="A63" t="s">
        <v>4373</v>
      </c>
      <c r="B63">
        <v>2012</v>
      </c>
      <c r="C63" t="s">
        <v>4254</v>
      </c>
      <c r="D63" t="s">
        <v>72</v>
      </c>
      <c r="E63" t="s">
        <v>72</v>
      </c>
      <c r="F63" t="s">
        <v>72</v>
      </c>
      <c r="G63" t="s">
        <v>104</v>
      </c>
      <c r="H63" t="s">
        <v>88</v>
      </c>
      <c r="I63" t="s">
        <v>76</v>
      </c>
      <c r="J63" t="s">
        <v>72</v>
      </c>
      <c r="K63">
        <v>1.2332669999999999</v>
      </c>
      <c r="L63">
        <v>1.032162</v>
      </c>
      <c r="M63">
        <v>7.9000000000000001E-2</v>
      </c>
      <c r="N63">
        <v>5.3410000000000002</v>
      </c>
      <c r="O63" t="s">
        <v>74</v>
      </c>
      <c r="P63" t="s">
        <v>945</v>
      </c>
      <c r="Q63">
        <v>4.1079999999999997</v>
      </c>
      <c r="R63">
        <v>1.1539999999999999</v>
      </c>
      <c r="S63">
        <v>235</v>
      </c>
      <c r="T63">
        <v>196</v>
      </c>
      <c r="U63">
        <v>15</v>
      </c>
      <c r="V63">
        <v>1016</v>
      </c>
      <c r="W63">
        <v>130</v>
      </c>
      <c r="X63">
        <v>2</v>
      </c>
      <c r="Y63">
        <v>0</v>
      </c>
      <c r="Z63">
        <v>0</v>
      </c>
      <c r="AA63">
        <v>0</v>
      </c>
      <c r="AB63">
        <v>1</v>
      </c>
      <c r="AC63" t="s">
        <v>118</v>
      </c>
      <c r="AD63" t="s">
        <v>4254</v>
      </c>
      <c r="AE63">
        <v>1.1282809195000001</v>
      </c>
      <c r="AF63" t="s">
        <v>75</v>
      </c>
    </row>
    <row r="64" spans="1:32">
      <c r="A64" t="s">
        <v>4374</v>
      </c>
      <c r="B64">
        <v>2012</v>
      </c>
      <c r="C64" t="s">
        <v>4254</v>
      </c>
      <c r="D64" t="s">
        <v>72</v>
      </c>
      <c r="E64" t="s">
        <v>72</v>
      </c>
      <c r="F64" t="s">
        <v>72</v>
      </c>
      <c r="G64" t="s">
        <v>104</v>
      </c>
      <c r="H64" t="s">
        <v>88</v>
      </c>
      <c r="I64" t="s">
        <v>79</v>
      </c>
      <c r="J64" t="s">
        <v>72</v>
      </c>
      <c r="K64">
        <v>3.5543149999999999</v>
      </c>
      <c r="L64">
        <v>1.943225</v>
      </c>
      <c r="M64">
        <v>0.80800000000000005</v>
      </c>
      <c r="N64">
        <v>9.6620000000000008</v>
      </c>
      <c r="O64" t="s">
        <v>74</v>
      </c>
      <c r="P64" t="s">
        <v>899</v>
      </c>
      <c r="Q64">
        <v>6.1070000000000002</v>
      </c>
      <c r="R64">
        <v>2.7469999999999999</v>
      </c>
      <c r="S64">
        <v>626</v>
      </c>
      <c r="T64">
        <v>346</v>
      </c>
      <c r="U64">
        <v>142</v>
      </c>
      <c r="V64">
        <v>1700</v>
      </c>
      <c r="W64">
        <v>89</v>
      </c>
      <c r="X64">
        <v>4</v>
      </c>
      <c r="Y64">
        <v>0</v>
      </c>
      <c r="Z64">
        <v>0</v>
      </c>
      <c r="AA64">
        <v>0</v>
      </c>
      <c r="AB64">
        <v>1</v>
      </c>
      <c r="AC64" t="s">
        <v>116</v>
      </c>
      <c r="AD64" t="s">
        <v>4254</v>
      </c>
      <c r="AE64">
        <v>0.96937152699999996</v>
      </c>
      <c r="AF64" t="s">
        <v>75</v>
      </c>
    </row>
    <row r="65" spans="1:32">
      <c r="A65" t="s">
        <v>4375</v>
      </c>
      <c r="B65">
        <v>2012</v>
      </c>
      <c r="C65" t="s">
        <v>4254</v>
      </c>
      <c r="D65" t="s">
        <v>72</v>
      </c>
      <c r="E65" t="s">
        <v>72</v>
      </c>
      <c r="F65" t="s">
        <v>72</v>
      </c>
      <c r="G65" t="s">
        <v>104</v>
      </c>
      <c r="H65" t="s">
        <v>91</v>
      </c>
      <c r="I65" t="s">
        <v>72</v>
      </c>
      <c r="J65" t="s">
        <v>72</v>
      </c>
      <c r="K65">
        <v>3.321415</v>
      </c>
      <c r="L65">
        <v>1.701908</v>
      </c>
      <c r="M65">
        <v>0.85499999999999998</v>
      </c>
      <c r="N65">
        <v>8.548</v>
      </c>
      <c r="O65" t="s">
        <v>74</v>
      </c>
      <c r="P65" t="s">
        <v>615</v>
      </c>
      <c r="Q65">
        <v>5.2270000000000003</v>
      </c>
      <c r="R65">
        <v>2.4670000000000001</v>
      </c>
      <c r="S65">
        <v>494</v>
      </c>
      <c r="T65">
        <v>254</v>
      </c>
      <c r="U65">
        <v>127</v>
      </c>
      <c r="V65">
        <v>1271</v>
      </c>
      <c r="W65">
        <v>113</v>
      </c>
      <c r="X65">
        <v>5</v>
      </c>
      <c r="Y65">
        <v>0</v>
      </c>
      <c r="Z65">
        <v>0</v>
      </c>
      <c r="AA65">
        <v>0</v>
      </c>
      <c r="AB65">
        <v>1</v>
      </c>
      <c r="AC65" t="s">
        <v>118</v>
      </c>
      <c r="AD65" t="s">
        <v>4254</v>
      </c>
      <c r="AE65">
        <v>1.0102679593999999</v>
      </c>
      <c r="AF65" t="s">
        <v>75</v>
      </c>
    </row>
    <row r="66" spans="1:32">
      <c r="A66" t="s">
        <v>4376</v>
      </c>
      <c r="B66">
        <v>2012</v>
      </c>
      <c r="C66" t="s">
        <v>4254</v>
      </c>
      <c r="D66" t="s">
        <v>72</v>
      </c>
      <c r="E66" t="s">
        <v>72</v>
      </c>
      <c r="F66" t="s">
        <v>72</v>
      </c>
      <c r="G66" t="s">
        <v>104</v>
      </c>
      <c r="H66" t="s">
        <v>91</v>
      </c>
      <c r="I66" t="s">
        <v>76</v>
      </c>
      <c r="J66" t="s">
        <v>72</v>
      </c>
      <c r="K66">
        <v>5.269412</v>
      </c>
      <c r="L66">
        <v>3.0705330000000002</v>
      </c>
      <c r="M66">
        <v>1.615</v>
      </c>
      <c r="N66">
        <v>15.859</v>
      </c>
      <c r="O66" t="s">
        <v>74</v>
      </c>
      <c r="P66" t="s">
        <v>875</v>
      </c>
      <c r="Q66">
        <v>10.59</v>
      </c>
      <c r="R66">
        <v>3.6539999999999999</v>
      </c>
      <c r="S66">
        <v>409</v>
      </c>
      <c r="T66">
        <v>236</v>
      </c>
      <c r="U66">
        <v>125</v>
      </c>
      <c r="V66">
        <v>1231</v>
      </c>
      <c r="W66">
        <v>66</v>
      </c>
      <c r="X66">
        <v>4</v>
      </c>
      <c r="Y66">
        <v>0</v>
      </c>
      <c r="Z66">
        <v>0</v>
      </c>
      <c r="AA66">
        <v>0</v>
      </c>
      <c r="AB66">
        <v>1</v>
      </c>
      <c r="AC66" t="s">
        <v>118</v>
      </c>
      <c r="AD66" t="s">
        <v>4254</v>
      </c>
      <c r="AE66">
        <v>1.2276890680999999</v>
      </c>
      <c r="AF66" t="s">
        <v>75</v>
      </c>
    </row>
    <row r="67" spans="1:32">
      <c r="A67" t="s">
        <v>4377</v>
      </c>
      <c r="B67">
        <v>2012</v>
      </c>
      <c r="C67" t="s">
        <v>4254</v>
      </c>
      <c r="D67" t="s">
        <v>72</v>
      </c>
      <c r="E67" t="s">
        <v>72</v>
      </c>
      <c r="F67" t="s">
        <v>72</v>
      </c>
      <c r="G67" t="s">
        <v>104</v>
      </c>
      <c r="H67" t="s">
        <v>91</v>
      </c>
      <c r="I67" t="s">
        <v>79</v>
      </c>
      <c r="J67" t="s">
        <v>72</v>
      </c>
      <c r="K67">
        <v>1.1933499999999999</v>
      </c>
      <c r="L67">
        <v>1.280516</v>
      </c>
      <c r="M67">
        <v>1.9E-2</v>
      </c>
      <c r="N67">
        <v>7.0720000000000001</v>
      </c>
      <c r="O67" t="s">
        <v>74</v>
      </c>
      <c r="P67" t="s">
        <v>562</v>
      </c>
      <c r="Q67">
        <v>5.8789999999999996</v>
      </c>
      <c r="R67">
        <v>1.1739999999999999</v>
      </c>
      <c r="S67">
        <v>85</v>
      </c>
      <c r="T67">
        <v>90</v>
      </c>
      <c r="U67">
        <v>1</v>
      </c>
      <c r="V67">
        <v>503</v>
      </c>
      <c r="W67">
        <v>47</v>
      </c>
      <c r="X67">
        <v>1</v>
      </c>
      <c r="Y67">
        <v>0</v>
      </c>
      <c r="Z67">
        <v>0</v>
      </c>
      <c r="AA67">
        <v>0</v>
      </c>
      <c r="AB67">
        <v>1</v>
      </c>
      <c r="AC67" t="s">
        <v>118</v>
      </c>
      <c r="AD67" t="s">
        <v>4254</v>
      </c>
      <c r="AE67">
        <v>0.63969587650000004</v>
      </c>
      <c r="AF67" t="s">
        <v>75</v>
      </c>
    </row>
    <row r="68" spans="1:32">
      <c r="A68" t="s">
        <v>4378</v>
      </c>
      <c r="B68">
        <v>2012</v>
      </c>
      <c r="C68" t="s">
        <v>4254</v>
      </c>
      <c r="D68" t="s">
        <v>72</v>
      </c>
      <c r="E68" t="s">
        <v>72</v>
      </c>
      <c r="F68" t="s">
        <v>72</v>
      </c>
      <c r="G68" t="s">
        <v>104</v>
      </c>
      <c r="H68" t="s">
        <v>72</v>
      </c>
      <c r="I68" t="s">
        <v>72</v>
      </c>
      <c r="J68" t="s">
        <v>72</v>
      </c>
      <c r="K68">
        <v>4.9052119999999997</v>
      </c>
      <c r="L68">
        <v>0.57484100000000005</v>
      </c>
      <c r="M68">
        <v>3.8380000000000001</v>
      </c>
      <c r="N68">
        <v>6.1639999999999997</v>
      </c>
      <c r="O68" t="s">
        <v>74</v>
      </c>
      <c r="P68" t="s">
        <v>4150</v>
      </c>
      <c r="Q68">
        <v>1.2589999999999999</v>
      </c>
      <c r="R68">
        <v>1.0669999999999999</v>
      </c>
      <c r="S68">
        <v>30870</v>
      </c>
      <c r="T68">
        <v>3601</v>
      </c>
      <c r="U68">
        <v>24155</v>
      </c>
      <c r="V68">
        <v>38794</v>
      </c>
      <c r="W68">
        <v>2287</v>
      </c>
      <c r="X68">
        <v>114</v>
      </c>
      <c r="Y68">
        <v>0</v>
      </c>
      <c r="Z68">
        <v>0</v>
      </c>
      <c r="AA68">
        <v>0</v>
      </c>
      <c r="AB68">
        <v>1</v>
      </c>
      <c r="AC68" t="s">
        <v>541</v>
      </c>
      <c r="AD68" t="s">
        <v>4254</v>
      </c>
      <c r="AE68">
        <v>1.619410411</v>
      </c>
      <c r="AF68" t="s">
        <v>75</v>
      </c>
    </row>
    <row r="69" spans="1:32">
      <c r="A69" t="s">
        <v>4379</v>
      </c>
      <c r="B69">
        <v>2012</v>
      </c>
      <c r="C69" t="s">
        <v>4254</v>
      </c>
      <c r="D69" t="s">
        <v>72</v>
      </c>
      <c r="E69" t="s">
        <v>72</v>
      </c>
      <c r="F69" t="s">
        <v>72</v>
      </c>
      <c r="G69" t="s">
        <v>104</v>
      </c>
      <c r="H69" t="s">
        <v>72</v>
      </c>
      <c r="I69" t="s">
        <v>76</v>
      </c>
      <c r="J69" t="s">
        <v>72</v>
      </c>
      <c r="K69">
        <v>5.0786800000000003</v>
      </c>
      <c r="L69">
        <v>0.87528099999999998</v>
      </c>
      <c r="M69">
        <v>3.5979999999999999</v>
      </c>
      <c r="N69">
        <v>7.1239999999999997</v>
      </c>
      <c r="O69" t="s">
        <v>74</v>
      </c>
      <c r="P69" t="s">
        <v>4266</v>
      </c>
      <c r="Q69">
        <v>2.0449999999999999</v>
      </c>
      <c r="R69">
        <v>1.4810000000000001</v>
      </c>
      <c r="S69">
        <v>16389</v>
      </c>
      <c r="T69">
        <v>2878</v>
      </c>
      <c r="U69">
        <v>11610</v>
      </c>
      <c r="V69">
        <v>22990</v>
      </c>
      <c r="W69">
        <v>1334</v>
      </c>
      <c r="X69">
        <v>61</v>
      </c>
      <c r="Y69">
        <v>0</v>
      </c>
      <c r="Z69">
        <v>0</v>
      </c>
      <c r="AA69">
        <v>0</v>
      </c>
      <c r="AB69">
        <v>1</v>
      </c>
      <c r="AC69" t="s">
        <v>393</v>
      </c>
      <c r="AD69" t="s">
        <v>4254</v>
      </c>
      <c r="AE69">
        <v>2.1184123906000001</v>
      </c>
      <c r="AF69" t="s">
        <v>75</v>
      </c>
    </row>
    <row r="70" spans="1:32">
      <c r="A70" t="s">
        <v>4380</v>
      </c>
      <c r="B70">
        <v>2012</v>
      </c>
      <c r="C70" t="s">
        <v>4254</v>
      </c>
      <c r="D70" t="s">
        <v>72</v>
      </c>
      <c r="E70" t="s">
        <v>72</v>
      </c>
      <c r="F70" t="s">
        <v>72</v>
      </c>
      <c r="G70" t="s">
        <v>104</v>
      </c>
      <c r="H70" t="s">
        <v>72</v>
      </c>
      <c r="I70" t="s">
        <v>79</v>
      </c>
      <c r="J70" t="s">
        <v>72</v>
      </c>
      <c r="K70">
        <v>4.7226509999999999</v>
      </c>
      <c r="L70">
        <v>0.66669100000000003</v>
      </c>
      <c r="M70">
        <v>3.5009999999999999</v>
      </c>
      <c r="N70">
        <v>6.2160000000000002</v>
      </c>
      <c r="O70" t="s">
        <v>74</v>
      </c>
      <c r="P70" t="s">
        <v>4381</v>
      </c>
      <c r="Q70">
        <v>1.4930000000000001</v>
      </c>
      <c r="R70">
        <v>1.222</v>
      </c>
      <c r="S70">
        <v>14481</v>
      </c>
      <c r="T70">
        <v>2161</v>
      </c>
      <c r="U70">
        <v>10734</v>
      </c>
      <c r="V70">
        <v>19058</v>
      </c>
      <c r="W70">
        <v>953</v>
      </c>
      <c r="X70">
        <v>53</v>
      </c>
      <c r="Y70">
        <v>0</v>
      </c>
      <c r="Z70">
        <v>0</v>
      </c>
      <c r="AA70">
        <v>0</v>
      </c>
      <c r="AB70">
        <v>1</v>
      </c>
      <c r="AC70" t="s">
        <v>190</v>
      </c>
      <c r="AD70" t="s">
        <v>4254</v>
      </c>
      <c r="AE70">
        <v>0.94039499689999995</v>
      </c>
      <c r="AF70" t="s">
        <v>75</v>
      </c>
    </row>
    <row r="71" spans="1:32">
      <c r="A71" t="s">
        <v>4382</v>
      </c>
      <c r="B71">
        <v>2012</v>
      </c>
      <c r="C71" t="s">
        <v>4254</v>
      </c>
      <c r="D71" t="s">
        <v>72</v>
      </c>
      <c r="E71" t="s">
        <v>72</v>
      </c>
      <c r="F71" t="s">
        <v>72</v>
      </c>
      <c r="G71" t="s">
        <v>119</v>
      </c>
      <c r="H71" t="s">
        <v>73</v>
      </c>
      <c r="I71" t="s">
        <v>72</v>
      </c>
      <c r="J71" t="s">
        <v>72</v>
      </c>
      <c r="K71">
        <v>8.8185350000000007</v>
      </c>
      <c r="L71">
        <v>1.981878</v>
      </c>
      <c r="M71">
        <v>5.5990000000000002</v>
      </c>
      <c r="N71">
        <v>13.622999999999999</v>
      </c>
      <c r="O71" t="s">
        <v>74</v>
      </c>
      <c r="P71" t="s">
        <v>4383</v>
      </c>
      <c r="Q71">
        <v>4.8040000000000003</v>
      </c>
      <c r="R71">
        <v>3.22</v>
      </c>
      <c r="S71">
        <v>16887</v>
      </c>
      <c r="T71">
        <v>3906</v>
      </c>
      <c r="U71">
        <v>10721</v>
      </c>
      <c r="V71">
        <v>26086</v>
      </c>
      <c r="W71">
        <v>373</v>
      </c>
      <c r="X71">
        <v>36</v>
      </c>
      <c r="Y71">
        <v>0</v>
      </c>
      <c r="Z71">
        <v>0</v>
      </c>
      <c r="AA71">
        <v>0</v>
      </c>
      <c r="AB71">
        <v>1</v>
      </c>
      <c r="AC71" t="s">
        <v>554</v>
      </c>
      <c r="AD71" t="s">
        <v>4254</v>
      </c>
      <c r="AE71">
        <v>1.8171628654</v>
      </c>
      <c r="AF71" t="s">
        <v>75</v>
      </c>
    </row>
    <row r="72" spans="1:32">
      <c r="A72" t="s">
        <v>4384</v>
      </c>
      <c r="B72">
        <v>2012</v>
      </c>
      <c r="C72" t="s">
        <v>4254</v>
      </c>
      <c r="D72" t="s">
        <v>72</v>
      </c>
      <c r="E72" t="s">
        <v>72</v>
      </c>
      <c r="F72" t="s">
        <v>72</v>
      </c>
      <c r="G72" t="s">
        <v>119</v>
      </c>
      <c r="H72" t="s">
        <v>73</v>
      </c>
      <c r="I72" t="s">
        <v>76</v>
      </c>
      <c r="J72" t="s">
        <v>72</v>
      </c>
      <c r="K72">
        <v>10.07518</v>
      </c>
      <c r="L72">
        <v>2.756958</v>
      </c>
      <c r="M72">
        <v>5.7720000000000002</v>
      </c>
      <c r="N72">
        <v>17.006</v>
      </c>
      <c r="O72" t="s">
        <v>74</v>
      </c>
      <c r="P72" t="s">
        <v>4385</v>
      </c>
      <c r="Q72">
        <v>6.931</v>
      </c>
      <c r="R72">
        <v>4.3029999999999999</v>
      </c>
      <c r="S72">
        <v>9797</v>
      </c>
      <c r="T72">
        <v>2695</v>
      </c>
      <c r="U72">
        <v>5613</v>
      </c>
      <c r="V72">
        <v>16536</v>
      </c>
      <c r="W72">
        <v>188</v>
      </c>
      <c r="X72">
        <v>22</v>
      </c>
      <c r="Y72">
        <v>0</v>
      </c>
      <c r="Z72">
        <v>0</v>
      </c>
      <c r="AA72">
        <v>0</v>
      </c>
      <c r="AB72">
        <v>1</v>
      </c>
      <c r="AC72" t="s">
        <v>342</v>
      </c>
      <c r="AD72" t="s">
        <v>4254</v>
      </c>
      <c r="AE72">
        <v>1.5688074764</v>
      </c>
      <c r="AF72" t="s">
        <v>75</v>
      </c>
    </row>
    <row r="73" spans="1:32">
      <c r="A73" t="s">
        <v>4386</v>
      </c>
      <c r="B73">
        <v>2012</v>
      </c>
      <c r="C73" t="s">
        <v>4254</v>
      </c>
      <c r="D73" t="s">
        <v>72</v>
      </c>
      <c r="E73" t="s">
        <v>72</v>
      </c>
      <c r="F73" t="s">
        <v>72</v>
      </c>
      <c r="G73" t="s">
        <v>119</v>
      </c>
      <c r="H73" t="s">
        <v>73</v>
      </c>
      <c r="I73" t="s">
        <v>79</v>
      </c>
      <c r="J73" t="s">
        <v>72</v>
      </c>
      <c r="K73">
        <v>7.5222110000000004</v>
      </c>
      <c r="L73">
        <v>3.2453949999999998</v>
      </c>
      <c r="M73">
        <v>3.1230000000000002</v>
      </c>
      <c r="N73">
        <v>17.03</v>
      </c>
      <c r="O73" t="s">
        <v>74</v>
      </c>
      <c r="P73" t="s">
        <v>4387</v>
      </c>
      <c r="Q73">
        <v>9.5079999999999991</v>
      </c>
      <c r="R73">
        <v>4.399</v>
      </c>
      <c r="S73">
        <v>7090</v>
      </c>
      <c r="T73">
        <v>3111</v>
      </c>
      <c r="U73">
        <v>2944</v>
      </c>
      <c r="V73">
        <v>16052</v>
      </c>
      <c r="W73">
        <v>185</v>
      </c>
      <c r="X73">
        <v>14</v>
      </c>
      <c r="Y73">
        <v>0</v>
      </c>
      <c r="Z73">
        <v>0</v>
      </c>
      <c r="AA73">
        <v>0</v>
      </c>
      <c r="AB73">
        <v>1</v>
      </c>
      <c r="AC73" t="s">
        <v>4388</v>
      </c>
      <c r="AD73" t="s">
        <v>4254</v>
      </c>
      <c r="AE73">
        <v>2.7859291151000001</v>
      </c>
      <c r="AF73" t="s">
        <v>75</v>
      </c>
    </row>
    <row r="74" spans="1:32">
      <c r="A74" t="s">
        <v>4389</v>
      </c>
      <c r="B74">
        <v>2012</v>
      </c>
      <c r="C74" t="s">
        <v>4254</v>
      </c>
      <c r="D74" t="s">
        <v>72</v>
      </c>
      <c r="E74" t="s">
        <v>72</v>
      </c>
      <c r="F74" t="s">
        <v>72</v>
      </c>
      <c r="G74" t="s">
        <v>119</v>
      </c>
      <c r="H74" t="s">
        <v>81</v>
      </c>
      <c r="I74" t="s">
        <v>72</v>
      </c>
      <c r="J74" t="s">
        <v>72</v>
      </c>
      <c r="K74">
        <v>6.1177710000000003</v>
      </c>
      <c r="L74">
        <v>1.3690450000000001</v>
      </c>
      <c r="M74">
        <v>3.9020000000000001</v>
      </c>
      <c r="N74">
        <v>9.4670000000000005</v>
      </c>
      <c r="O74" t="s">
        <v>74</v>
      </c>
      <c r="P74" t="s">
        <v>4390</v>
      </c>
      <c r="Q74">
        <v>3.3490000000000002</v>
      </c>
      <c r="R74">
        <v>2.2149999999999999</v>
      </c>
      <c r="S74">
        <v>10219</v>
      </c>
      <c r="T74">
        <v>2297</v>
      </c>
      <c r="U74">
        <v>6519</v>
      </c>
      <c r="V74">
        <v>15813</v>
      </c>
      <c r="W74">
        <v>404</v>
      </c>
      <c r="X74">
        <v>28</v>
      </c>
      <c r="Y74">
        <v>0</v>
      </c>
      <c r="Z74">
        <v>0</v>
      </c>
      <c r="AA74">
        <v>0</v>
      </c>
      <c r="AB74">
        <v>1</v>
      </c>
      <c r="AC74" t="s">
        <v>415</v>
      </c>
      <c r="AD74" t="s">
        <v>4254</v>
      </c>
      <c r="AE74">
        <v>1.3151146949999999</v>
      </c>
      <c r="AF74" t="s">
        <v>75</v>
      </c>
    </row>
    <row r="75" spans="1:32">
      <c r="A75" t="s">
        <v>4391</v>
      </c>
      <c r="B75">
        <v>2012</v>
      </c>
      <c r="C75" t="s">
        <v>4254</v>
      </c>
      <c r="D75" t="s">
        <v>72</v>
      </c>
      <c r="E75" t="s">
        <v>72</v>
      </c>
      <c r="F75" t="s">
        <v>72</v>
      </c>
      <c r="G75" t="s">
        <v>119</v>
      </c>
      <c r="H75" t="s">
        <v>81</v>
      </c>
      <c r="I75" t="s">
        <v>76</v>
      </c>
      <c r="J75" t="s">
        <v>72</v>
      </c>
      <c r="K75">
        <v>5.8094239999999999</v>
      </c>
      <c r="L75">
        <v>2.049963</v>
      </c>
      <c r="M75">
        <v>2.85</v>
      </c>
      <c r="N75">
        <v>11.48</v>
      </c>
      <c r="O75" t="s">
        <v>74</v>
      </c>
      <c r="P75" t="s">
        <v>879</v>
      </c>
      <c r="Q75">
        <v>5.6710000000000003</v>
      </c>
      <c r="R75">
        <v>2.96</v>
      </c>
      <c r="S75">
        <v>4543</v>
      </c>
      <c r="T75">
        <v>1605</v>
      </c>
      <c r="U75">
        <v>2228</v>
      </c>
      <c r="V75">
        <v>8978</v>
      </c>
      <c r="W75">
        <v>221</v>
      </c>
      <c r="X75">
        <v>12</v>
      </c>
      <c r="Y75">
        <v>0</v>
      </c>
      <c r="Z75">
        <v>0</v>
      </c>
      <c r="AA75">
        <v>0</v>
      </c>
      <c r="AB75">
        <v>1</v>
      </c>
      <c r="AC75" t="s">
        <v>343</v>
      </c>
      <c r="AD75" t="s">
        <v>4254</v>
      </c>
      <c r="AE75">
        <v>1.6895621326000001</v>
      </c>
      <c r="AF75" t="s">
        <v>75</v>
      </c>
    </row>
    <row r="76" spans="1:32">
      <c r="A76" t="s">
        <v>4392</v>
      </c>
      <c r="B76">
        <v>2012</v>
      </c>
      <c r="C76" t="s">
        <v>4254</v>
      </c>
      <c r="D76" t="s">
        <v>72</v>
      </c>
      <c r="E76" t="s">
        <v>72</v>
      </c>
      <c r="F76" t="s">
        <v>72</v>
      </c>
      <c r="G76" t="s">
        <v>119</v>
      </c>
      <c r="H76" t="s">
        <v>81</v>
      </c>
      <c r="I76" t="s">
        <v>79</v>
      </c>
      <c r="J76" t="s">
        <v>72</v>
      </c>
      <c r="K76">
        <v>6.3892009999999999</v>
      </c>
      <c r="L76">
        <v>1.9711380000000001</v>
      </c>
      <c r="M76">
        <v>3.4279999999999999</v>
      </c>
      <c r="N76">
        <v>11.602</v>
      </c>
      <c r="O76" t="s">
        <v>74</v>
      </c>
      <c r="P76" t="s">
        <v>4393</v>
      </c>
      <c r="Q76">
        <v>5.2130000000000001</v>
      </c>
      <c r="R76">
        <v>2.9609999999999999</v>
      </c>
      <c r="S76">
        <v>5676</v>
      </c>
      <c r="T76">
        <v>1736</v>
      </c>
      <c r="U76">
        <v>3045</v>
      </c>
      <c r="V76">
        <v>10307</v>
      </c>
      <c r="W76">
        <v>183</v>
      </c>
      <c r="X76">
        <v>16</v>
      </c>
      <c r="Y76">
        <v>0</v>
      </c>
      <c r="Z76">
        <v>0</v>
      </c>
      <c r="AA76">
        <v>0</v>
      </c>
      <c r="AB76">
        <v>1</v>
      </c>
      <c r="AC76" t="s">
        <v>210</v>
      </c>
      <c r="AD76" t="s">
        <v>4254</v>
      </c>
      <c r="AE76">
        <v>1.1823142764000001</v>
      </c>
      <c r="AF76" t="s">
        <v>75</v>
      </c>
    </row>
    <row r="77" spans="1:32">
      <c r="A77" t="s">
        <v>4394</v>
      </c>
      <c r="B77">
        <v>2012</v>
      </c>
      <c r="C77" t="s">
        <v>4254</v>
      </c>
      <c r="D77" t="s">
        <v>72</v>
      </c>
      <c r="E77" t="s">
        <v>72</v>
      </c>
      <c r="F77" t="s">
        <v>72</v>
      </c>
      <c r="G77" t="s">
        <v>119</v>
      </c>
      <c r="H77" t="s">
        <v>83</v>
      </c>
      <c r="I77" t="s">
        <v>72</v>
      </c>
      <c r="J77" t="s">
        <v>72</v>
      </c>
      <c r="K77">
        <v>3.328624</v>
      </c>
      <c r="L77">
        <v>0.80331200000000003</v>
      </c>
      <c r="M77">
        <v>1.9370000000000001</v>
      </c>
      <c r="N77">
        <v>5.3029999999999999</v>
      </c>
      <c r="O77" t="s">
        <v>74</v>
      </c>
      <c r="P77" t="s">
        <v>4395</v>
      </c>
      <c r="Q77">
        <v>1.9750000000000001</v>
      </c>
      <c r="R77">
        <v>1.391</v>
      </c>
      <c r="S77">
        <v>9622</v>
      </c>
      <c r="T77">
        <v>2316</v>
      </c>
      <c r="U77">
        <v>5600</v>
      </c>
      <c r="V77">
        <v>15330</v>
      </c>
      <c r="W77">
        <v>896</v>
      </c>
      <c r="X77">
        <v>24</v>
      </c>
      <c r="Y77">
        <v>0</v>
      </c>
      <c r="Z77">
        <v>0</v>
      </c>
      <c r="AA77">
        <v>0</v>
      </c>
      <c r="AB77">
        <v>1</v>
      </c>
      <c r="AC77" t="s">
        <v>548</v>
      </c>
      <c r="AD77" t="s">
        <v>4254</v>
      </c>
      <c r="AE77">
        <v>1.7948535629</v>
      </c>
      <c r="AF77" t="s">
        <v>75</v>
      </c>
    </row>
    <row r="78" spans="1:32">
      <c r="A78" t="s">
        <v>4396</v>
      </c>
      <c r="B78">
        <v>2012</v>
      </c>
      <c r="C78" t="s">
        <v>4254</v>
      </c>
      <c r="D78" t="s">
        <v>72</v>
      </c>
      <c r="E78" t="s">
        <v>72</v>
      </c>
      <c r="F78" t="s">
        <v>72</v>
      </c>
      <c r="G78" t="s">
        <v>119</v>
      </c>
      <c r="H78" t="s">
        <v>83</v>
      </c>
      <c r="I78" t="s">
        <v>76</v>
      </c>
      <c r="J78" t="s">
        <v>72</v>
      </c>
      <c r="K78">
        <v>1.376241</v>
      </c>
      <c r="L78">
        <v>0.51651000000000002</v>
      </c>
      <c r="M78">
        <v>0.55600000000000005</v>
      </c>
      <c r="N78">
        <v>2.8130000000000002</v>
      </c>
      <c r="O78" t="s">
        <v>74</v>
      </c>
      <c r="P78" t="s">
        <v>411</v>
      </c>
      <c r="Q78">
        <v>1.4370000000000001</v>
      </c>
      <c r="R78">
        <v>0.82099999999999995</v>
      </c>
      <c r="S78">
        <v>2037</v>
      </c>
      <c r="T78">
        <v>755</v>
      </c>
      <c r="U78">
        <v>823</v>
      </c>
      <c r="V78">
        <v>4164</v>
      </c>
      <c r="W78">
        <v>552</v>
      </c>
      <c r="X78">
        <v>9</v>
      </c>
      <c r="Y78">
        <v>0</v>
      </c>
      <c r="Z78">
        <v>0</v>
      </c>
      <c r="AA78">
        <v>0</v>
      </c>
      <c r="AB78">
        <v>1</v>
      </c>
      <c r="AC78" t="s">
        <v>134</v>
      </c>
      <c r="AD78" t="s">
        <v>4254</v>
      </c>
      <c r="AE78">
        <v>1.0830104001</v>
      </c>
      <c r="AF78" t="s">
        <v>75</v>
      </c>
    </row>
    <row r="79" spans="1:32">
      <c r="A79" t="s">
        <v>4397</v>
      </c>
      <c r="B79">
        <v>2012</v>
      </c>
      <c r="C79" t="s">
        <v>4254</v>
      </c>
      <c r="D79" t="s">
        <v>72</v>
      </c>
      <c r="E79" t="s">
        <v>72</v>
      </c>
      <c r="F79" t="s">
        <v>72</v>
      </c>
      <c r="G79" t="s">
        <v>119</v>
      </c>
      <c r="H79" t="s">
        <v>83</v>
      </c>
      <c r="I79" t="s">
        <v>79</v>
      </c>
      <c r="J79" t="s">
        <v>72</v>
      </c>
      <c r="K79">
        <v>5.3778259999999998</v>
      </c>
      <c r="L79">
        <v>1.5768450000000001</v>
      </c>
      <c r="M79">
        <v>2.9820000000000002</v>
      </c>
      <c r="N79">
        <v>9.5109999999999992</v>
      </c>
      <c r="O79" t="s">
        <v>74</v>
      </c>
      <c r="P79" t="s">
        <v>4398</v>
      </c>
      <c r="Q79">
        <v>4.133</v>
      </c>
      <c r="R79">
        <v>2.3959999999999999</v>
      </c>
      <c r="S79">
        <v>7585</v>
      </c>
      <c r="T79">
        <v>2253</v>
      </c>
      <c r="U79">
        <v>4205</v>
      </c>
      <c r="V79">
        <v>13413</v>
      </c>
      <c r="W79">
        <v>344</v>
      </c>
      <c r="X79">
        <v>15</v>
      </c>
      <c r="Y79">
        <v>0</v>
      </c>
      <c r="Z79">
        <v>0</v>
      </c>
      <c r="AA79">
        <v>0</v>
      </c>
      <c r="AB79">
        <v>1</v>
      </c>
      <c r="AC79" t="s">
        <v>367</v>
      </c>
      <c r="AD79" t="s">
        <v>4254</v>
      </c>
      <c r="AE79">
        <v>1.6759935851000001</v>
      </c>
      <c r="AF79" t="s">
        <v>75</v>
      </c>
    </row>
    <row r="80" spans="1:32">
      <c r="A80" t="s">
        <v>4399</v>
      </c>
      <c r="B80">
        <v>2012</v>
      </c>
      <c r="C80" t="s">
        <v>4254</v>
      </c>
      <c r="D80" t="s">
        <v>72</v>
      </c>
      <c r="E80" t="s">
        <v>72</v>
      </c>
      <c r="F80" t="s">
        <v>72</v>
      </c>
      <c r="G80" t="s">
        <v>119</v>
      </c>
      <c r="H80" t="s">
        <v>84</v>
      </c>
      <c r="I80" t="s">
        <v>72</v>
      </c>
      <c r="J80" t="s">
        <v>72</v>
      </c>
      <c r="K80">
        <v>3.0432549999999998</v>
      </c>
      <c r="L80">
        <v>0.67845699999999998</v>
      </c>
      <c r="M80">
        <v>1.8560000000000001</v>
      </c>
      <c r="N80">
        <v>4.6849999999999996</v>
      </c>
      <c r="O80" t="s">
        <v>74</v>
      </c>
      <c r="P80" t="s">
        <v>4400</v>
      </c>
      <c r="Q80">
        <v>1.641</v>
      </c>
      <c r="R80">
        <v>1.1870000000000001</v>
      </c>
      <c r="S80">
        <v>10537</v>
      </c>
      <c r="T80">
        <v>2388</v>
      </c>
      <c r="U80">
        <v>6427</v>
      </c>
      <c r="V80">
        <v>16221</v>
      </c>
      <c r="W80">
        <v>1209</v>
      </c>
      <c r="X80">
        <v>28</v>
      </c>
      <c r="Y80">
        <v>0</v>
      </c>
      <c r="Z80">
        <v>0</v>
      </c>
      <c r="AA80">
        <v>0</v>
      </c>
      <c r="AB80">
        <v>1</v>
      </c>
      <c r="AC80" t="s">
        <v>533</v>
      </c>
      <c r="AD80" t="s">
        <v>4254</v>
      </c>
      <c r="AE80">
        <v>1.8844946859</v>
      </c>
      <c r="AF80" t="s">
        <v>75</v>
      </c>
    </row>
    <row r="81" spans="1:32">
      <c r="A81" t="s">
        <v>4401</v>
      </c>
      <c r="B81">
        <v>2012</v>
      </c>
      <c r="C81" t="s">
        <v>4254</v>
      </c>
      <c r="D81" t="s">
        <v>72</v>
      </c>
      <c r="E81" t="s">
        <v>72</v>
      </c>
      <c r="F81" t="s">
        <v>72</v>
      </c>
      <c r="G81" t="s">
        <v>119</v>
      </c>
      <c r="H81" t="s">
        <v>84</v>
      </c>
      <c r="I81" t="s">
        <v>76</v>
      </c>
      <c r="J81" t="s">
        <v>72</v>
      </c>
      <c r="K81">
        <v>2.3343509999999998</v>
      </c>
      <c r="L81">
        <v>0.84265400000000001</v>
      </c>
      <c r="M81">
        <v>0.98</v>
      </c>
      <c r="N81">
        <v>4.6420000000000003</v>
      </c>
      <c r="O81" t="s">
        <v>74</v>
      </c>
      <c r="P81" t="s">
        <v>4402</v>
      </c>
      <c r="Q81">
        <v>2.3079999999999998</v>
      </c>
      <c r="R81">
        <v>1.3540000000000001</v>
      </c>
      <c r="S81">
        <v>4468</v>
      </c>
      <c r="T81">
        <v>1634</v>
      </c>
      <c r="U81">
        <v>1876</v>
      </c>
      <c r="V81">
        <v>8885</v>
      </c>
      <c r="W81">
        <v>727</v>
      </c>
      <c r="X81">
        <v>11</v>
      </c>
      <c r="Y81">
        <v>0</v>
      </c>
      <c r="Z81">
        <v>0</v>
      </c>
      <c r="AA81">
        <v>0</v>
      </c>
      <c r="AB81">
        <v>1</v>
      </c>
      <c r="AC81" t="s">
        <v>343</v>
      </c>
      <c r="AD81" t="s">
        <v>4254</v>
      </c>
      <c r="AE81">
        <v>2.2611380647999999</v>
      </c>
      <c r="AF81" t="s">
        <v>75</v>
      </c>
    </row>
    <row r="82" spans="1:32">
      <c r="A82" t="s">
        <v>4403</v>
      </c>
      <c r="B82">
        <v>2012</v>
      </c>
      <c r="C82" t="s">
        <v>4254</v>
      </c>
      <c r="D82" t="s">
        <v>72</v>
      </c>
      <c r="E82" t="s">
        <v>72</v>
      </c>
      <c r="F82" t="s">
        <v>72</v>
      </c>
      <c r="G82" t="s">
        <v>119</v>
      </c>
      <c r="H82" t="s">
        <v>84</v>
      </c>
      <c r="I82" t="s">
        <v>79</v>
      </c>
      <c r="J82" t="s">
        <v>72</v>
      </c>
      <c r="K82">
        <v>3.9195540000000002</v>
      </c>
      <c r="L82">
        <v>1.214901</v>
      </c>
      <c r="M82">
        <v>1.897</v>
      </c>
      <c r="N82">
        <v>7.0860000000000003</v>
      </c>
      <c r="O82" t="s">
        <v>74</v>
      </c>
      <c r="P82" t="s">
        <v>3351</v>
      </c>
      <c r="Q82">
        <v>3.1659999999999999</v>
      </c>
      <c r="R82">
        <v>2.0219999999999998</v>
      </c>
      <c r="S82">
        <v>6069</v>
      </c>
      <c r="T82">
        <v>1941</v>
      </c>
      <c r="U82">
        <v>2937</v>
      </c>
      <c r="V82">
        <v>10972</v>
      </c>
      <c r="W82">
        <v>482</v>
      </c>
      <c r="X82">
        <v>17</v>
      </c>
      <c r="Y82">
        <v>0</v>
      </c>
      <c r="Z82">
        <v>0</v>
      </c>
      <c r="AA82">
        <v>0</v>
      </c>
      <c r="AB82">
        <v>1</v>
      </c>
      <c r="AC82" t="s">
        <v>135</v>
      </c>
      <c r="AD82" t="s">
        <v>4254</v>
      </c>
      <c r="AE82">
        <v>1.8851905829</v>
      </c>
      <c r="AF82" t="s">
        <v>75</v>
      </c>
    </row>
    <row r="83" spans="1:32">
      <c r="A83" t="s">
        <v>4404</v>
      </c>
      <c r="B83">
        <v>2012</v>
      </c>
      <c r="C83" t="s">
        <v>4254</v>
      </c>
      <c r="D83" t="s">
        <v>72</v>
      </c>
      <c r="E83" t="s">
        <v>72</v>
      </c>
      <c r="F83" t="s">
        <v>72</v>
      </c>
      <c r="G83" t="s">
        <v>119</v>
      </c>
      <c r="H83" t="s">
        <v>85</v>
      </c>
      <c r="I83" t="s">
        <v>72</v>
      </c>
      <c r="J83" t="s">
        <v>72</v>
      </c>
      <c r="K83">
        <v>1.7254959999999999</v>
      </c>
      <c r="L83">
        <v>0.435338</v>
      </c>
      <c r="M83">
        <v>0.97799999999999998</v>
      </c>
      <c r="N83">
        <v>2.81</v>
      </c>
      <c r="O83" t="s">
        <v>74</v>
      </c>
      <c r="P83" t="s">
        <v>4405</v>
      </c>
      <c r="Q83">
        <v>1.085</v>
      </c>
      <c r="R83">
        <v>0.747</v>
      </c>
      <c r="S83">
        <v>6609</v>
      </c>
      <c r="T83">
        <v>1669</v>
      </c>
      <c r="U83">
        <v>3747</v>
      </c>
      <c r="V83">
        <v>10762</v>
      </c>
      <c r="W83">
        <v>1236</v>
      </c>
      <c r="X83">
        <v>26</v>
      </c>
      <c r="Y83">
        <v>0</v>
      </c>
      <c r="Z83">
        <v>0</v>
      </c>
      <c r="AA83">
        <v>0</v>
      </c>
      <c r="AB83">
        <v>1</v>
      </c>
      <c r="AC83" t="s">
        <v>231</v>
      </c>
      <c r="AD83" t="s">
        <v>4254</v>
      </c>
      <c r="AE83">
        <v>1.3802709236999999</v>
      </c>
      <c r="AF83" t="s">
        <v>75</v>
      </c>
    </row>
    <row r="84" spans="1:32">
      <c r="A84" t="s">
        <v>4406</v>
      </c>
      <c r="B84">
        <v>2012</v>
      </c>
      <c r="C84" t="s">
        <v>4254</v>
      </c>
      <c r="D84" t="s">
        <v>72</v>
      </c>
      <c r="E84" t="s">
        <v>72</v>
      </c>
      <c r="F84" t="s">
        <v>72</v>
      </c>
      <c r="G84" t="s">
        <v>119</v>
      </c>
      <c r="H84" t="s">
        <v>85</v>
      </c>
      <c r="I84" t="s">
        <v>76</v>
      </c>
      <c r="J84" t="s">
        <v>72</v>
      </c>
      <c r="K84">
        <v>1.526259</v>
      </c>
      <c r="L84">
        <v>0.60605299999999995</v>
      </c>
      <c r="M84">
        <v>0.57699999999999996</v>
      </c>
      <c r="N84">
        <v>3.2440000000000002</v>
      </c>
      <c r="O84" t="s">
        <v>74</v>
      </c>
      <c r="P84" t="s">
        <v>970</v>
      </c>
      <c r="Q84">
        <v>1.7170000000000001</v>
      </c>
      <c r="R84">
        <v>0.95</v>
      </c>
      <c r="S84">
        <v>2979</v>
      </c>
      <c r="T84">
        <v>1189</v>
      </c>
      <c r="U84">
        <v>1126</v>
      </c>
      <c r="V84">
        <v>6331</v>
      </c>
      <c r="W84">
        <v>664</v>
      </c>
      <c r="X84">
        <v>13</v>
      </c>
      <c r="Y84">
        <v>0</v>
      </c>
      <c r="Z84">
        <v>0</v>
      </c>
      <c r="AA84">
        <v>0</v>
      </c>
      <c r="AB84">
        <v>1</v>
      </c>
      <c r="AC84" t="s">
        <v>228</v>
      </c>
      <c r="AD84" t="s">
        <v>4254</v>
      </c>
      <c r="AE84">
        <v>1.6202670342000001</v>
      </c>
      <c r="AF84" t="s">
        <v>75</v>
      </c>
    </row>
    <row r="85" spans="1:32">
      <c r="A85" t="s">
        <v>4407</v>
      </c>
      <c r="B85">
        <v>2012</v>
      </c>
      <c r="C85" t="s">
        <v>4254</v>
      </c>
      <c r="D85" t="s">
        <v>72</v>
      </c>
      <c r="E85" t="s">
        <v>72</v>
      </c>
      <c r="F85" t="s">
        <v>72</v>
      </c>
      <c r="G85" t="s">
        <v>119</v>
      </c>
      <c r="H85" t="s">
        <v>85</v>
      </c>
      <c r="I85" t="s">
        <v>79</v>
      </c>
      <c r="J85" t="s">
        <v>72</v>
      </c>
      <c r="K85">
        <v>1.93255</v>
      </c>
      <c r="L85">
        <v>0.63843799999999995</v>
      </c>
      <c r="M85">
        <v>0.88700000000000001</v>
      </c>
      <c r="N85">
        <v>3.637</v>
      </c>
      <c r="O85" t="s">
        <v>74</v>
      </c>
      <c r="P85" t="s">
        <v>810</v>
      </c>
      <c r="Q85">
        <v>1.704</v>
      </c>
      <c r="R85">
        <v>1.0449999999999999</v>
      </c>
      <c r="S85">
        <v>3630</v>
      </c>
      <c r="T85">
        <v>1215</v>
      </c>
      <c r="U85">
        <v>1667</v>
      </c>
      <c r="V85">
        <v>6830</v>
      </c>
      <c r="W85">
        <v>572</v>
      </c>
      <c r="X85">
        <v>13</v>
      </c>
      <c r="Y85">
        <v>0</v>
      </c>
      <c r="Z85">
        <v>0</v>
      </c>
      <c r="AA85">
        <v>0</v>
      </c>
      <c r="AB85">
        <v>1</v>
      </c>
      <c r="AC85" t="s">
        <v>133</v>
      </c>
      <c r="AD85" t="s">
        <v>4254</v>
      </c>
      <c r="AE85">
        <v>1.2280556678000001</v>
      </c>
      <c r="AF85" t="s">
        <v>75</v>
      </c>
    </row>
    <row r="86" spans="1:32">
      <c r="A86" t="s">
        <v>4408</v>
      </c>
      <c r="B86">
        <v>2012</v>
      </c>
      <c r="C86" t="s">
        <v>4254</v>
      </c>
      <c r="D86" t="s">
        <v>72</v>
      </c>
      <c r="E86" t="s">
        <v>72</v>
      </c>
      <c r="F86" t="s">
        <v>72</v>
      </c>
      <c r="G86" t="s">
        <v>119</v>
      </c>
      <c r="H86" t="s">
        <v>86</v>
      </c>
      <c r="I86" t="s">
        <v>72</v>
      </c>
      <c r="J86" t="s">
        <v>72</v>
      </c>
      <c r="K86">
        <v>1.4454530000000001</v>
      </c>
      <c r="L86">
        <v>0.35411300000000001</v>
      </c>
      <c r="M86">
        <v>0.83499999999999996</v>
      </c>
      <c r="N86">
        <v>2.3220000000000001</v>
      </c>
      <c r="O86" t="s">
        <v>74</v>
      </c>
      <c r="P86" t="s">
        <v>4409</v>
      </c>
      <c r="Q86">
        <v>0.877</v>
      </c>
      <c r="R86">
        <v>0.61</v>
      </c>
      <c r="S86">
        <v>5161</v>
      </c>
      <c r="T86">
        <v>1265</v>
      </c>
      <c r="U86">
        <v>2983</v>
      </c>
      <c r="V86">
        <v>8291</v>
      </c>
      <c r="W86">
        <v>1276</v>
      </c>
      <c r="X86">
        <v>24</v>
      </c>
      <c r="Y86">
        <v>0</v>
      </c>
      <c r="Z86">
        <v>0</v>
      </c>
      <c r="AA86">
        <v>0</v>
      </c>
      <c r="AB86">
        <v>1</v>
      </c>
      <c r="AC86" t="s">
        <v>95</v>
      </c>
      <c r="AD86" t="s">
        <v>4254</v>
      </c>
      <c r="AE86">
        <v>1.1223087203</v>
      </c>
      <c r="AF86" t="s">
        <v>75</v>
      </c>
    </row>
    <row r="87" spans="1:32">
      <c r="A87" t="s">
        <v>4410</v>
      </c>
      <c r="B87">
        <v>2012</v>
      </c>
      <c r="C87" t="s">
        <v>4254</v>
      </c>
      <c r="D87" t="s">
        <v>72</v>
      </c>
      <c r="E87" t="s">
        <v>72</v>
      </c>
      <c r="F87" t="s">
        <v>72</v>
      </c>
      <c r="G87" t="s">
        <v>119</v>
      </c>
      <c r="H87" t="s">
        <v>86</v>
      </c>
      <c r="I87" t="s">
        <v>76</v>
      </c>
      <c r="J87" t="s">
        <v>72</v>
      </c>
      <c r="K87">
        <v>1.163513</v>
      </c>
      <c r="L87">
        <v>0.401366</v>
      </c>
      <c r="M87">
        <v>0.51400000000000001</v>
      </c>
      <c r="N87">
        <v>2.2519999999999998</v>
      </c>
      <c r="O87" t="s">
        <v>74</v>
      </c>
      <c r="P87" t="s">
        <v>985</v>
      </c>
      <c r="Q87">
        <v>1.0880000000000001</v>
      </c>
      <c r="R87">
        <v>0.65</v>
      </c>
      <c r="S87">
        <v>2147</v>
      </c>
      <c r="T87">
        <v>747</v>
      </c>
      <c r="U87">
        <v>948</v>
      </c>
      <c r="V87">
        <v>4155</v>
      </c>
      <c r="W87">
        <v>769</v>
      </c>
      <c r="X87">
        <v>11</v>
      </c>
      <c r="Y87">
        <v>0</v>
      </c>
      <c r="Z87">
        <v>0</v>
      </c>
      <c r="AA87">
        <v>0</v>
      </c>
      <c r="AB87">
        <v>1</v>
      </c>
      <c r="AC87" t="s">
        <v>134</v>
      </c>
      <c r="AD87" t="s">
        <v>4254</v>
      </c>
      <c r="AE87">
        <v>1.0758548172</v>
      </c>
      <c r="AF87" t="s">
        <v>75</v>
      </c>
    </row>
    <row r="88" spans="1:32">
      <c r="A88" t="s">
        <v>4411</v>
      </c>
      <c r="B88">
        <v>2012</v>
      </c>
      <c r="C88" t="s">
        <v>4254</v>
      </c>
      <c r="D88" t="s">
        <v>72</v>
      </c>
      <c r="E88" t="s">
        <v>72</v>
      </c>
      <c r="F88" t="s">
        <v>72</v>
      </c>
      <c r="G88" t="s">
        <v>119</v>
      </c>
      <c r="H88" t="s">
        <v>86</v>
      </c>
      <c r="I88" t="s">
        <v>79</v>
      </c>
      <c r="J88" t="s">
        <v>72</v>
      </c>
      <c r="K88">
        <v>1.7470950000000001</v>
      </c>
      <c r="L88">
        <v>0.63013200000000003</v>
      </c>
      <c r="M88">
        <v>0.73599999999999999</v>
      </c>
      <c r="N88">
        <v>3.4750000000000001</v>
      </c>
      <c r="O88" t="s">
        <v>74</v>
      </c>
      <c r="P88" t="s">
        <v>939</v>
      </c>
      <c r="Q88">
        <v>1.728</v>
      </c>
      <c r="R88">
        <v>1.0109999999999999</v>
      </c>
      <c r="S88">
        <v>3013</v>
      </c>
      <c r="T88">
        <v>1084</v>
      </c>
      <c r="U88">
        <v>1269</v>
      </c>
      <c r="V88">
        <v>5994</v>
      </c>
      <c r="W88">
        <v>507</v>
      </c>
      <c r="X88">
        <v>13</v>
      </c>
      <c r="Y88">
        <v>0</v>
      </c>
      <c r="Z88">
        <v>0</v>
      </c>
      <c r="AA88">
        <v>0</v>
      </c>
      <c r="AB88">
        <v>1</v>
      </c>
      <c r="AC88" t="s">
        <v>228</v>
      </c>
      <c r="AD88" t="s">
        <v>4254</v>
      </c>
      <c r="AE88">
        <v>1.1704460697000001</v>
      </c>
      <c r="AF88" t="s">
        <v>75</v>
      </c>
    </row>
    <row r="89" spans="1:32">
      <c r="A89" t="s">
        <v>4412</v>
      </c>
      <c r="B89">
        <v>2012</v>
      </c>
      <c r="C89" t="s">
        <v>4254</v>
      </c>
      <c r="D89" t="s">
        <v>72</v>
      </c>
      <c r="E89" t="s">
        <v>72</v>
      </c>
      <c r="F89" t="s">
        <v>72</v>
      </c>
      <c r="G89" t="s">
        <v>119</v>
      </c>
      <c r="H89" t="s">
        <v>88</v>
      </c>
      <c r="I89" t="s">
        <v>72</v>
      </c>
      <c r="J89" t="s">
        <v>72</v>
      </c>
      <c r="K89">
        <v>1.3914679999999999</v>
      </c>
      <c r="L89">
        <v>0.38362200000000002</v>
      </c>
      <c r="M89">
        <v>0.74299999999999999</v>
      </c>
      <c r="N89">
        <v>2.3679999999999999</v>
      </c>
      <c r="O89" t="s">
        <v>74</v>
      </c>
      <c r="P89" t="s">
        <v>4413</v>
      </c>
      <c r="Q89">
        <v>0.97699999999999998</v>
      </c>
      <c r="R89">
        <v>0.64900000000000002</v>
      </c>
      <c r="S89">
        <v>3989</v>
      </c>
      <c r="T89">
        <v>1113</v>
      </c>
      <c r="U89">
        <v>2129</v>
      </c>
      <c r="V89">
        <v>6790</v>
      </c>
      <c r="W89">
        <v>1223</v>
      </c>
      <c r="X89">
        <v>18</v>
      </c>
      <c r="Y89">
        <v>0</v>
      </c>
      <c r="Z89">
        <v>0</v>
      </c>
      <c r="AA89">
        <v>0</v>
      </c>
      <c r="AB89">
        <v>1</v>
      </c>
      <c r="AC89" t="s">
        <v>133</v>
      </c>
      <c r="AD89" t="s">
        <v>4254</v>
      </c>
      <c r="AE89">
        <v>1.3106609521999999</v>
      </c>
      <c r="AF89" t="s">
        <v>75</v>
      </c>
    </row>
    <row r="90" spans="1:32">
      <c r="A90" t="s">
        <v>4414</v>
      </c>
      <c r="B90">
        <v>2012</v>
      </c>
      <c r="C90" t="s">
        <v>4254</v>
      </c>
      <c r="D90" t="s">
        <v>72</v>
      </c>
      <c r="E90" t="s">
        <v>72</v>
      </c>
      <c r="F90" t="s">
        <v>72</v>
      </c>
      <c r="G90" t="s">
        <v>119</v>
      </c>
      <c r="H90" t="s">
        <v>88</v>
      </c>
      <c r="I90" t="s">
        <v>76</v>
      </c>
      <c r="J90" t="s">
        <v>72</v>
      </c>
      <c r="K90">
        <v>0.82329300000000005</v>
      </c>
      <c r="L90">
        <v>0.40388800000000002</v>
      </c>
      <c r="M90">
        <v>0.23100000000000001</v>
      </c>
      <c r="N90">
        <v>2.0670000000000002</v>
      </c>
      <c r="O90" t="s">
        <v>74</v>
      </c>
      <c r="P90" t="s">
        <v>980</v>
      </c>
      <c r="Q90">
        <v>1.2430000000000001</v>
      </c>
      <c r="R90">
        <v>0.59199999999999997</v>
      </c>
      <c r="S90">
        <v>1222</v>
      </c>
      <c r="T90">
        <v>600</v>
      </c>
      <c r="U90">
        <v>343</v>
      </c>
      <c r="V90">
        <v>3068</v>
      </c>
      <c r="W90">
        <v>680</v>
      </c>
      <c r="X90">
        <v>5</v>
      </c>
      <c r="Y90">
        <v>0</v>
      </c>
      <c r="Z90">
        <v>0</v>
      </c>
      <c r="AA90">
        <v>0</v>
      </c>
      <c r="AB90">
        <v>1</v>
      </c>
      <c r="AC90" t="s">
        <v>220</v>
      </c>
      <c r="AD90" t="s">
        <v>4254</v>
      </c>
      <c r="AE90">
        <v>1.3565263528</v>
      </c>
      <c r="AF90" t="s">
        <v>75</v>
      </c>
    </row>
    <row r="91" spans="1:32">
      <c r="A91" t="s">
        <v>4415</v>
      </c>
      <c r="B91">
        <v>2012</v>
      </c>
      <c r="C91" t="s">
        <v>4254</v>
      </c>
      <c r="D91" t="s">
        <v>72</v>
      </c>
      <c r="E91" t="s">
        <v>72</v>
      </c>
      <c r="F91" t="s">
        <v>72</v>
      </c>
      <c r="G91" t="s">
        <v>119</v>
      </c>
      <c r="H91" t="s">
        <v>88</v>
      </c>
      <c r="I91" t="s">
        <v>79</v>
      </c>
      <c r="J91" t="s">
        <v>72</v>
      </c>
      <c r="K91">
        <v>2.0014889999999999</v>
      </c>
      <c r="L91">
        <v>0.64314899999999997</v>
      </c>
      <c r="M91">
        <v>0.94299999999999995</v>
      </c>
      <c r="N91">
        <v>3.7040000000000002</v>
      </c>
      <c r="O91" t="s">
        <v>74</v>
      </c>
      <c r="P91" t="s">
        <v>4416</v>
      </c>
      <c r="Q91">
        <v>1.7030000000000001</v>
      </c>
      <c r="R91">
        <v>1.0589999999999999</v>
      </c>
      <c r="S91">
        <v>2767</v>
      </c>
      <c r="T91">
        <v>897</v>
      </c>
      <c r="U91">
        <v>1303</v>
      </c>
      <c r="V91">
        <v>5121</v>
      </c>
      <c r="W91">
        <v>543</v>
      </c>
      <c r="X91">
        <v>13</v>
      </c>
      <c r="Y91">
        <v>0</v>
      </c>
      <c r="Z91">
        <v>0</v>
      </c>
      <c r="AA91">
        <v>0</v>
      </c>
      <c r="AB91">
        <v>1</v>
      </c>
      <c r="AC91" t="s">
        <v>292</v>
      </c>
      <c r="AD91" t="s">
        <v>4254</v>
      </c>
      <c r="AE91">
        <v>1.1430074799000001</v>
      </c>
      <c r="AF91" t="s">
        <v>75</v>
      </c>
    </row>
    <row r="92" spans="1:32">
      <c r="A92" t="s">
        <v>4417</v>
      </c>
      <c r="B92">
        <v>2012</v>
      </c>
      <c r="C92" t="s">
        <v>4254</v>
      </c>
      <c r="D92" t="s">
        <v>72</v>
      </c>
      <c r="E92" t="s">
        <v>72</v>
      </c>
      <c r="F92" t="s">
        <v>72</v>
      </c>
      <c r="G92" t="s">
        <v>119</v>
      </c>
      <c r="H92" t="s">
        <v>91</v>
      </c>
      <c r="I92" t="s">
        <v>72</v>
      </c>
      <c r="J92" t="s">
        <v>72</v>
      </c>
      <c r="K92">
        <v>0.83659799999999995</v>
      </c>
      <c r="L92">
        <v>0.309226</v>
      </c>
      <c r="M92">
        <v>0.34399999999999997</v>
      </c>
      <c r="N92">
        <v>1.6950000000000001</v>
      </c>
      <c r="O92" t="s">
        <v>74</v>
      </c>
      <c r="P92" t="s">
        <v>971</v>
      </c>
      <c r="Q92">
        <v>0.85799999999999998</v>
      </c>
      <c r="R92">
        <v>0.49299999999999999</v>
      </c>
      <c r="S92">
        <v>2036</v>
      </c>
      <c r="T92">
        <v>753</v>
      </c>
      <c r="U92">
        <v>837</v>
      </c>
      <c r="V92">
        <v>4125</v>
      </c>
      <c r="W92">
        <v>1209</v>
      </c>
      <c r="X92">
        <v>9</v>
      </c>
      <c r="Y92">
        <v>0</v>
      </c>
      <c r="Z92">
        <v>0</v>
      </c>
      <c r="AA92">
        <v>0</v>
      </c>
      <c r="AB92">
        <v>1</v>
      </c>
      <c r="AC92" t="s">
        <v>134</v>
      </c>
      <c r="AD92" t="s">
        <v>4254</v>
      </c>
      <c r="AE92">
        <v>1.3923558546000001</v>
      </c>
      <c r="AF92" t="s">
        <v>75</v>
      </c>
    </row>
    <row r="93" spans="1:32">
      <c r="A93" t="s">
        <v>4418</v>
      </c>
      <c r="B93">
        <v>2012</v>
      </c>
      <c r="C93" t="s">
        <v>4254</v>
      </c>
      <c r="D93" t="s">
        <v>72</v>
      </c>
      <c r="E93" t="s">
        <v>72</v>
      </c>
      <c r="F93" t="s">
        <v>72</v>
      </c>
      <c r="G93" t="s">
        <v>119</v>
      </c>
      <c r="H93" t="s">
        <v>91</v>
      </c>
      <c r="I93" t="s">
        <v>76</v>
      </c>
      <c r="J93" t="s">
        <v>72</v>
      </c>
      <c r="K93">
        <v>0.34241700000000003</v>
      </c>
      <c r="L93">
        <v>0.227025</v>
      </c>
      <c r="M93">
        <v>0.05</v>
      </c>
      <c r="N93">
        <v>1.149</v>
      </c>
      <c r="O93" t="s">
        <v>74</v>
      </c>
      <c r="P93" t="s">
        <v>940</v>
      </c>
      <c r="Q93">
        <v>0.80700000000000005</v>
      </c>
      <c r="R93">
        <v>0.29199999999999998</v>
      </c>
      <c r="S93">
        <v>479</v>
      </c>
      <c r="T93">
        <v>317</v>
      </c>
      <c r="U93">
        <v>70</v>
      </c>
      <c r="V93">
        <v>1608</v>
      </c>
      <c r="W93">
        <v>715</v>
      </c>
      <c r="X93">
        <v>3</v>
      </c>
      <c r="Y93">
        <v>0</v>
      </c>
      <c r="Z93">
        <v>0</v>
      </c>
      <c r="AA93">
        <v>0</v>
      </c>
      <c r="AB93">
        <v>1</v>
      </c>
      <c r="AC93" t="s">
        <v>116</v>
      </c>
      <c r="AD93" t="s">
        <v>4254</v>
      </c>
      <c r="AE93">
        <v>1.0783997003000001</v>
      </c>
      <c r="AF93" t="s">
        <v>75</v>
      </c>
    </row>
    <row r="94" spans="1:32">
      <c r="A94" t="s">
        <v>4419</v>
      </c>
      <c r="B94">
        <v>2012</v>
      </c>
      <c r="C94" t="s">
        <v>4254</v>
      </c>
      <c r="D94" t="s">
        <v>72</v>
      </c>
      <c r="E94" t="s">
        <v>72</v>
      </c>
      <c r="F94" t="s">
        <v>72</v>
      </c>
      <c r="G94" t="s">
        <v>119</v>
      </c>
      <c r="H94" t="s">
        <v>91</v>
      </c>
      <c r="I94" t="s">
        <v>79</v>
      </c>
      <c r="J94" t="s">
        <v>72</v>
      </c>
      <c r="K94">
        <v>1.50468</v>
      </c>
      <c r="L94">
        <v>0.69660699999999998</v>
      </c>
      <c r="M94">
        <v>0.46100000000000002</v>
      </c>
      <c r="N94">
        <v>3.5920000000000001</v>
      </c>
      <c r="O94" t="s">
        <v>74</v>
      </c>
      <c r="P94" t="s">
        <v>266</v>
      </c>
      <c r="Q94">
        <v>2.0870000000000002</v>
      </c>
      <c r="R94">
        <v>1.0429999999999999</v>
      </c>
      <c r="S94">
        <v>1557</v>
      </c>
      <c r="T94">
        <v>720</v>
      </c>
      <c r="U94">
        <v>477</v>
      </c>
      <c r="V94">
        <v>3717</v>
      </c>
      <c r="W94">
        <v>494</v>
      </c>
      <c r="X94">
        <v>6</v>
      </c>
      <c r="Y94">
        <v>0</v>
      </c>
      <c r="Z94">
        <v>0</v>
      </c>
      <c r="AA94">
        <v>0</v>
      </c>
      <c r="AB94">
        <v>1</v>
      </c>
      <c r="AC94" t="s">
        <v>247</v>
      </c>
      <c r="AD94" t="s">
        <v>4254</v>
      </c>
      <c r="AE94">
        <v>1.6142228011999999</v>
      </c>
      <c r="AF94" t="s">
        <v>75</v>
      </c>
    </row>
    <row r="95" spans="1:32">
      <c r="A95" t="s">
        <v>4420</v>
      </c>
      <c r="B95">
        <v>2012</v>
      </c>
      <c r="C95" t="s">
        <v>4254</v>
      </c>
      <c r="D95" t="s">
        <v>72</v>
      </c>
      <c r="E95" t="s">
        <v>72</v>
      </c>
      <c r="F95" t="s">
        <v>72</v>
      </c>
      <c r="G95" t="s">
        <v>119</v>
      </c>
      <c r="H95" t="s">
        <v>72</v>
      </c>
      <c r="I95" t="s">
        <v>72</v>
      </c>
      <c r="J95" t="s">
        <v>72</v>
      </c>
      <c r="K95">
        <v>2.873704</v>
      </c>
      <c r="L95">
        <v>0.29316700000000001</v>
      </c>
      <c r="M95">
        <v>2.327</v>
      </c>
      <c r="N95">
        <v>3.508</v>
      </c>
      <c r="O95" t="s">
        <v>74</v>
      </c>
      <c r="P95" t="s">
        <v>4421</v>
      </c>
      <c r="Q95">
        <v>0.63400000000000001</v>
      </c>
      <c r="R95">
        <v>0.54700000000000004</v>
      </c>
      <c r="S95">
        <v>65059</v>
      </c>
      <c r="T95">
        <v>6597</v>
      </c>
      <c r="U95">
        <v>52671</v>
      </c>
      <c r="V95">
        <v>79415</v>
      </c>
      <c r="W95">
        <v>7826</v>
      </c>
      <c r="X95">
        <v>193</v>
      </c>
      <c r="Y95">
        <v>0</v>
      </c>
      <c r="Z95">
        <v>0</v>
      </c>
      <c r="AA95">
        <v>0</v>
      </c>
      <c r="AB95">
        <v>1</v>
      </c>
      <c r="AC95" t="s">
        <v>4422</v>
      </c>
      <c r="AD95" t="s">
        <v>4254</v>
      </c>
      <c r="AE95">
        <v>2.4095531128999998</v>
      </c>
      <c r="AF95" t="s">
        <v>75</v>
      </c>
    </row>
    <row r="96" spans="1:32">
      <c r="A96" t="s">
        <v>4423</v>
      </c>
      <c r="B96">
        <v>2012</v>
      </c>
      <c r="C96" t="s">
        <v>4254</v>
      </c>
      <c r="D96" t="s">
        <v>72</v>
      </c>
      <c r="E96" t="s">
        <v>72</v>
      </c>
      <c r="F96" t="s">
        <v>72</v>
      </c>
      <c r="G96" t="s">
        <v>119</v>
      </c>
      <c r="H96" t="s">
        <v>72</v>
      </c>
      <c r="I96" t="s">
        <v>76</v>
      </c>
      <c r="J96" t="s">
        <v>72</v>
      </c>
      <c r="K96">
        <v>2.3392650000000001</v>
      </c>
      <c r="L96">
        <v>0.327121</v>
      </c>
      <c r="M96">
        <v>1.7410000000000001</v>
      </c>
      <c r="N96">
        <v>3.073</v>
      </c>
      <c r="O96" t="s">
        <v>74</v>
      </c>
      <c r="P96" t="s">
        <v>4424</v>
      </c>
      <c r="Q96">
        <v>0.73399999999999999</v>
      </c>
      <c r="R96">
        <v>0.59799999999999998</v>
      </c>
      <c r="S96">
        <v>27672</v>
      </c>
      <c r="T96">
        <v>3848</v>
      </c>
      <c r="U96">
        <v>20593</v>
      </c>
      <c r="V96">
        <v>36351</v>
      </c>
      <c r="W96">
        <v>4516</v>
      </c>
      <c r="X96">
        <v>86</v>
      </c>
      <c r="Y96">
        <v>0</v>
      </c>
      <c r="Z96">
        <v>0</v>
      </c>
      <c r="AA96">
        <v>0</v>
      </c>
      <c r="AB96">
        <v>1</v>
      </c>
      <c r="AC96" t="s">
        <v>344</v>
      </c>
      <c r="AD96" t="s">
        <v>4254</v>
      </c>
      <c r="AE96">
        <v>2.1148300870000001</v>
      </c>
      <c r="AF96" t="s">
        <v>75</v>
      </c>
    </row>
    <row r="97" spans="1:32">
      <c r="A97" t="s">
        <v>4425</v>
      </c>
      <c r="B97">
        <v>2012</v>
      </c>
      <c r="C97" t="s">
        <v>4254</v>
      </c>
      <c r="D97" t="s">
        <v>72</v>
      </c>
      <c r="E97" t="s">
        <v>72</v>
      </c>
      <c r="F97" t="s">
        <v>72</v>
      </c>
      <c r="G97" t="s">
        <v>119</v>
      </c>
      <c r="H97" t="s">
        <v>72</v>
      </c>
      <c r="I97" t="s">
        <v>79</v>
      </c>
      <c r="J97" t="s">
        <v>72</v>
      </c>
      <c r="K97">
        <v>3.4585319999999999</v>
      </c>
      <c r="L97">
        <v>0.46673399999999998</v>
      </c>
      <c r="M97">
        <v>2.601</v>
      </c>
      <c r="N97">
        <v>4.4989999999999997</v>
      </c>
      <c r="O97" t="s">
        <v>74</v>
      </c>
      <c r="P97" t="s">
        <v>4426</v>
      </c>
      <c r="Q97">
        <v>1.0409999999999999</v>
      </c>
      <c r="R97">
        <v>0.85699999999999998</v>
      </c>
      <c r="S97">
        <v>37387</v>
      </c>
      <c r="T97">
        <v>5082</v>
      </c>
      <c r="U97">
        <v>28122</v>
      </c>
      <c r="V97">
        <v>48639</v>
      </c>
      <c r="W97">
        <v>3310</v>
      </c>
      <c r="X97">
        <v>107</v>
      </c>
      <c r="Y97">
        <v>0</v>
      </c>
      <c r="Z97">
        <v>0</v>
      </c>
      <c r="AA97">
        <v>0</v>
      </c>
      <c r="AB97">
        <v>1</v>
      </c>
      <c r="AC97" t="s">
        <v>4427</v>
      </c>
      <c r="AD97" t="s">
        <v>4254</v>
      </c>
      <c r="AE97">
        <v>2.1588853120999998</v>
      </c>
      <c r="AF97" t="s">
        <v>75</v>
      </c>
    </row>
    <row r="98" spans="1:32">
      <c r="A98" t="s">
        <v>4428</v>
      </c>
      <c r="B98">
        <v>2012</v>
      </c>
      <c r="C98" t="s">
        <v>4254</v>
      </c>
      <c r="D98" t="s">
        <v>72</v>
      </c>
      <c r="E98" t="s">
        <v>72</v>
      </c>
      <c r="F98" t="s">
        <v>132</v>
      </c>
      <c r="G98" t="s">
        <v>72</v>
      </c>
      <c r="H98" t="s">
        <v>73</v>
      </c>
      <c r="I98" t="s">
        <v>72</v>
      </c>
      <c r="J98" t="s">
        <v>72</v>
      </c>
      <c r="K98">
        <v>0</v>
      </c>
      <c r="L98">
        <v>0</v>
      </c>
      <c r="M98">
        <v>0</v>
      </c>
      <c r="N98">
        <v>5.4359999999999999</v>
      </c>
      <c r="O98" t="s">
        <v>74</v>
      </c>
      <c r="P98" t="s">
        <v>598</v>
      </c>
      <c r="Q98">
        <v>5.4359999999999999</v>
      </c>
      <c r="R98">
        <v>0</v>
      </c>
      <c r="S98">
        <v>0</v>
      </c>
      <c r="T98">
        <v>0</v>
      </c>
      <c r="U98" t="s">
        <v>143</v>
      </c>
      <c r="V98" t="s">
        <v>143</v>
      </c>
      <c r="W98">
        <v>66</v>
      </c>
      <c r="X98">
        <v>0</v>
      </c>
      <c r="Y98">
        <v>0</v>
      </c>
      <c r="Z98">
        <v>0</v>
      </c>
      <c r="AA98">
        <v>0</v>
      </c>
      <c r="AB98">
        <v>1</v>
      </c>
      <c r="AC98" t="s">
        <v>144</v>
      </c>
      <c r="AD98" t="s">
        <v>4254</v>
      </c>
      <c r="AE98">
        <v>1</v>
      </c>
      <c r="AF98" t="s">
        <v>75</v>
      </c>
    </row>
    <row r="99" spans="1:32">
      <c r="A99" t="s">
        <v>4429</v>
      </c>
      <c r="B99">
        <v>2012</v>
      </c>
      <c r="C99" t="s">
        <v>4254</v>
      </c>
      <c r="D99" t="s">
        <v>72</v>
      </c>
      <c r="E99" t="s">
        <v>72</v>
      </c>
      <c r="F99" t="s">
        <v>132</v>
      </c>
      <c r="G99" t="s">
        <v>72</v>
      </c>
      <c r="H99" t="s">
        <v>73</v>
      </c>
      <c r="I99" t="s">
        <v>76</v>
      </c>
      <c r="J99" t="s">
        <v>72</v>
      </c>
      <c r="K99">
        <v>0</v>
      </c>
      <c r="L99">
        <v>0</v>
      </c>
      <c r="M99">
        <v>0</v>
      </c>
      <c r="N99">
        <v>11.218999999999999</v>
      </c>
      <c r="O99" t="s">
        <v>74</v>
      </c>
      <c r="P99" t="s">
        <v>809</v>
      </c>
      <c r="Q99">
        <v>11.218999999999999</v>
      </c>
      <c r="R99">
        <v>0</v>
      </c>
      <c r="S99">
        <v>0</v>
      </c>
      <c r="T99">
        <v>0</v>
      </c>
      <c r="U99" t="s">
        <v>143</v>
      </c>
      <c r="V99" t="s">
        <v>143</v>
      </c>
      <c r="W99">
        <v>31</v>
      </c>
      <c r="X99">
        <v>0</v>
      </c>
      <c r="Y99">
        <v>0</v>
      </c>
      <c r="Z99">
        <v>0</v>
      </c>
      <c r="AA99">
        <v>0</v>
      </c>
      <c r="AB99">
        <v>1</v>
      </c>
      <c r="AC99" t="s">
        <v>144</v>
      </c>
      <c r="AD99" t="s">
        <v>4254</v>
      </c>
      <c r="AE99">
        <v>1</v>
      </c>
      <c r="AF99" t="s">
        <v>75</v>
      </c>
    </row>
    <row r="100" spans="1:32">
      <c r="A100" t="s">
        <v>4430</v>
      </c>
      <c r="B100">
        <v>2012</v>
      </c>
      <c r="C100" t="s">
        <v>4254</v>
      </c>
      <c r="D100" t="s">
        <v>72</v>
      </c>
      <c r="E100" t="s">
        <v>72</v>
      </c>
      <c r="F100" t="s">
        <v>132</v>
      </c>
      <c r="G100" t="s">
        <v>72</v>
      </c>
      <c r="H100" t="s">
        <v>73</v>
      </c>
      <c r="I100" t="s">
        <v>79</v>
      </c>
      <c r="J100" t="s">
        <v>72</v>
      </c>
      <c r="K100">
        <v>0</v>
      </c>
      <c r="L100">
        <v>0</v>
      </c>
      <c r="M100">
        <v>0</v>
      </c>
      <c r="N100">
        <v>10.003</v>
      </c>
      <c r="O100" t="s">
        <v>74</v>
      </c>
      <c r="P100" t="s">
        <v>142</v>
      </c>
      <c r="Q100">
        <v>10.003</v>
      </c>
      <c r="R100">
        <v>0</v>
      </c>
      <c r="S100">
        <v>0</v>
      </c>
      <c r="T100">
        <v>0</v>
      </c>
      <c r="U100" t="s">
        <v>143</v>
      </c>
      <c r="V100" t="s">
        <v>143</v>
      </c>
      <c r="W100">
        <v>35</v>
      </c>
      <c r="X100">
        <v>0</v>
      </c>
      <c r="Y100">
        <v>0</v>
      </c>
      <c r="Z100">
        <v>0</v>
      </c>
      <c r="AA100">
        <v>0</v>
      </c>
      <c r="AB100">
        <v>1</v>
      </c>
      <c r="AC100" t="s">
        <v>144</v>
      </c>
      <c r="AD100" t="s">
        <v>4254</v>
      </c>
      <c r="AE100">
        <v>1</v>
      </c>
      <c r="AF100" t="s">
        <v>75</v>
      </c>
    </row>
    <row r="101" spans="1:32">
      <c r="A101" t="s">
        <v>4431</v>
      </c>
      <c r="B101">
        <v>2012</v>
      </c>
      <c r="C101" t="s">
        <v>4254</v>
      </c>
      <c r="D101" t="s">
        <v>72</v>
      </c>
      <c r="E101" t="s">
        <v>72</v>
      </c>
      <c r="F101" t="s">
        <v>132</v>
      </c>
      <c r="G101" t="s">
        <v>72</v>
      </c>
      <c r="H101" t="s">
        <v>81</v>
      </c>
      <c r="I101" t="s">
        <v>72</v>
      </c>
      <c r="J101" t="s">
        <v>72</v>
      </c>
      <c r="K101">
        <v>9.3358729999999994</v>
      </c>
      <c r="L101">
        <v>4.3536659999999996</v>
      </c>
      <c r="M101">
        <v>3.5790000000000002</v>
      </c>
      <c r="N101">
        <v>22.221</v>
      </c>
      <c r="O101" t="s">
        <v>74</v>
      </c>
      <c r="P101" t="s">
        <v>4432</v>
      </c>
      <c r="Q101">
        <v>12.885</v>
      </c>
      <c r="R101">
        <v>5.7569999999999997</v>
      </c>
      <c r="S101">
        <v>4459</v>
      </c>
      <c r="T101">
        <v>2150</v>
      </c>
      <c r="U101">
        <v>1709</v>
      </c>
      <c r="V101">
        <v>10614</v>
      </c>
      <c r="W101">
        <v>101</v>
      </c>
      <c r="X101">
        <v>8</v>
      </c>
      <c r="Y101">
        <v>0</v>
      </c>
      <c r="Z101">
        <v>0</v>
      </c>
      <c r="AA101">
        <v>0</v>
      </c>
      <c r="AB101">
        <v>1</v>
      </c>
      <c r="AC101" t="s">
        <v>651</v>
      </c>
      <c r="AD101" t="s">
        <v>4254</v>
      </c>
      <c r="AE101">
        <v>2.2393389349000001</v>
      </c>
      <c r="AF101" t="s">
        <v>75</v>
      </c>
    </row>
    <row r="102" spans="1:32">
      <c r="A102" t="s">
        <v>4433</v>
      </c>
      <c r="B102">
        <v>2012</v>
      </c>
      <c r="C102" t="s">
        <v>4254</v>
      </c>
      <c r="D102" t="s">
        <v>72</v>
      </c>
      <c r="E102" t="s">
        <v>72</v>
      </c>
      <c r="F102" t="s">
        <v>132</v>
      </c>
      <c r="G102" t="s">
        <v>72</v>
      </c>
      <c r="H102" t="s">
        <v>81</v>
      </c>
      <c r="I102" t="s">
        <v>76</v>
      </c>
      <c r="J102" t="s">
        <v>72</v>
      </c>
      <c r="K102">
        <v>12.790139999999999</v>
      </c>
      <c r="L102">
        <v>8.4637119999999992</v>
      </c>
      <c r="M102">
        <v>3.1520000000000001</v>
      </c>
      <c r="N102">
        <v>39.79</v>
      </c>
      <c r="O102" t="s">
        <v>74</v>
      </c>
      <c r="P102" t="s">
        <v>4434</v>
      </c>
      <c r="Q102">
        <v>27</v>
      </c>
      <c r="R102">
        <v>9.6379999999999999</v>
      </c>
      <c r="S102">
        <v>2883</v>
      </c>
      <c r="T102">
        <v>2036</v>
      </c>
      <c r="U102">
        <v>711</v>
      </c>
      <c r="V102">
        <v>8969</v>
      </c>
      <c r="W102">
        <v>50</v>
      </c>
      <c r="X102">
        <v>3</v>
      </c>
      <c r="Y102">
        <v>0</v>
      </c>
      <c r="Z102">
        <v>0</v>
      </c>
      <c r="AA102">
        <v>0</v>
      </c>
      <c r="AB102">
        <v>1</v>
      </c>
      <c r="AC102" t="s">
        <v>419</v>
      </c>
      <c r="AD102" t="s">
        <v>4254</v>
      </c>
      <c r="AE102">
        <v>3.1468565724999999</v>
      </c>
      <c r="AF102" t="s">
        <v>75</v>
      </c>
    </row>
    <row r="103" spans="1:32">
      <c r="A103" t="s">
        <v>4435</v>
      </c>
      <c r="B103">
        <v>2012</v>
      </c>
      <c r="C103" t="s">
        <v>4254</v>
      </c>
      <c r="D103" t="s">
        <v>72</v>
      </c>
      <c r="E103" t="s">
        <v>72</v>
      </c>
      <c r="F103" t="s">
        <v>132</v>
      </c>
      <c r="G103" t="s">
        <v>72</v>
      </c>
      <c r="H103" t="s">
        <v>81</v>
      </c>
      <c r="I103" t="s">
        <v>79</v>
      </c>
      <c r="J103" t="s">
        <v>72</v>
      </c>
      <c r="K103">
        <v>6.2488340000000004</v>
      </c>
      <c r="L103">
        <v>3.0294189999999999</v>
      </c>
      <c r="M103">
        <v>2.3340000000000001</v>
      </c>
      <c r="N103">
        <v>15.679</v>
      </c>
      <c r="O103" t="s">
        <v>74</v>
      </c>
      <c r="P103" t="s">
        <v>4436</v>
      </c>
      <c r="Q103">
        <v>9.43</v>
      </c>
      <c r="R103">
        <v>3.915</v>
      </c>
      <c r="S103">
        <v>1576</v>
      </c>
      <c r="T103">
        <v>791</v>
      </c>
      <c r="U103">
        <v>589</v>
      </c>
      <c r="V103">
        <v>3955</v>
      </c>
      <c r="W103">
        <v>51</v>
      </c>
      <c r="X103">
        <v>5</v>
      </c>
      <c r="Y103">
        <v>0</v>
      </c>
      <c r="Z103">
        <v>0</v>
      </c>
      <c r="AA103">
        <v>0</v>
      </c>
      <c r="AB103">
        <v>1</v>
      </c>
      <c r="AC103" t="s">
        <v>134</v>
      </c>
      <c r="AD103" t="s">
        <v>4254</v>
      </c>
      <c r="AE103">
        <v>0.78327270380000003</v>
      </c>
      <c r="AF103" t="s">
        <v>75</v>
      </c>
    </row>
    <row r="104" spans="1:32">
      <c r="A104" t="s">
        <v>4437</v>
      </c>
      <c r="B104">
        <v>2012</v>
      </c>
      <c r="C104" t="s">
        <v>4254</v>
      </c>
      <c r="D104" t="s">
        <v>72</v>
      </c>
      <c r="E104" t="s">
        <v>72</v>
      </c>
      <c r="F104" t="s">
        <v>132</v>
      </c>
      <c r="G104" t="s">
        <v>72</v>
      </c>
      <c r="H104" t="s">
        <v>83</v>
      </c>
      <c r="I104" t="s">
        <v>72</v>
      </c>
      <c r="J104" t="s">
        <v>72</v>
      </c>
      <c r="K104">
        <v>1.792524</v>
      </c>
      <c r="L104">
        <v>1.0229170000000001</v>
      </c>
      <c r="M104">
        <v>0.375</v>
      </c>
      <c r="N104">
        <v>5.1260000000000003</v>
      </c>
      <c r="O104" t="s">
        <v>74</v>
      </c>
      <c r="P104" t="s">
        <v>708</v>
      </c>
      <c r="Q104">
        <v>3.3330000000000002</v>
      </c>
      <c r="R104">
        <v>1.417</v>
      </c>
      <c r="S104">
        <v>1636</v>
      </c>
      <c r="T104">
        <v>932</v>
      </c>
      <c r="U104">
        <v>342</v>
      </c>
      <c r="V104">
        <v>4679</v>
      </c>
      <c r="W104">
        <v>236</v>
      </c>
      <c r="X104">
        <v>4</v>
      </c>
      <c r="Y104">
        <v>0</v>
      </c>
      <c r="Z104">
        <v>0</v>
      </c>
      <c r="AA104">
        <v>0</v>
      </c>
      <c r="AB104">
        <v>1</v>
      </c>
      <c r="AC104" t="s">
        <v>537</v>
      </c>
      <c r="AD104" t="s">
        <v>4254</v>
      </c>
      <c r="AE104">
        <v>1.3968145117999999</v>
      </c>
      <c r="AF104" t="s">
        <v>75</v>
      </c>
    </row>
    <row r="105" spans="1:32">
      <c r="A105" t="s">
        <v>4438</v>
      </c>
      <c r="B105">
        <v>2012</v>
      </c>
      <c r="C105" t="s">
        <v>4254</v>
      </c>
      <c r="D105" t="s">
        <v>72</v>
      </c>
      <c r="E105" t="s">
        <v>72</v>
      </c>
      <c r="F105" t="s">
        <v>132</v>
      </c>
      <c r="G105" t="s">
        <v>72</v>
      </c>
      <c r="H105" t="s">
        <v>83</v>
      </c>
      <c r="I105" t="s">
        <v>76</v>
      </c>
      <c r="J105" t="s">
        <v>72</v>
      </c>
      <c r="K105">
        <v>1.1228610000000001</v>
      </c>
      <c r="L105">
        <v>0.82143999999999995</v>
      </c>
      <c r="M105">
        <v>0.121</v>
      </c>
      <c r="N105">
        <v>4.1609999999999996</v>
      </c>
      <c r="O105" t="s">
        <v>74</v>
      </c>
      <c r="P105" t="s">
        <v>618</v>
      </c>
      <c r="Q105">
        <v>3.0379999999999998</v>
      </c>
      <c r="R105">
        <v>1.002</v>
      </c>
      <c r="S105">
        <v>533</v>
      </c>
      <c r="T105">
        <v>390</v>
      </c>
      <c r="U105">
        <v>57</v>
      </c>
      <c r="V105">
        <v>1976</v>
      </c>
      <c r="W105">
        <v>147</v>
      </c>
      <c r="X105">
        <v>2</v>
      </c>
      <c r="Y105">
        <v>0</v>
      </c>
      <c r="Z105">
        <v>0</v>
      </c>
      <c r="AA105">
        <v>0</v>
      </c>
      <c r="AB105">
        <v>1</v>
      </c>
      <c r="AC105" t="s">
        <v>116</v>
      </c>
      <c r="AD105" t="s">
        <v>4254</v>
      </c>
      <c r="AE105">
        <v>0.88732433529999999</v>
      </c>
      <c r="AF105" t="s">
        <v>75</v>
      </c>
    </row>
    <row r="106" spans="1:32">
      <c r="A106" t="s">
        <v>4439</v>
      </c>
      <c r="B106">
        <v>2012</v>
      </c>
      <c r="C106" t="s">
        <v>4254</v>
      </c>
      <c r="D106" t="s">
        <v>72</v>
      </c>
      <c r="E106" t="s">
        <v>72</v>
      </c>
      <c r="F106" t="s">
        <v>132</v>
      </c>
      <c r="G106" t="s">
        <v>72</v>
      </c>
      <c r="H106" t="s">
        <v>83</v>
      </c>
      <c r="I106" t="s">
        <v>79</v>
      </c>
      <c r="J106" t="s">
        <v>72</v>
      </c>
      <c r="K106">
        <v>2.5183810000000002</v>
      </c>
      <c r="L106">
        <v>1.9562870000000001</v>
      </c>
      <c r="M106">
        <v>0.216</v>
      </c>
      <c r="N106">
        <v>9.8420000000000005</v>
      </c>
      <c r="O106" t="s">
        <v>74</v>
      </c>
      <c r="P106" t="s">
        <v>986</v>
      </c>
      <c r="Q106">
        <v>7.3230000000000004</v>
      </c>
      <c r="R106">
        <v>2.3029999999999999</v>
      </c>
      <c r="S106">
        <v>1103</v>
      </c>
      <c r="T106">
        <v>852</v>
      </c>
      <c r="U106">
        <v>94</v>
      </c>
      <c r="V106">
        <v>4311</v>
      </c>
      <c r="W106">
        <v>89</v>
      </c>
      <c r="X106">
        <v>2</v>
      </c>
      <c r="Y106">
        <v>0</v>
      </c>
      <c r="Z106">
        <v>0</v>
      </c>
      <c r="AA106">
        <v>0</v>
      </c>
      <c r="AB106">
        <v>1</v>
      </c>
      <c r="AC106" t="s">
        <v>247</v>
      </c>
      <c r="AD106" t="s">
        <v>4254</v>
      </c>
      <c r="AE106">
        <v>1.3718400408</v>
      </c>
      <c r="AF106" t="s">
        <v>75</v>
      </c>
    </row>
    <row r="107" spans="1:32">
      <c r="A107" t="s">
        <v>4440</v>
      </c>
      <c r="B107">
        <v>2012</v>
      </c>
      <c r="C107" t="s">
        <v>4254</v>
      </c>
      <c r="D107" t="s">
        <v>72</v>
      </c>
      <c r="E107" t="s">
        <v>72</v>
      </c>
      <c r="F107" t="s">
        <v>132</v>
      </c>
      <c r="G107" t="s">
        <v>72</v>
      </c>
      <c r="H107" t="s">
        <v>84</v>
      </c>
      <c r="I107" t="s">
        <v>72</v>
      </c>
      <c r="J107" t="s">
        <v>72</v>
      </c>
      <c r="K107">
        <v>1.0755399999999999</v>
      </c>
      <c r="L107">
        <v>0.79981599999999997</v>
      </c>
      <c r="M107">
        <v>0.109</v>
      </c>
      <c r="N107">
        <v>4.0659999999999998</v>
      </c>
      <c r="O107" t="s">
        <v>74</v>
      </c>
      <c r="P107" t="s">
        <v>640</v>
      </c>
      <c r="Q107">
        <v>2.9910000000000001</v>
      </c>
      <c r="R107">
        <v>0.96599999999999997</v>
      </c>
      <c r="S107">
        <v>780</v>
      </c>
      <c r="T107">
        <v>577</v>
      </c>
      <c r="U107">
        <v>79</v>
      </c>
      <c r="V107">
        <v>2949</v>
      </c>
      <c r="W107">
        <v>204</v>
      </c>
      <c r="X107">
        <v>2</v>
      </c>
      <c r="Y107">
        <v>0</v>
      </c>
      <c r="Z107">
        <v>0</v>
      </c>
      <c r="AA107">
        <v>0</v>
      </c>
      <c r="AB107">
        <v>1</v>
      </c>
      <c r="AC107" t="s">
        <v>220</v>
      </c>
      <c r="AD107" t="s">
        <v>4254</v>
      </c>
      <c r="AE107">
        <v>1.2205220645999999</v>
      </c>
      <c r="AF107" t="s">
        <v>75</v>
      </c>
    </row>
    <row r="108" spans="1:32">
      <c r="A108" t="s">
        <v>4441</v>
      </c>
      <c r="B108">
        <v>2012</v>
      </c>
      <c r="C108" t="s">
        <v>4254</v>
      </c>
      <c r="D108" t="s">
        <v>72</v>
      </c>
      <c r="E108" t="s">
        <v>72</v>
      </c>
      <c r="F108" t="s">
        <v>132</v>
      </c>
      <c r="G108" t="s">
        <v>72</v>
      </c>
      <c r="H108" t="s">
        <v>84</v>
      </c>
      <c r="I108" t="s">
        <v>76</v>
      </c>
      <c r="J108" t="s">
        <v>72</v>
      </c>
      <c r="K108">
        <v>1.1319589999999999</v>
      </c>
      <c r="L108">
        <v>1.1789799999999999</v>
      </c>
      <c r="M108">
        <v>2.1999999999999999E-2</v>
      </c>
      <c r="N108">
        <v>6.5060000000000002</v>
      </c>
      <c r="O108" t="s">
        <v>74</v>
      </c>
      <c r="P108" t="s">
        <v>431</v>
      </c>
      <c r="Q108">
        <v>5.3739999999999997</v>
      </c>
      <c r="R108">
        <v>1.1100000000000001</v>
      </c>
      <c r="S108">
        <v>434</v>
      </c>
      <c r="T108">
        <v>448</v>
      </c>
      <c r="U108">
        <v>8</v>
      </c>
      <c r="V108">
        <v>2493</v>
      </c>
      <c r="W108">
        <v>122</v>
      </c>
      <c r="X108">
        <v>1</v>
      </c>
      <c r="Y108">
        <v>0</v>
      </c>
      <c r="Z108">
        <v>0</v>
      </c>
      <c r="AA108">
        <v>0</v>
      </c>
      <c r="AB108">
        <v>1</v>
      </c>
      <c r="AC108" t="s">
        <v>116</v>
      </c>
      <c r="AD108" t="s">
        <v>4254</v>
      </c>
      <c r="AE108">
        <v>1.5028357515999999</v>
      </c>
      <c r="AF108" t="s">
        <v>75</v>
      </c>
    </row>
    <row r="109" spans="1:32">
      <c r="A109" t="s">
        <v>4442</v>
      </c>
      <c r="B109">
        <v>2012</v>
      </c>
      <c r="C109" t="s">
        <v>4254</v>
      </c>
      <c r="D109" t="s">
        <v>72</v>
      </c>
      <c r="E109" t="s">
        <v>72</v>
      </c>
      <c r="F109" t="s">
        <v>132</v>
      </c>
      <c r="G109" t="s">
        <v>72</v>
      </c>
      <c r="H109" t="s">
        <v>84</v>
      </c>
      <c r="I109" t="s">
        <v>79</v>
      </c>
      <c r="J109" t="s">
        <v>72</v>
      </c>
      <c r="K109">
        <v>1.012321</v>
      </c>
      <c r="L109">
        <v>1.0538160000000001</v>
      </c>
      <c r="M109">
        <v>0.02</v>
      </c>
      <c r="N109">
        <v>5.8109999999999999</v>
      </c>
      <c r="O109" t="s">
        <v>74</v>
      </c>
      <c r="P109" t="s">
        <v>909</v>
      </c>
      <c r="Q109">
        <v>4.798</v>
      </c>
      <c r="R109">
        <v>0.99299999999999999</v>
      </c>
      <c r="S109">
        <v>346</v>
      </c>
      <c r="T109">
        <v>355</v>
      </c>
      <c r="U109">
        <v>7</v>
      </c>
      <c r="V109">
        <v>1987</v>
      </c>
      <c r="W109">
        <v>82</v>
      </c>
      <c r="X109">
        <v>1</v>
      </c>
      <c r="Y109">
        <v>0</v>
      </c>
      <c r="Z109">
        <v>0</v>
      </c>
      <c r="AA109">
        <v>0</v>
      </c>
      <c r="AB109">
        <v>1</v>
      </c>
      <c r="AC109" t="s">
        <v>116</v>
      </c>
      <c r="AD109" t="s">
        <v>4254</v>
      </c>
      <c r="AE109">
        <v>0.89766695969999999</v>
      </c>
      <c r="AF109" t="s">
        <v>75</v>
      </c>
    </row>
    <row r="110" spans="1:32">
      <c r="A110" t="s">
        <v>4443</v>
      </c>
      <c r="B110">
        <v>2012</v>
      </c>
      <c r="C110" t="s">
        <v>4254</v>
      </c>
      <c r="D110" t="s">
        <v>72</v>
      </c>
      <c r="E110" t="s">
        <v>72</v>
      </c>
      <c r="F110" t="s">
        <v>132</v>
      </c>
      <c r="G110" t="s">
        <v>72</v>
      </c>
      <c r="H110" t="s">
        <v>85</v>
      </c>
      <c r="I110" t="s">
        <v>72</v>
      </c>
      <c r="J110" t="s">
        <v>72</v>
      </c>
      <c r="K110">
        <v>2.2822740000000001</v>
      </c>
      <c r="L110">
        <v>1.2238560000000001</v>
      </c>
      <c r="M110">
        <v>0.54200000000000004</v>
      </c>
      <c r="N110">
        <v>6.1440000000000001</v>
      </c>
      <c r="O110" t="s">
        <v>74</v>
      </c>
      <c r="P110" t="s">
        <v>892</v>
      </c>
      <c r="Q110">
        <v>3.8620000000000001</v>
      </c>
      <c r="R110">
        <v>1.7410000000000001</v>
      </c>
      <c r="S110">
        <v>1324</v>
      </c>
      <c r="T110">
        <v>705</v>
      </c>
      <c r="U110">
        <v>314</v>
      </c>
      <c r="V110">
        <v>3565</v>
      </c>
      <c r="W110">
        <v>156</v>
      </c>
      <c r="X110">
        <v>4</v>
      </c>
      <c r="Y110">
        <v>0</v>
      </c>
      <c r="Z110">
        <v>0</v>
      </c>
      <c r="AA110">
        <v>0</v>
      </c>
      <c r="AB110">
        <v>1</v>
      </c>
      <c r="AC110" t="s">
        <v>247</v>
      </c>
      <c r="AD110" t="s">
        <v>4254</v>
      </c>
      <c r="AE110">
        <v>1.0410003233</v>
      </c>
      <c r="AF110" t="s">
        <v>75</v>
      </c>
    </row>
    <row r="111" spans="1:32">
      <c r="A111" t="s">
        <v>4444</v>
      </c>
      <c r="B111">
        <v>2012</v>
      </c>
      <c r="C111" t="s">
        <v>4254</v>
      </c>
      <c r="D111" t="s">
        <v>72</v>
      </c>
      <c r="E111" t="s">
        <v>72</v>
      </c>
      <c r="F111" t="s">
        <v>132</v>
      </c>
      <c r="G111" t="s">
        <v>72</v>
      </c>
      <c r="H111" t="s">
        <v>85</v>
      </c>
      <c r="I111" t="s">
        <v>76</v>
      </c>
      <c r="J111" t="s">
        <v>72</v>
      </c>
      <c r="K111">
        <v>2.8009050000000002</v>
      </c>
      <c r="L111">
        <v>1.6992309999999999</v>
      </c>
      <c r="M111">
        <v>0.50800000000000001</v>
      </c>
      <c r="N111">
        <v>8.4220000000000006</v>
      </c>
      <c r="O111" t="s">
        <v>74</v>
      </c>
      <c r="P111" t="s">
        <v>746</v>
      </c>
      <c r="Q111">
        <v>5.6210000000000004</v>
      </c>
      <c r="R111">
        <v>2.2930000000000001</v>
      </c>
      <c r="S111">
        <v>880</v>
      </c>
      <c r="T111">
        <v>530</v>
      </c>
      <c r="U111">
        <v>160</v>
      </c>
      <c r="V111">
        <v>2645</v>
      </c>
      <c r="W111">
        <v>94</v>
      </c>
      <c r="X111">
        <v>3</v>
      </c>
      <c r="Y111">
        <v>0</v>
      </c>
      <c r="Z111">
        <v>0</v>
      </c>
      <c r="AA111">
        <v>0</v>
      </c>
      <c r="AB111">
        <v>1</v>
      </c>
      <c r="AC111" t="s">
        <v>220</v>
      </c>
      <c r="AD111" t="s">
        <v>4254</v>
      </c>
      <c r="AE111">
        <v>0.98634118120000003</v>
      </c>
      <c r="AF111" t="s">
        <v>75</v>
      </c>
    </row>
    <row r="112" spans="1:32">
      <c r="A112" t="s">
        <v>4445</v>
      </c>
      <c r="B112">
        <v>2012</v>
      </c>
      <c r="C112" t="s">
        <v>4254</v>
      </c>
      <c r="D112" t="s">
        <v>72</v>
      </c>
      <c r="E112" t="s">
        <v>72</v>
      </c>
      <c r="F112" t="s">
        <v>132</v>
      </c>
      <c r="G112" t="s">
        <v>72</v>
      </c>
      <c r="H112" t="s">
        <v>85</v>
      </c>
      <c r="I112" t="s">
        <v>79</v>
      </c>
      <c r="J112" t="s">
        <v>72</v>
      </c>
      <c r="K112">
        <v>1.6702140000000001</v>
      </c>
      <c r="L112">
        <v>1.7283520000000001</v>
      </c>
      <c r="M112">
        <v>3.4000000000000002E-2</v>
      </c>
      <c r="N112">
        <v>9.3770000000000007</v>
      </c>
      <c r="O112" t="s">
        <v>74</v>
      </c>
      <c r="P112" t="s">
        <v>784</v>
      </c>
      <c r="Q112">
        <v>7.7069999999999999</v>
      </c>
      <c r="R112">
        <v>1.637</v>
      </c>
      <c r="S112">
        <v>445</v>
      </c>
      <c r="T112">
        <v>456</v>
      </c>
      <c r="U112">
        <v>9</v>
      </c>
      <c r="V112">
        <v>2496</v>
      </c>
      <c r="W112">
        <v>62</v>
      </c>
      <c r="X112">
        <v>1</v>
      </c>
      <c r="Y112">
        <v>0</v>
      </c>
      <c r="Z112">
        <v>0</v>
      </c>
      <c r="AA112">
        <v>0</v>
      </c>
      <c r="AB112">
        <v>1</v>
      </c>
      <c r="AC112" t="s">
        <v>116</v>
      </c>
      <c r="AD112" t="s">
        <v>4254</v>
      </c>
      <c r="AE112">
        <v>1.1095244766000001</v>
      </c>
      <c r="AF112" t="s">
        <v>75</v>
      </c>
    </row>
    <row r="113" spans="1:32">
      <c r="A113" t="s">
        <v>4446</v>
      </c>
      <c r="B113">
        <v>2012</v>
      </c>
      <c r="C113" t="s">
        <v>4254</v>
      </c>
      <c r="D113" t="s">
        <v>72</v>
      </c>
      <c r="E113" t="s">
        <v>72</v>
      </c>
      <c r="F113" t="s">
        <v>132</v>
      </c>
      <c r="G113" t="s">
        <v>72</v>
      </c>
      <c r="H113" t="s">
        <v>86</v>
      </c>
      <c r="I113" t="s">
        <v>72</v>
      </c>
      <c r="J113" t="s">
        <v>72</v>
      </c>
      <c r="K113">
        <v>0.77067399999999997</v>
      </c>
      <c r="L113">
        <v>0.80322499999999997</v>
      </c>
      <c r="M113">
        <v>1.4999999999999999E-2</v>
      </c>
      <c r="N113">
        <v>4.4530000000000003</v>
      </c>
      <c r="O113" t="s">
        <v>74</v>
      </c>
      <c r="P113" t="s">
        <v>595</v>
      </c>
      <c r="Q113">
        <v>3.6819999999999999</v>
      </c>
      <c r="R113">
        <v>0.75600000000000001</v>
      </c>
      <c r="S113">
        <v>266</v>
      </c>
      <c r="T113">
        <v>275</v>
      </c>
      <c r="U113">
        <v>5</v>
      </c>
      <c r="V113">
        <v>1538</v>
      </c>
      <c r="W113">
        <v>90</v>
      </c>
      <c r="X113">
        <v>1</v>
      </c>
      <c r="Y113">
        <v>0</v>
      </c>
      <c r="Z113">
        <v>0</v>
      </c>
      <c r="AA113">
        <v>0</v>
      </c>
      <c r="AB113">
        <v>1</v>
      </c>
      <c r="AC113" t="s">
        <v>116</v>
      </c>
      <c r="AD113" t="s">
        <v>4254</v>
      </c>
      <c r="AE113">
        <v>0.75085082390000002</v>
      </c>
      <c r="AF113" t="s">
        <v>75</v>
      </c>
    </row>
    <row r="114" spans="1:32">
      <c r="A114" t="s">
        <v>4447</v>
      </c>
      <c r="B114">
        <v>2012</v>
      </c>
      <c r="C114" t="s">
        <v>4254</v>
      </c>
      <c r="D114" t="s">
        <v>72</v>
      </c>
      <c r="E114" t="s">
        <v>72</v>
      </c>
      <c r="F114" t="s">
        <v>132</v>
      </c>
      <c r="G114" t="s">
        <v>72</v>
      </c>
      <c r="H114" t="s">
        <v>86</v>
      </c>
      <c r="I114" t="s">
        <v>76</v>
      </c>
      <c r="J114" t="s">
        <v>72</v>
      </c>
      <c r="K114">
        <v>1.5218</v>
      </c>
      <c r="L114">
        <v>1.5963769999999999</v>
      </c>
      <c r="M114">
        <v>2.8000000000000001E-2</v>
      </c>
      <c r="N114">
        <v>8.7080000000000002</v>
      </c>
      <c r="O114" t="s">
        <v>74</v>
      </c>
      <c r="P114" t="s">
        <v>642</v>
      </c>
      <c r="Q114">
        <v>7.1859999999999999</v>
      </c>
      <c r="R114">
        <v>1.4930000000000001</v>
      </c>
      <c r="S114">
        <v>266</v>
      </c>
      <c r="T114">
        <v>275</v>
      </c>
      <c r="U114">
        <v>5</v>
      </c>
      <c r="V114">
        <v>1523</v>
      </c>
      <c r="W114">
        <v>53</v>
      </c>
      <c r="X114">
        <v>1</v>
      </c>
      <c r="Y114">
        <v>0</v>
      </c>
      <c r="Z114">
        <v>0</v>
      </c>
      <c r="AA114">
        <v>0</v>
      </c>
      <c r="AB114">
        <v>1</v>
      </c>
      <c r="AC114" t="s">
        <v>116</v>
      </c>
      <c r="AD114" t="s">
        <v>4254</v>
      </c>
      <c r="AE114">
        <v>0.88425334330000005</v>
      </c>
      <c r="AF114" t="s">
        <v>75</v>
      </c>
    </row>
    <row r="115" spans="1:32">
      <c r="A115" t="s">
        <v>4448</v>
      </c>
      <c r="B115">
        <v>2012</v>
      </c>
      <c r="C115" t="s">
        <v>4254</v>
      </c>
      <c r="D115" t="s">
        <v>72</v>
      </c>
      <c r="E115" t="s">
        <v>72</v>
      </c>
      <c r="F115" t="s">
        <v>132</v>
      </c>
      <c r="G115" t="s">
        <v>72</v>
      </c>
      <c r="H115" t="s">
        <v>86</v>
      </c>
      <c r="I115" t="s">
        <v>79</v>
      </c>
      <c r="J115" t="s">
        <v>72</v>
      </c>
      <c r="K115">
        <v>0</v>
      </c>
      <c r="L115">
        <v>0</v>
      </c>
      <c r="M115">
        <v>0</v>
      </c>
      <c r="N115">
        <v>9.4890000000000008</v>
      </c>
      <c r="O115" t="s">
        <v>74</v>
      </c>
      <c r="P115" t="s">
        <v>599</v>
      </c>
      <c r="Q115">
        <v>9.4890000000000008</v>
      </c>
      <c r="R115">
        <v>0</v>
      </c>
      <c r="S115">
        <v>0</v>
      </c>
      <c r="T115">
        <v>0</v>
      </c>
      <c r="U115" t="s">
        <v>143</v>
      </c>
      <c r="V115" t="s">
        <v>143</v>
      </c>
      <c r="W115">
        <v>37</v>
      </c>
      <c r="X115">
        <v>0</v>
      </c>
      <c r="Y115">
        <v>0</v>
      </c>
      <c r="Z115">
        <v>0</v>
      </c>
      <c r="AA115">
        <v>0</v>
      </c>
      <c r="AB115">
        <v>1</v>
      </c>
      <c r="AC115" t="s">
        <v>144</v>
      </c>
      <c r="AD115" t="s">
        <v>4254</v>
      </c>
      <c r="AE115">
        <v>1</v>
      </c>
      <c r="AF115" t="s">
        <v>75</v>
      </c>
    </row>
    <row r="116" spans="1:32">
      <c r="A116" t="s">
        <v>4449</v>
      </c>
      <c r="B116">
        <v>2012</v>
      </c>
      <c r="C116" t="s">
        <v>4254</v>
      </c>
      <c r="D116" t="s">
        <v>72</v>
      </c>
      <c r="E116" t="s">
        <v>72</v>
      </c>
      <c r="F116" t="s">
        <v>132</v>
      </c>
      <c r="G116" t="s">
        <v>72</v>
      </c>
      <c r="H116" t="s">
        <v>88</v>
      </c>
      <c r="I116" t="s">
        <v>72</v>
      </c>
      <c r="J116" t="s">
        <v>72</v>
      </c>
      <c r="K116">
        <v>0</v>
      </c>
      <c r="L116">
        <v>0</v>
      </c>
      <c r="M116">
        <v>0</v>
      </c>
      <c r="N116">
        <v>8.0419999999999998</v>
      </c>
      <c r="O116" t="s">
        <v>74</v>
      </c>
      <c r="P116" t="s">
        <v>596</v>
      </c>
      <c r="Q116">
        <v>8.0419999999999998</v>
      </c>
      <c r="R116">
        <v>0</v>
      </c>
      <c r="S116">
        <v>0</v>
      </c>
      <c r="T116">
        <v>0</v>
      </c>
      <c r="U116" t="s">
        <v>143</v>
      </c>
      <c r="V116" t="s">
        <v>143</v>
      </c>
      <c r="W116">
        <v>44</v>
      </c>
      <c r="X116">
        <v>0</v>
      </c>
      <c r="Y116">
        <v>0</v>
      </c>
      <c r="Z116">
        <v>0</v>
      </c>
      <c r="AA116">
        <v>0</v>
      </c>
      <c r="AB116">
        <v>1</v>
      </c>
      <c r="AC116" t="s">
        <v>144</v>
      </c>
      <c r="AD116" t="s">
        <v>4254</v>
      </c>
      <c r="AE116">
        <v>1</v>
      </c>
      <c r="AF116" t="s">
        <v>75</v>
      </c>
    </row>
    <row r="117" spans="1:32">
      <c r="A117" t="s">
        <v>4450</v>
      </c>
      <c r="B117">
        <v>2012</v>
      </c>
      <c r="C117" t="s">
        <v>4254</v>
      </c>
      <c r="D117" t="s">
        <v>72</v>
      </c>
      <c r="E117" t="s">
        <v>72</v>
      </c>
      <c r="F117" t="s">
        <v>132</v>
      </c>
      <c r="G117" t="s">
        <v>72</v>
      </c>
      <c r="H117" t="s">
        <v>72</v>
      </c>
      <c r="I117" t="s">
        <v>72</v>
      </c>
      <c r="J117" t="s">
        <v>72</v>
      </c>
      <c r="K117">
        <v>2.3563290000000001</v>
      </c>
      <c r="L117">
        <v>0.66764199999999996</v>
      </c>
      <c r="M117">
        <v>1.23</v>
      </c>
      <c r="N117">
        <v>4.0640000000000001</v>
      </c>
      <c r="O117" t="s">
        <v>74</v>
      </c>
      <c r="P117" t="s">
        <v>1009</v>
      </c>
      <c r="Q117">
        <v>1.708</v>
      </c>
      <c r="R117">
        <v>1.1259999999999999</v>
      </c>
      <c r="S117">
        <v>8466</v>
      </c>
      <c r="T117">
        <v>2383</v>
      </c>
      <c r="U117">
        <v>4420</v>
      </c>
      <c r="V117">
        <v>14602</v>
      </c>
      <c r="W117">
        <v>914</v>
      </c>
      <c r="X117">
        <v>19</v>
      </c>
      <c r="Y117">
        <v>0</v>
      </c>
      <c r="Z117">
        <v>0</v>
      </c>
      <c r="AA117">
        <v>0</v>
      </c>
      <c r="AB117">
        <v>1</v>
      </c>
      <c r="AC117" t="s">
        <v>552</v>
      </c>
      <c r="AD117" t="s">
        <v>4254</v>
      </c>
      <c r="AE117">
        <v>1.7687985514</v>
      </c>
      <c r="AF117" t="s">
        <v>75</v>
      </c>
    </row>
    <row r="118" spans="1:32">
      <c r="A118" t="s">
        <v>4451</v>
      </c>
      <c r="B118">
        <v>2012</v>
      </c>
      <c r="C118" t="s">
        <v>4254</v>
      </c>
      <c r="D118" t="s">
        <v>72</v>
      </c>
      <c r="E118" t="s">
        <v>72</v>
      </c>
      <c r="F118" t="s">
        <v>132</v>
      </c>
      <c r="G118" t="s">
        <v>72</v>
      </c>
      <c r="H118" t="s">
        <v>72</v>
      </c>
      <c r="I118" t="s">
        <v>76</v>
      </c>
      <c r="J118" t="s">
        <v>72</v>
      </c>
      <c r="K118">
        <v>2.7456969999999998</v>
      </c>
      <c r="L118">
        <v>1.1833309999999999</v>
      </c>
      <c r="M118">
        <v>0.92800000000000005</v>
      </c>
      <c r="N118">
        <v>6.1769999999999996</v>
      </c>
      <c r="O118" t="s">
        <v>74</v>
      </c>
      <c r="P118" t="s">
        <v>801</v>
      </c>
      <c r="Q118">
        <v>3.431</v>
      </c>
      <c r="R118">
        <v>1.8169999999999999</v>
      </c>
      <c r="S118">
        <v>4996</v>
      </c>
      <c r="T118">
        <v>2154</v>
      </c>
      <c r="U118">
        <v>1689</v>
      </c>
      <c r="V118">
        <v>11239</v>
      </c>
      <c r="W118">
        <v>527</v>
      </c>
      <c r="X118">
        <v>10</v>
      </c>
      <c r="Y118">
        <v>0</v>
      </c>
      <c r="Z118">
        <v>0</v>
      </c>
      <c r="AA118">
        <v>0</v>
      </c>
      <c r="AB118">
        <v>1</v>
      </c>
      <c r="AC118" t="s">
        <v>651</v>
      </c>
      <c r="AD118" t="s">
        <v>4254</v>
      </c>
      <c r="AE118">
        <v>2.7582683841</v>
      </c>
      <c r="AF118" t="s">
        <v>75</v>
      </c>
    </row>
    <row r="119" spans="1:32">
      <c r="A119" t="s">
        <v>4452</v>
      </c>
      <c r="B119">
        <v>2012</v>
      </c>
      <c r="C119" t="s">
        <v>4254</v>
      </c>
      <c r="D119" t="s">
        <v>72</v>
      </c>
      <c r="E119" t="s">
        <v>72</v>
      </c>
      <c r="F119" t="s">
        <v>132</v>
      </c>
      <c r="G119" t="s">
        <v>72</v>
      </c>
      <c r="H119" t="s">
        <v>72</v>
      </c>
      <c r="I119" t="s">
        <v>79</v>
      </c>
      <c r="J119" t="s">
        <v>72</v>
      </c>
      <c r="K119">
        <v>1.9568019999999999</v>
      </c>
      <c r="L119">
        <v>0.671454</v>
      </c>
      <c r="M119">
        <v>0.86699999999999999</v>
      </c>
      <c r="N119">
        <v>3.7679999999999998</v>
      </c>
      <c r="O119" t="s">
        <v>74</v>
      </c>
      <c r="P119" t="s">
        <v>4453</v>
      </c>
      <c r="Q119">
        <v>1.8109999999999999</v>
      </c>
      <c r="R119">
        <v>1.0900000000000001</v>
      </c>
      <c r="S119">
        <v>3470</v>
      </c>
      <c r="T119">
        <v>1221</v>
      </c>
      <c r="U119">
        <v>1537</v>
      </c>
      <c r="V119">
        <v>6682</v>
      </c>
      <c r="W119">
        <v>387</v>
      </c>
      <c r="X119">
        <v>9</v>
      </c>
      <c r="Y119">
        <v>0</v>
      </c>
      <c r="Z119">
        <v>0</v>
      </c>
      <c r="AA119">
        <v>0</v>
      </c>
      <c r="AB119">
        <v>1</v>
      </c>
      <c r="AC119" t="s">
        <v>133</v>
      </c>
      <c r="AD119" t="s">
        <v>4254</v>
      </c>
      <c r="AE119">
        <v>0.90709933789999997</v>
      </c>
      <c r="AF119" t="s">
        <v>75</v>
      </c>
    </row>
    <row r="120" spans="1:32">
      <c r="A120" t="s">
        <v>4454</v>
      </c>
      <c r="B120">
        <v>2012</v>
      </c>
      <c r="C120" t="s">
        <v>4254</v>
      </c>
      <c r="D120" t="s">
        <v>72</v>
      </c>
      <c r="E120" t="s">
        <v>72</v>
      </c>
      <c r="F120" t="s">
        <v>148</v>
      </c>
      <c r="G120" t="s">
        <v>72</v>
      </c>
      <c r="H120" t="s">
        <v>73</v>
      </c>
      <c r="I120" t="s">
        <v>72</v>
      </c>
      <c r="J120" t="s">
        <v>72</v>
      </c>
      <c r="K120">
        <v>10.392417999999999</v>
      </c>
      <c r="L120">
        <v>1.9165730000000001</v>
      </c>
      <c r="M120">
        <v>7.1580000000000004</v>
      </c>
      <c r="N120">
        <v>14.855</v>
      </c>
      <c r="O120" t="s">
        <v>74</v>
      </c>
      <c r="P120" t="s">
        <v>965</v>
      </c>
      <c r="Q120">
        <v>4.4619999999999997</v>
      </c>
      <c r="R120">
        <v>3.2349999999999999</v>
      </c>
      <c r="S120">
        <v>23738</v>
      </c>
      <c r="T120">
        <v>4494</v>
      </c>
      <c r="U120">
        <v>16350</v>
      </c>
      <c r="V120">
        <v>33931</v>
      </c>
      <c r="W120">
        <v>493</v>
      </c>
      <c r="X120">
        <v>57</v>
      </c>
      <c r="Y120">
        <v>0</v>
      </c>
      <c r="Z120">
        <v>0</v>
      </c>
      <c r="AA120">
        <v>0</v>
      </c>
      <c r="AB120">
        <v>1</v>
      </c>
      <c r="AC120" t="s">
        <v>4271</v>
      </c>
      <c r="AD120" t="s">
        <v>4254</v>
      </c>
      <c r="AE120">
        <v>1.9406831690999999</v>
      </c>
      <c r="AF120" t="s">
        <v>75</v>
      </c>
    </row>
    <row r="121" spans="1:32">
      <c r="A121" t="s">
        <v>4455</v>
      </c>
      <c r="B121">
        <v>2012</v>
      </c>
      <c r="C121" t="s">
        <v>4254</v>
      </c>
      <c r="D121" t="s">
        <v>72</v>
      </c>
      <c r="E121" t="s">
        <v>72</v>
      </c>
      <c r="F121" t="s">
        <v>148</v>
      </c>
      <c r="G121" t="s">
        <v>72</v>
      </c>
      <c r="H121" t="s">
        <v>73</v>
      </c>
      <c r="I121" t="s">
        <v>76</v>
      </c>
      <c r="J121" t="s">
        <v>72</v>
      </c>
      <c r="K121">
        <v>11.152919000000001</v>
      </c>
      <c r="L121">
        <v>2.6374219999999999</v>
      </c>
      <c r="M121">
        <v>6.8929999999999998</v>
      </c>
      <c r="N121">
        <v>17.55</v>
      </c>
      <c r="O121" t="s">
        <v>74</v>
      </c>
      <c r="P121" t="s">
        <v>4456</v>
      </c>
      <c r="Q121">
        <v>6.3970000000000002</v>
      </c>
      <c r="R121">
        <v>4.26</v>
      </c>
      <c r="S121">
        <v>12903</v>
      </c>
      <c r="T121">
        <v>3088</v>
      </c>
      <c r="U121">
        <v>7975</v>
      </c>
      <c r="V121">
        <v>20304</v>
      </c>
      <c r="W121">
        <v>248</v>
      </c>
      <c r="X121">
        <v>30</v>
      </c>
      <c r="Y121">
        <v>0</v>
      </c>
      <c r="Z121">
        <v>0</v>
      </c>
      <c r="AA121">
        <v>0</v>
      </c>
      <c r="AB121">
        <v>1</v>
      </c>
      <c r="AC121" t="s">
        <v>341</v>
      </c>
      <c r="AD121" t="s">
        <v>4254</v>
      </c>
      <c r="AE121">
        <v>1.7339014815</v>
      </c>
      <c r="AF121" t="s">
        <v>75</v>
      </c>
    </row>
    <row r="122" spans="1:32">
      <c r="A122" t="s">
        <v>4457</v>
      </c>
      <c r="B122">
        <v>2012</v>
      </c>
      <c r="C122" t="s">
        <v>4254</v>
      </c>
      <c r="D122" t="s">
        <v>72</v>
      </c>
      <c r="E122" t="s">
        <v>72</v>
      </c>
      <c r="F122" t="s">
        <v>148</v>
      </c>
      <c r="G122" t="s">
        <v>72</v>
      </c>
      <c r="H122" t="s">
        <v>73</v>
      </c>
      <c r="I122" t="s">
        <v>79</v>
      </c>
      <c r="J122" t="s">
        <v>72</v>
      </c>
      <c r="K122">
        <v>9.6118600000000001</v>
      </c>
      <c r="L122">
        <v>2.840856</v>
      </c>
      <c r="M122">
        <v>5.266</v>
      </c>
      <c r="N122">
        <v>16.905000000000001</v>
      </c>
      <c r="O122" t="s">
        <v>74</v>
      </c>
      <c r="P122" t="s">
        <v>836</v>
      </c>
      <c r="Q122">
        <v>7.2930000000000001</v>
      </c>
      <c r="R122">
        <v>4.3460000000000001</v>
      </c>
      <c r="S122">
        <v>10835</v>
      </c>
      <c r="T122">
        <v>3252</v>
      </c>
      <c r="U122">
        <v>5936</v>
      </c>
      <c r="V122">
        <v>19055</v>
      </c>
      <c r="W122">
        <v>245</v>
      </c>
      <c r="X122">
        <v>27</v>
      </c>
      <c r="Y122">
        <v>0</v>
      </c>
      <c r="Z122">
        <v>0</v>
      </c>
      <c r="AA122">
        <v>0</v>
      </c>
      <c r="AB122">
        <v>1</v>
      </c>
      <c r="AC122" t="s">
        <v>4276</v>
      </c>
      <c r="AD122" t="s">
        <v>4254</v>
      </c>
      <c r="AE122">
        <v>2.2665712565999998</v>
      </c>
      <c r="AF122" t="s">
        <v>75</v>
      </c>
    </row>
    <row r="123" spans="1:32">
      <c r="A123" t="s">
        <v>4458</v>
      </c>
      <c r="B123">
        <v>2012</v>
      </c>
      <c r="C123" t="s">
        <v>4254</v>
      </c>
      <c r="D123" t="s">
        <v>72</v>
      </c>
      <c r="E123" t="s">
        <v>72</v>
      </c>
      <c r="F123" t="s">
        <v>148</v>
      </c>
      <c r="G123" t="s">
        <v>72</v>
      </c>
      <c r="H123" t="s">
        <v>81</v>
      </c>
      <c r="I123" t="s">
        <v>72</v>
      </c>
      <c r="J123" t="s">
        <v>72</v>
      </c>
      <c r="K123">
        <v>6.4441329999999999</v>
      </c>
      <c r="L123">
        <v>1.25667</v>
      </c>
      <c r="M123">
        <v>4.3570000000000002</v>
      </c>
      <c r="N123">
        <v>9.4329999999999998</v>
      </c>
      <c r="O123" t="s">
        <v>74</v>
      </c>
      <c r="P123" t="s">
        <v>400</v>
      </c>
      <c r="Q123">
        <v>2.9889999999999999</v>
      </c>
      <c r="R123">
        <v>2.0880000000000001</v>
      </c>
      <c r="S123">
        <v>12334</v>
      </c>
      <c r="T123">
        <v>2385</v>
      </c>
      <c r="U123">
        <v>8339</v>
      </c>
      <c r="V123">
        <v>18055</v>
      </c>
      <c r="W123">
        <v>506</v>
      </c>
      <c r="X123">
        <v>35</v>
      </c>
      <c r="Y123">
        <v>0</v>
      </c>
      <c r="Z123">
        <v>0</v>
      </c>
      <c r="AA123">
        <v>0</v>
      </c>
      <c r="AB123">
        <v>1</v>
      </c>
      <c r="AC123" t="s">
        <v>332</v>
      </c>
      <c r="AD123" t="s">
        <v>4254</v>
      </c>
      <c r="AE123">
        <v>1.3228131795</v>
      </c>
      <c r="AF123" t="s">
        <v>75</v>
      </c>
    </row>
    <row r="124" spans="1:32">
      <c r="A124" t="s">
        <v>4459</v>
      </c>
      <c r="B124">
        <v>2012</v>
      </c>
      <c r="C124" t="s">
        <v>4254</v>
      </c>
      <c r="D124" t="s">
        <v>72</v>
      </c>
      <c r="E124" t="s">
        <v>72</v>
      </c>
      <c r="F124" t="s">
        <v>148</v>
      </c>
      <c r="G124" t="s">
        <v>72</v>
      </c>
      <c r="H124" t="s">
        <v>81</v>
      </c>
      <c r="I124" t="s">
        <v>76</v>
      </c>
      <c r="J124" t="s">
        <v>72</v>
      </c>
      <c r="K124">
        <v>6.6222770000000004</v>
      </c>
      <c r="L124">
        <v>1.867958</v>
      </c>
      <c r="M124">
        <v>3.7490000000000001</v>
      </c>
      <c r="N124">
        <v>11.436999999999999</v>
      </c>
      <c r="O124" t="s">
        <v>74</v>
      </c>
      <c r="P124" t="s">
        <v>254</v>
      </c>
      <c r="Q124">
        <v>4.8140000000000001</v>
      </c>
      <c r="R124">
        <v>2.8730000000000002</v>
      </c>
      <c r="S124">
        <v>5978</v>
      </c>
      <c r="T124">
        <v>1695</v>
      </c>
      <c r="U124">
        <v>3384</v>
      </c>
      <c r="V124">
        <v>10324</v>
      </c>
      <c r="W124">
        <v>281</v>
      </c>
      <c r="X124">
        <v>17</v>
      </c>
      <c r="Y124">
        <v>0</v>
      </c>
      <c r="Z124">
        <v>0</v>
      </c>
      <c r="AA124">
        <v>0</v>
      </c>
      <c r="AB124">
        <v>1</v>
      </c>
      <c r="AC124" t="s">
        <v>210</v>
      </c>
      <c r="AD124" t="s">
        <v>4254</v>
      </c>
      <c r="AE124">
        <v>1.5799443558999999</v>
      </c>
      <c r="AF124" t="s">
        <v>75</v>
      </c>
    </row>
    <row r="125" spans="1:32">
      <c r="A125" t="s">
        <v>4460</v>
      </c>
      <c r="B125">
        <v>2012</v>
      </c>
      <c r="C125" t="s">
        <v>4254</v>
      </c>
      <c r="D125" t="s">
        <v>72</v>
      </c>
      <c r="E125" t="s">
        <v>72</v>
      </c>
      <c r="F125" t="s">
        <v>148</v>
      </c>
      <c r="G125" t="s">
        <v>72</v>
      </c>
      <c r="H125" t="s">
        <v>81</v>
      </c>
      <c r="I125" t="s">
        <v>79</v>
      </c>
      <c r="J125" t="s">
        <v>72</v>
      </c>
      <c r="K125">
        <v>6.2851229999999996</v>
      </c>
      <c r="L125">
        <v>1.812927</v>
      </c>
      <c r="M125">
        <v>3.5139999999999998</v>
      </c>
      <c r="N125">
        <v>10.993</v>
      </c>
      <c r="O125" t="s">
        <v>74</v>
      </c>
      <c r="P125" t="s">
        <v>4461</v>
      </c>
      <c r="Q125">
        <v>4.7080000000000002</v>
      </c>
      <c r="R125">
        <v>2.7709999999999999</v>
      </c>
      <c r="S125">
        <v>6356</v>
      </c>
      <c r="T125">
        <v>1795</v>
      </c>
      <c r="U125">
        <v>3553</v>
      </c>
      <c r="V125">
        <v>11118</v>
      </c>
      <c r="W125">
        <v>225</v>
      </c>
      <c r="X125">
        <v>18</v>
      </c>
      <c r="Y125">
        <v>0</v>
      </c>
      <c r="Z125">
        <v>0</v>
      </c>
      <c r="AA125">
        <v>0</v>
      </c>
      <c r="AB125">
        <v>1</v>
      </c>
      <c r="AC125" t="s">
        <v>231</v>
      </c>
      <c r="AD125" t="s">
        <v>4254</v>
      </c>
      <c r="AE125">
        <v>1.2499314258000001</v>
      </c>
      <c r="AF125" t="s">
        <v>75</v>
      </c>
    </row>
    <row r="126" spans="1:32">
      <c r="A126" t="s">
        <v>4462</v>
      </c>
      <c r="B126">
        <v>2012</v>
      </c>
      <c r="C126" t="s">
        <v>4254</v>
      </c>
      <c r="D126" t="s">
        <v>72</v>
      </c>
      <c r="E126" t="s">
        <v>72</v>
      </c>
      <c r="F126" t="s">
        <v>148</v>
      </c>
      <c r="G126" t="s">
        <v>72</v>
      </c>
      <c r="H126" t="s">
        <v>83</v>
      </c>
      <c r="I126" t="s">
        <v>72</v>
      </c>
      <c r="J126" t="s">
        <v>72</v>
      </c>
      <c r="K126">
        <v>3.963527</v>
      </c>
      <c r="L126">
        <v>0.75429199999999996</v>
      </c>
      <c r="M126">
        <v>2.6179999999999999</v>
      </c>
      <c r="N126">
        <v>5.7320000000000002</v>
      </c>
      <c r="O126" t="s">
        <v>74</v>
      </c>
      <c r="P126" t="s">
        <v>1008</v>
      </c>
      <c r="Q126">
        <v>1.7689999999999999</v>
      </c>
      <c r="R126">
        <v>1.3460000000000001</v>
      </c>
      <c r="S126">
        <v>13552</v>
      </c>
      <c r="T126">
        <v>2611</v>
      </c>
      <c r="U126">
        <v>8950</v>
      </c>
      <c r="V126">
        <v>19600</v>
      </c>
      <c r="W126">
        <v>1109</v>
      </c>
      <c r="X126">
        <v>38</v>
      </c>
      <c r="Y126">
        <v>0</v>
      </c>
      <c r="Z126">
        <v>0</v>
      </c>
      <c r="AA126">
        <v>0</v>
      </c>
      <c r="AB126">
        <v>1</v>
      </c>
      <c r="AC126" t="s">
        <v>241</v>
      </c>
      <c r="AD126" t="s">
        <v>4254</v>
      </c>
      <c r="AE126">
        <v>1.656156172</v>
      </c>
      <c r="AF126" t="s">
        <v>75</v>
      </c>
    </row>
    <row r="127" spans="1:32">
      <c r="A127" t="s">
        <v>4463</v>
      </c>
      <c r="B127">
        <v>2012</v>
      </c>
      <c r="C127" t="s">
        <v>4254</v>
      </c>
      <c r="D127" t="s">
        <v>72</v>
      </c>
      <c r="E127" t="s">
        <v>72</v>
      </c>
      <c r="F127" t="s">
        <v>148</v>
      </c>
      <c r="G127" t="s">
        <v>72</v>
      </c>
      <c r="H127" t="s">
        <v>83</v>
      </c>
      <c r="I127" t="s">
        <v>76</v>
      </c>
      <c r="J127" t="s">
        <v>72</v>
      </c>
      <c r="K127">
        <v>2.576225</v>
      </c>
      <c r="L127">
        <v>0.71435300000000002</v>
      </c>
      <c r="M127">
        <v>1.367</v>
      </c>
      <c r="N127">
        <v>4.3920000000000003</v>
      </c>
      <c r="O127" t="s">
        <v>74</v>
      </c>
      <c r="P127" t="s">
        <v>2844</v>
      </c>
      <c r="Q127">
        <v>1.8160000000000001</v>
      </c>
      <c r="R127">
        <v>1.21</v>
      </c>
      <c r="S127">
        <v>4588</v>
      </c>
      <c r="T127">
        <v>1286</v>
      </c>
      <c r="U127">
        <v>2433</v>
      </c>
      <c r="V127">
        <v>7822</v>
      </c>
      <c r="W127">
        <v>695</v>
      </c>
      <c r="X127">
        <v>19</v>
      </c>
      <c r="Y127">
        <v>0</v>
      </c>
      <c r="Z127">
        <v>0</v>
      </c>
      <c r="AA127">
        <v>0</v>
      </c>
      <c r="AB127">
        <v>1</v>
      </c>
      <c r="AC127" t="s">
        <v>330</v>
      </c>
      <c r="AD127" t="s">
        <v>4254</v>
      </c>
      <c r="AE127">
        <v>1.4110288434</v>
      </c>
      <c r="AF127" t="s">
        <v>75</v>
      </c>
    </row>
    <row r="128" spans="1:32">
      <c r="A128" t="s">
        <v>4464</v>
      </c>
      <c r="B128">
        <v>2012</v>
      </c>
      <c r="C128" t="s">
        <v>4254</v>
      </c>
      <c r="D128" t="s">
        <v>72</v>
      </c>
      <c r="E128" t="s">
        <v>72</v>
      </c>
      <c r="F128" t="s">
        <v>148</v>
      </c>
      <c r="G128" t="s">
        <v>72</v>
      </c>
      <c r="H128" t="s">
        <v>83</v>
      </c>
      <c r="I128" t="s">
        <v>79</v>
      </c>
      <c r="J128" t="s">
        <v>72</v>
      </c>
      <c r="K128">
        <v>5.4713710000000004</v>
      </c>
      <c r="L128">
        <v>1.3814109999999999</v>
      </c>
      <c r="M128">
        <v>3.2949999999999999</v>
      </c>
      <c r="N128">
        <v>8.952</v>
      </c>
      <c r="O128" t="s">
        <v>74</v>
      </c>
      <c r="P128" t="s">
        <v>846</v>
      </c>
      <c r="Q128">
        <v>3.4809999999999999</v>
      </c>
      <c r="R128">
        <v>2.1760000000000002</v>
      </c>
      <c r="S128">
        <v>8964</v>
      </c>
      <c r="T128">
        <v>2282</v>
      </c>
      <c r="U128">
        <v>5398</v>
      </c>
      <c r="V128">
        <v>14668</v>
      </c>
      <c r="W128">
        <v>414</v>
      </c>
      <c r="X128">
        <v>19</v>
      </c>
      <c r="Y128">
        <v>0</v>
      </c>
      <c r="Z128">
        <v>0</v>
      </c>
      <c r="AA128">
        <v>0</v>
      </c>
      <c r="AB128">
        <v>1</v>
      </c>
      <c r="AC128" t="s">
        <v>551</v>
      </c>
      <c r="AD128" t="s">
        <v>4254</v>
      </c>
      <c r="AE128">
        <v>1.5238292097999999</v>
      </c>
      <c r="AF128" t="s">
        <v>75</v>
      </c>
    </row>
    <row r="129" spans="1:32">
      <c r="A129" t="s">
        <v>4465</v>
      </c>
      <c r="B129">
        <v>2012</v>
      </c>
      <c r="C129" t="s">
        <v>4254</v>
      </c>
      <c r="D129" t="s">
        <v>72</v>
      </c>
      <c r="E129" t="s">
        <v>72</v>
      </c>
      <c r="F129" t="s">
        <v>148</v>
      </c>
      <c r="G129" t="s">
        <v>72</v>
      </c>
      <c r="H129" t="s">
        <v>84</v>
      </c>
      <c r="I129" t="s">
        <v>72</v>
      </c>
      <c r="J129" t="s">
        <v>72</v>
      </c>
      <c r="K129">
        <v>3.2321780000000002</v>
      </c>
      <c r="L129">
        <v>0.62492300000000001</v>
      </c>
      <c r="M129">
        <v>2.12</v>
      </c>
      <c r="N129">
        <v>4.7030000000000003</v>
      </c>
      <c r="O129" t="s">
        <v>74</v>
      </c>
      <c r="P129" t="s">
        <v>93</v>
      </c>
      <c r="Q129">
        <v>1.4710000000000001</v>
      </c>
      <c r="R129">
        <v>1.1120000000000001</v>
      </c>
      <c r="S129">
        <v>12426</v>
      </c>
      <c r="T129">
        <v>2414</v>
      </c>
      <c r="U129">
        <v>8151</v>
      </c>
      <c r="V129">
        <v>18081</v>
      </c>
      <c r="W129">
        <v>1420</v>
      </c>
      <c r="X129">
        <v>37</v>
      </c>
      <c r="Y129">
        <v>0</v>
      </c>
      <c r="Z129">
        <v>0</v>
      </c>
      <c r="AA129">
        <v>0</v>
      </c>
      <c r="AB129">
        <v>1</v>
      </c>
      <c r="AC129" t="s">
        <v>332</v>
      </c>
      <c r="AD129" t="s">
        <v>4254</v>
      </c>
      <c r="AE129">
        <v>1.7717799867999999</v>
      </c>
      <c r="AF129" t="s">
        <v>75</v>
      </c>
    </row>
    <row r="130" spans="1:32">
      <c r="A130" t="s">
        <v>4466</v>
      </c>
      <c r="B130">
        <v>2012</v>
      </c>
      <c r="C130" t="s">
        <v>4254</v>
      </c>
      <c r="D130" t="s">
        <v>72</v>
      </c>
      <c r="E130" t="s">
        <v>72</v>
      </c>
      <c r="F130" t="s">
        <v>148</v>
      </c>
      <c r="G130" t="s">
        <v>72</v>
      </c>
      <c r="H130" t="s">
        <v>84</v>
      </c>
      <c r="I130" t="s">
        <v>76</v>
      </c>
      <c r="J130" t="s">
        <v>72</v>
      </c>
      <c r="K130">
        <v>2.5236890000000001</v>
      </c>
      <c r="L130">
        <v>0.78559900000000005</v>
      </c>
      <c r="M130">
        <v>1.22</v>
      </c>
      <c r="N130">
        <v>4.5830000000000002</v>
      </c>
      <c r="O130" t="s">
        <v>74</v>
      </c>
      <c r="P130" t="s">
        <v>391</v>
      </c>
      <c r="Q130">
        <v>2.0590000000000002</v>
      </c>
      <c r="R130">
        <v>1.3029999999999999</v>
      </c>
      <c r="S130">
        <v>5329</v>
      </c>
      <c r="T130">
        <v>1681</v>
      </c>
      <c r="U130">
        <v>2577</v>
      </c>
      <c r="V130">
        <v>9677</v>
      </c>
      <c r="W130">
        <v>851</v>
      </c>
      <c r="X130">
        <v>16</v>
      </c>
      <c r="Y130">
        <v>0</v>
      </c>
      <c r="Z130">
        <v>0</v>
      </c>
      <c r="AA130">
        <v>0</v>
      </c>
      <c r="AB130">
        <v>1</v>
      </c>
      <c r="AC130" t="s">
        <v>210</v>
      </c>
      <c r="AD130" t="s">
        <v>4254</v>
      </c>
      <c r="AE130">
        <v>2.1324853139000002</v>
      </c>
      <c r="AF130" t="s">
        <v>75</v>
      </c>
    </row>
    <row r="131" spans="1:32">
      <c r="A131" t="s">
        <v>4467</v>
      </c>
      <c r="B131">
        <v>2012</v>
      </c>
      <c r="C131" t="s">
        <v>4254</v>
      </c>
      <c r="D131" t="s">
        <v>72</v>
      </c>
      <c r="E131" t="s">
        <v>72</v>
      </c>
      <c r="F131" t="s">
        <v>148</v>
      </c>
      <c r="G131" t="s">
        <v>72</v>
      </c>
      <c r="H131" t="s">
        <v>84</v>
      </c>
      <c r="I131" t="s">
        <v>79</v>
      </c>
      <c r="J131" t="s">
        <v>72</v>
      </c>
      <c r="K131">
        <v>4.0956270000000004</v>
      </c>
      <c r="L131">
        <v>1.109993</v>
      </c>
      <c r="M131">
        <v>2.2029999999999998</v>
      </c>
      <c r="N131">
        <v>6.891</v>
      </c>
      <c r="O131" t="s">
        <v>74</v>
      </c>
      <c r="P131" t="s">
        <v>4259</v>
      </c>
      <c r="Q131">
        <v>2.7959999999999998</v>
      </c>
      <c r="R131">
        <v>1.8919999999999999</v>
      </c>
      <c r="S131">
        <v>7096</v>
      </c>
      <c r="T131">
        <v>1970</v>
      </c>
      <c r="U131">
        <v>3818</v>
      </c>
      <c r="V131">
        <v>11940</v>
      </c>
      <c r="W131">
        <v>569</v>
      </c>
      <c r="X131">
        <v>21</v>
      </c>
      <c r="Y131">
        <v>0</v>
      </c>
      <c r="Z131">
        <v>0</v>
      </c>
      <c r="AA131">
        <v>0</v>
      </c>
      <c r="AB131">
        <v>1</v>
      </c>
      <c r="AC131" t="s">
        <v>331</v>
      </c>
      <c r="AD131" t="s">
        <v>4254</v>
      </c>
      <c r="AE131">
        <v>1.7816825345</v>
      </c>
      <c r="AF131" t="s">
        <v>75</v>
      </c>
    </row>
    <row r="132" spans="1:32">
      <c r="A132" t="s">
        <v>4468</v>
      </c>
      <c r="B132">
        <v>2012</v>
      </c>
      <c r="C132" t="s">
        <v>4254</v>
      </c>
      <c r="D132" t="s">
        <v>72</v>
      </c>
      <c r="E132" t="s">
        <v>72</v>
      </c>
      <c r="F132" t="s">
        <v>148</v>
      </c>
      <c r="G132" t="s">
        <v>72</v>
      </c>
      <c r="H132" t="s">
        <v>85</v>
      </c>
      <c r="I132" t="s">
        <v>72</v>
      </c>
      <c r="J132" t="s">
        <v>72</v>
      </c>
      <c r="K132">
        <v>2.4949240000000001</v>
      </c>
      <c r="L132">
        <v>0.45475900000000002</v>
      </c>
      <c r="M132">
        <v>1.6819999999999999</v>
      </c>
      <c r="N132">
        <v>3.556</v>
      </c>
      <c r="O132" t="s">
        <v>74</v>
      </c>
      <c r="P132" t="s">
        <v>926</v>
      </c>
      <c r="Q132">
        <v>1.0609999999999999</v>
      </c>
      <c r="R132">
        <v>0.81299999999999994</v>
      </c>
      <c r="S132">
        <v>10763</v>
      </c>
      <c r="T132">
        <v>1975</v>
      </c>
      <c r="U132">
        <v>7255</v>
      </c>
      <c r="V132">
        <v>15339</v>
      </c>
      <c r="W132">
        <v>1473</v>
      </c>
      <c r="X132">
        <v>48</v>
      </c>
      <c r="Y132">
        <v>0</v>
      </c>
      <c r="Z132">
        <v>0</v>
      </c>
      <c r="AA132">
        <v>0</v>
      </c>
      <c r="AB132">
        <v>1</v>
      </c>
      <c r="AC132" t="s">
        <v>422</v>
      </c>
      <c r="AD132" t="s">
        <v>4254</v>
      </c>
      <c r="AE132">
        <v>1.2513724610000001</v>
      </c>
      <c r="AF132" t="s">
        <v>75</v>
      </c>
    </row>
    <row r="133" spans="1:32">
      <c r="A133" t="s">
        <v>4469</v>
      </c>
      <c r="B133">
        <v>2012</v>
      </c>
      <c r="C133" t="s">
        <v>4254</v>
      </c>
      <c r="D133" t="s">
        <v>72</v>
      </c>
      <c r="E133" t="s">
        <v>72</v>
      </c>
      <c r="F133" t="s">
        <v>148</v>
      </c>
      <c r="G133" t="s">
        <v>72</v>
      </c>
      <c r="H133" t="s">
        <v>85</v>
      </c>
      <c r="I133" t="s">
        <v>76</v>
      </c>
      <c r="J133" t="s">
        <v>72</v>
      </c>
      <c r="K133">
        <v>2.0792039999999998</v>
      </c>
      <c r="L133">
        <v>0.58542300000000003</v>
      </c>
      <c r="M133">
        <v>1.091</v>
      </c>
      <c r="N133">
        <v>3.5750000000000002</v>
      </c>
      <c r="O133" t="s">
        <v>74</v>
      </c>
      <c r="P133" t="s">
        <v>821</v>
      </c>
      <c r="Q133">
        <v>1.496</v>
      </c>
      <c r="R133">
        <v>0.98799999999999999</v>
      </c>
      <c r="S133">
        <v>4571</v>
      </c>
      <c r="T133">
        <v>1282</v>
      </c>
      <c r="U133">
        <v>2399</v>
      </c>
      <c r="V133">
        <v>7859</v>
      </c>
      <c r="W133">
        <v>798</v>
      </c>
      <c r="X133">
        <v>24</v>
      </c>
      <c r="Y133">
        <v>0</v>
      </c>
      <c r="Z133">
        <v>0</v>
      </c>
      <c r="AA133">
        <v>0</v>
      </c>
      <c r="AB133">
        <v>1</v>
      </c>
      <c r="AC133" t="s">
        <v>330</v>
      </c>
      <c r="AD133" t="s">
        <v>4254</v>
      </c>
      <c r="AE133">
        <v>1.3416092022999999</v>
      </c>
      <c r="AF133" t="s">
        <v>75</v>
      </c>
    </row>
    <row r="134" spans="1:32">
      <c r="A134" t="s">
        <v>4470</v>
      </c>
      <c r="B134">
        <v>2012</v>
      </c>
      <c r="C134" t="s">
        <v>4254</v>
      </c>
      <c r="D134" t="s">
        <v>72</v>
      </c>
      <c r="E134" t="s">
        <v>72</v>
      </c>
      <c r="F134" t="s">
        <v>148</v>
      </c>
      <c r="G134" t="s">
        <v>72</v>
      </c>
      <c r="H134" t="s">
        <v>85</v>
      </c>
      <c r="I134" t="s">
        <v>79</v>
      </c>
      <c r="J134" t="s">
        <v>72</v>
      </c>
      <c r="K134">
        <v>2.9268770000000002</v>
      </c>
      <c r="L134">
        <v>0.67993400000000004</v>
      </c>
      <c r="M134">
        <v>1.744</v>
      </c>
      <c r="N134">
        <v>4.5860000000000003</v>
      </c>
      <c r="O134" t="s">
        <v>74</v>
      </c>
      <c r="P134" t="s">
        <v>908</v>
      </c>
      <c r="Q134">
        <v>1.659</v>
      </c>
      <c r="R134">
        <v>1.1830000000000001</v>
      </c>
      <c r="S134">
        <v>6192</v>
      </c>
      <c r="T134">
        <v>1467</v>
      </c>
      <c r="U134">
        <v>3690</v>
      </c>
      <c r="V134">
        <v>9701</v>
      </c>
      <c r="W134">
        <v>675</v>
      </c>
      <c r="X134">
        <v>24</v>
      </c>
      <c r="Y134">
        <v>0</v>
      </c>
      <c r="Z134">
        <v>0</v>
      </c>
      <c r="AA134">
        <v>0</v>
      </c>
      <c r="AB134">
        <v>1</v>
      </c>
      <c r="AC134" t="s">
        <v>359</v>
      </c>
      <c r="AD134" t="s">
        <v>4254</v>
      </c>
      <c r="AE134">
        <v>1.0967054714</v>
      </c>
      <c r="AF134" t="s">
        <v>75</v>
      </c>
    </row>
    <row r="135" spans="1:32">
      <c r="A135" t="s">
        <v>4471</v>
      </c>
      <c r="B135">
        <v>2012</v>
      </c>
      <c r="C135" t="s">
        <v>4254</v>
      </c>
      <c r="D135" t="s">
        <v>72</v>
      </c>
      <c r="E135" t="s">
        <v>72</v>
      </c>
      <c r="F135" t="s">
        <v>148</v>
      </c>
      <c r="G135" t="s">
        <v>72</v>
      </c>
      <c r="H135" t="s">
        <v>86</v>
      </c>
      <c r="I135" t="s">
        <v>72</v>
      </c>
      <c r="J135" t="s">
        <v>72</v>
      </c>
      <c r="K135">
        <v>1.8542339999999999</v>
      </c>
      <c r="L135">
        <v>0.39812999999999998</v>
      </c>
      <c r="M135">
        <v>1.1559999999999999</v>
      </c>
      <c r="N135">
        <v>2.8119999999999998</v>
      </c>
      <c r="O135" t="s">
        <v>74</v>
      </c>
      <c r="P135" t="s">
        <v>709</v>
      </c>
      <c r="Q135">
        <v>0.95799999999999996</v>
      </c>
      <c r="R135">
        <v>0.69799999999999995</v>
      </c>
      <c r="S135">
        <v>7271</v>
      </c>
      <c r="T135">
        <v>1554</v>
      </c>
      <c r="U135">
        <v>4532</v>
      </c>
      <c r="V135">
        <v>11027</v>
      </c>
      <c r="W135">
        <v>1495</v>
      </c>
      <c r="X135">
        <v>35</v>
      </c>
      <c r="Y135">
        <v>0</v>
      </c>
      <c r="Z135">
        <v>0</v>
      </c>
      <c r="AA135">
        <v>0</v>
      </c>
      <c r="AB135">
        <v>1</v>
      </c>
      <c r="AC135" t="s">
        <v>209</v>
      </c>
      <c r="AD135" t="s">
        <v>4254</v>
      </c>
      <c r="AE135">
        <v>1.3012603765999999</v>
      </c>
      <c r="AF135" t="s">
        <v>75</v>
      </c>
    </row>
    <row r="136" spans="1:32">
      <c r="A136" t="s">
        <v>4472</v>
      </c>
      <c r="B136">
        <v>2012</v>
      </c>
      <c r="C136" t="s">
        <v>4254</v>
      </c>
      <c r="D136" t="s">
        <v>72</v>
      </c>
      <c r="E136" t="s">
        <v>72</v>
      </c>
      <c r="F136" t="s">
        <v>148</v>
      </c>
      <c r="G136" t="s">
        <v>72</v>
      </c>
      <c r="H136" t="s">
        <v>86</v>
      </c>
      <c r="I136" t="s">
        <v>76</v>
      </c>
      <c r="J136" t="s">
        <v>72</v>
      </c>
      <c r="K136">
        <v>1.665097</v>
      </c>
      <c r="L136">
        <v>0.44606200000000001</v>
      </c>
      <c r="M136">
        <v>0.90700000000000003</v>
      </c>
      <c r="N136">
        <v>2.7919999999999998</v>
      </c>
      <c r="O136" t="s">
        <v>74</v>
      </c>
      <c r="P136" t="s">
        <v>994</v>
      </c>
      <c r="Q136">
        <v>1.127</v>
      </c>
      <c r="R136">
        <v>0.75800000000000001</v>
      </c>
      <c r="S136">
        <v>3351</v>
      </c>
      <c r="T136">
        <v>898</v>
      </c>
      <c r="U136">
        <v>1825</v>
      </c>
      <c r="V136">
        <v>5620</v>
      </c>
      <c r="W136">
        <v>889</v>
      </c>
      <c r="X136">
        <v>17</v>
      </c>
      <c r="Y136">
        <v>0</v>
      </c>
      <c r="Z136">
        <v>0</v>
      </c>
      <c r="AA136">
        <v>0</v>
      </c>
      <c r="AB136">
        <v>1</v>
      </c>
      <c r="AC136" t="s">
        <v>165</v>
      </c>
      <c r="AD136" t="s">
        <v>4254</v>
      </c>
      <c r="AE136">
        <v>1.0790853335999999</v>
      </c>
      <c r="AF136" t="s">
        <v>75</v>
      </c>
    </row>
    <row r="137" spans="1:32">
      <c r="A137" t="s">
        <v>4473</v>
      </c>
      <c r="B137">
        <v>2012</v>
      </c>
      <c r="C137" t="s">
        <v>4254</v>
      </c>
      <c r="D137" t="s">
        <v>72</v>
      </c>
      <c r="E137" t="s">
        <v>72</v>
      </c>
      <c r="F137" t="s">
        <v>148</v>
      </c>
      <c r="G137" t="s">
        <v>72</v>
      </c>
      <c r="H137" t="s">
        <v>86</v>
      </c>
      <c r="I137" t="s">
        <v>79</v>
      </c>
      <c r="J137" t="s">
        <v>72</v>
      </c>
      <c r="K137">
        <v>2.0537030000000001</v>
      </c>
      <c r="L137">
        <v>0.63970300000000002</v>
      </c>
      <c r="M137">
        <v>0.99399999999999999</v>
      </c>
      <c r="N137">
        <v>3.7320000000000002</v>
      </c>
      <c r="O137" t="s">
        <v>74</v>
      </c>
      <c r="P137" t="s">
        <v>1032</v>
      </c>
      <c r="Q137">
        <v>1.679</v>
      </c>
      <c r="R137">
        <v>1.06</v>
      </c>
      <c r="S137">
        <v>3919</v>
      </c>
      <c r="T137">
        <v>1216</v>
      </c>
      <c r="U137">
        <v>1897</v>
      </c>
      <c r="V137">
        <v>7123</v>
      </c>
      <c r="W137">
        <v>606</v>
      </c>
      <c r="X137">
        <v>18</v>
      </c>
      <c r="Y137">
        <v>0</v>
      </c>
      <c r="Z137">
        <v>0</v>
      </c>
      <c r="AA137">
        <v>0</v>
      </c>
      <c r="AB137">
        <v>1</v>
      </c>
      <c r="AC137" t="s">
        <v>133</v>
      </c>
      <c r="AD137" t="s">
        <v>4254</v>
      </c>
      <c r="AE137">
        <v>1.2307959850000001</v>
      </c>
      <c r="AF137" t="s">
        <v>75</v>
      </c>
    </row>
    <row r="138" spans="1:32">
      <c r="A138" t="s">
        <v>4474</v>
      </c>
      <c r="B138">
        <v>2012</v>
      </c>
      <c r="C138" t="s">
        <v>4254</v>
      </c>
      <c r="D138" t="s">
        <v>72</v>
      </c>
      <c r="E138" t="s">
        <v>72</v>
      </c>
      <c r="F138" t="s">
        <v>148</v>
      </c>
      <c r="G138" t="s">
        <v>72</v>
      </c>
      <c r="H138" t="s">
        <v>88</v>
      </c>
      <c r="I138" t="s">
        <v>72</v>
      </c>
      <c r="J138" t="s">
        <v>72</v>
      </c>
      <c r="K138">
        <v>1.569205</v>
      </c>
      <c r="L138">
        <v>0.37221700000000002</v>
      </c>
      <c r="M138">
        <v>0.92500000000000004</v>
      </c>
      <c r="N138">
        <v>2.484</v>
      </c>
      <c r="O138" t="s">
        <v>74</v>
      </c>
      <c r="P138" t="s">
        <v>948</v>
      </c>
      <c r="Q138">
        <v>0.91500000000000004</v>
      </c>
      <c r="R138">
        <v>0.64400000000000002</v>
      </c>
      <c r="S138">
        <v>4849</v>
      </c>
      <c r="T138">
        <v>1159</v>
      </c>
      <c r="U138">
        <v>2858</v>
      </c>
      <c r="V138">
        <v>7677</v>
      </c>
      <c r="W138">
        <v>1398</v>
      </c>
      <c r="X138">
        <v>24</v>
      </c>
      <c r="Y138">
        <v>0</v>
      </c>
      <c r="Z138">
        <v>0</v>
      </c>
      <c r="AA138">
        <v>0</v>
      </c>
      <c r="AB138">
        <v>1</v>
      </c>
      <c r="AC138" t="s">
        <v>95</v>
      </c>
      <c r="AD138" t="s">
        <v>4254</v>
      </c>
      <c r="AE138">
        <v>1.2530801197000001</v>
      </c>
      <c r="AF138" t="s">
        <v>75</v>
      </c>
    </row>
    <row r="139" spans="1:32">
      <c r="A139" t="s">
        <v>4475</v>
      </c>
      <c r="B139">
        <v>2012</v>
      </c>
      <c r="C139" t="s">
        <v>4254</v>
      </c>
      <c r="D139" t="s">
        <v>72</v>
      </c>
      <c r="E139" t="s">
        <v>72</v>
      </c>
      <c r="F139" t="s">
        <v>148</v>
      </c>
      <c r="G139" t="s">
        <v>72</v>
      </c>
      <c r="H139" t="s">
        <v>88</v>
      </c>
      <c r="I139" t="s">
        <v>76</v>
      </c>
      <c r="J139" t="s">
        <v>72</v>
      </c>
      <c r="K139">
        <v>0.90657500000000002</v>
      </c>
      <c r="L139">
        <v>0.38406699999999999</v>
      </c>
      <c r="M139">
        <v>0.316</v>
      </c>
      <c r="N139">
        <v>2.0230000000000001</v>
      </c>
      <c r="O139" t="s">
        <v>74</v>
      </c>
      <c r="P139" t="s">
        <v>4476</v>
      </c>
      <c r="Q139">
        <v>1.117</v>
      </c>
      <c r="R139">
        <v>0.59</v>
      </c>
      <c r="S139">
        <v>1457</v>
      </c>
      <c r="T139">
        <v>618</v>
      </c>
      <c r="U139">
        <v>508</v>
      </c>
      <c r="V139">
        <v>3251</v>
      </c>
      <c r="W139">
        <v>787</v>
      </c>
      <c r="X139">
        <v>7</v>
      </c>
      <c r="Y139">
        <v>0</v>
      </c>
      <c r="Z139">
        <v>0</v>
      </c>
      <c r="AA139">
        <v>0</v>
      </c>
      <c r="AB139">
        <v>1</v>
      </c>
      <c r="AC139" t="s">
        <v>115</v>
      </c>
      <c r="AD139" t="s">
        <v>4254</v>
      </c>
      <c r="AE139">
        <v>1.2905914263</v>
      </c>
      <c r="AF139" t="s">
        <v>75</v>
      </c>
    </row>
    <row r="140" spans="1:32">
      <c r="A140" t="s">
        <v>4477</v>
      </c>
      <c r="B140">
        <v>2012</v>
      </c>
      <c r="C140" t="s">
        <v>4254</v>
      </c>
      <c r="D140" t="s">
        <v>72</v>
      </c>
      <c r="E140" t="s">
        <v>72</v>
      </c>
      <c r="F140" t="s">
        <v>148</v>
      </c>
      <c r="G140" t="s">
        <v>72</v>
      </c>
      <c r="H140" t="s">
        <v>88</v>
      </c>
      <c r="I140" t="s">
        <v>79</v>
      </c>
      <c r="J140" t="s">
        <v>72</v>
      </c>
      <c r="K140">
        <v>2.2868849999999998</v>
      </c>
      <c r="L140">
        <v>0.642899</v>
      </c>
      <c r="M140">
        <v>1.2010000000000001</v>
      </c>
      <c r="N140">
        <v>3.9279999999999999</v>
      </c>
      <c r="O140" t="s">
        <v>74</v>
      </c>
      <c r="P140" t="s">
        <v>997</v>
      </c>
      <c r="Q140">
        <v>1.641</v>
      </c>
      <c r="R140">
        <v>1.085</v>
      </c>
      <c r="S140">
        <v>3393</v>
      </c>
      <c r="T140">
        <v>954</v>
      </c>
      <c r="U140">
        <v>1782</v>
      </c>
      <c r="V140">
        <v>5827</v>
      </c>
      <c r="W140">
        <v>611</v>
      </c>
      <c r="X140">
        <v>17</v>
      </c>
      <c r="Y140">
        <v>0</v>
      </c>
      <c r="Z140">
        <v>0</v>
      </c>
      <c r="AA140">
        <v>0</v>
      </c>
      <c r="AB140">
        <v>1</v>
      </c>
      <c r="AC140" t="s">
        <v>165</v>
      </c>
      <c r="AD140" t="s">
        <v>4254</v>
      </c>
      <c r="AE140">
        <v>1.1282813494999999</v>
      </c>
      <c r="AF140" t="s">
        <v>75</v>
      </c>
    </row>
    <row r="141" spans="1:32">
      <c r="A141" t="s">
        <v>4478</v>
      </c>
      <c r="B141">
        <v>2012</v>
      </c>
      <c r="C141" t="s">
        <v>4254</v>
      </c>
      <c r="D141" t="s">
        <v>72</v>
      </c>
      <c r="E141" t="s">
        <v>72</v>
      </c>
      <c r="F141" t="s">
        <v>148</v>
      </c>
      <c r="G141" t="s">
        <v>72</v>
      </c>
      <c r="H141" t="s">
        <v>91</v>
      </c>
      <c r="I141" t="s">
        <v>72</v>
      </c>
      <c r="J141" t="s">
        <v>72</v>
      </c>
      <c r="K141">
        <v>0.99119299999999999</v>
      </c>
      <c r="L141">
        <v>0.30707899999999999</v>
      </c>
      <c r="M141">
        <v>0.48299999999999998</v>
      </c>
      <c r="N141">
        <v>1.7989999999999999</v>
      </c>
      <c r="O141" t="s">
        <v>74</v>
      </c>
      <c r="P141" t="s">
        <v>972</v>
      </c>
      <c r="Q141">
        <v>0.80700000000000005</v>
      </c>
      <c r="R141">
        <v>0.50800000000000001</v>
      </c>
      <c r="S141">
        <v>2530</v>
      </c>
      <c r="T141">
        <v>783</v>
      </c>
      <c r="U141">
        <v>1233</v>
      </c>
      <c r="V141">
        <v>4591</v>
      </c>
      <c r="W141">
        <v>1305</v>
      </c>
      <c r="X141">
        <v>14</v>
      </c>
      <c r="Y141">
        <v>0</v>
      </c>
      <c r="Z141">
        <v>0</v>
      </c>
      <c r="AA141">
        <v>0</v>
      </c>
      <c r="AB141">
        <v>1</v>
      </c>
      <c r="AC141" t="s">
        <v>292</v>
      </c>
      <c r="AD141" t="s">
        <v>4254</v>
      </c>
      <c r="AE141">
        <v>1.2529826827999999</v>
      </c>
      <c r="AF141" t="s">
        <v>75</v>
      </c>
    </row>
    <row r="142" spans="1:32">
      <c r="A142" t="s">
        <v>4479</v>
      </c>
      <c r="B142">
        <v>2012</v>
      </c>
      <c r="C142" t="s">
        <v>4254</v>
      </c>
      <c r="D142" t="s">
        <v>72</v>
      </c>
      <c r="E142" t="s">
        <v>72</v>
      </c>
      <c r="F142" t="s">
        <v>148</v>
      </c>
      <c r="G142" t="s">
        <v>72</v>
      </c>
      <c r="H142" t="s">
        <v>91</v>
      </c>
      <c r="I142" t="s">
        <v>76</v>
      </c>
      <c r="J142" t="s">
        <v>72</v>
      </c>
      <c r="K142">
        <v>0.60548100000000005</v>
      </c>
      <c r="L142">
        <v>0.27101199999999998</v>
      </c>
      <c r="M142">
        <v>0.19600000000000001</v>
      </c>
      <c r="N142">
        <v>1.411</v>
      </c>
      <c r="O142" t="s">
        <v>74</v>
      </c>
      <c r="P142" t="s">
        <v>978</v>
      </c>
      <c r="Q142">
        <v>0.80500000000000005</v>
      </c>
      <c r="R142">
        <v>0.41</v>
      </c>
      <c r="S142">
        <v>888</v>
      </c>
      <c r="T142">
        <v>397</v>
      </c>
      <c r="U142">
        <v>287</v>
      </c>
      <c r="V142">
        <v>2070</v>
      </c>
      <c r="W142">
        <v>774</v>
      </c>
      <c r="X142">
        <v>7</v>
      </c>
      <c r="Y142">
        <v>0</v>
      </c>
      <c r="Z142">
        <v>0</v>
      </c>
      <c r="AA142">
        <v>0</v>
      </c>
      <c r="AB142">
        <v>1</v>
      </c>
      <c r="AC142" t="s">
        <v>116</v>
      </c>
      <c r="AD142" t="s">
        <v>4254</v>
      </c>
      <c r="AE142">
        <v>0.94339666280000001</v>
      </c>
      <c r="AF142" t="s">
        <v>75</v>
      </c>
    </row>
    <row r="143" spans="1:32">
      <c r="A143" t="s">
        <v>4480</v>
      </c>
      <c r="B143">
        <v>2012</v>
      </c>
      <c r="C143" t="s">
        <v>4254</v>
      </c>
      <c r="D143" t="s">
        <v>72</v>
      </c>
      <c r="E143" t="s">
        <v>72</v>
      </c>
      <c r="F143" t="s">
        <v>148</v>
      </c>
      <c r="G143" t="s">
        <v>72</v>
      </c>
      <c r="H143" t="s">
        <v>91</v>
      </c>
      <c r="I143" t="s">
        <v>79</v>
      </c>
      <c r="J143" t="s">
        <v>72</v>
      </c>
      <c r="K143">
        <v>1.512297</v>
      </c>
      <c r="L143">
        <v>0.66776599999999997</v>
      </c>
      <c r="M143">
        <v>0.497</v>
      </c>
      <c r="N143">
        <v>3.4769999999999999</v>
      </c>
      <c r="O143" t="s">
        <v>74</v>
      </c>
      <c r="P143" t="s">
        <v>992</v>
      </c>
      <c r="Q143">
        <v>1.9650000000000001</v>
      </c>
      <c r="R143">
        <v>1.0149999999999999</v>
      </c>
      <c r="S143">
        <v>1642</v>
      </c>
      <c r="T143">
        <v>723</v>
      </c>
      <c r="U143">
        <v>540</v>
      </c>
      <c r="V143">
        <v>3776</v>
      </c>
      <c r="W143">
        <v>531</v>
      </c>
      <c r="X143">
        <v>7</v>
      </c>
      <c r="Y143">
        <v>0</v>
      </c>
      <c r="Z143">
        <v>0</v>
      </c>
      <c r="AA143">
        <v>0</v>
      </c>
      <c r="AB143">
        <v>1</v>
      </c>
      <c r="AC143" t="s">
        <v>134</v>
      </c>
      <c r="AD143" t="s">
        <v>4254</v>
      </c>
      <c r="AE143">
        <v>1.5867404547999999</v>
      </c>
      <c r="AF143" t="s">
        <v>75</v>
      </c>
    </row>
    <row r="144" spans="1:32">
      <c r="A144" t="s">
        <v>4481</v>
      </c>
      <c r="B144">
        <v>2012</v>
      </c>
      <c r="C144" t="s">
        <v>4254</v>
      </c>
      <c r="D144" t="s">
        <v>72</v>
      </c>
      <c r="E144" t="s">
        <v>72</v>
      </c>
      <c r="F144" t="s">
        <v>148</v>
      </c>
      <c r="G144" t="s">
        <v>72</v>
      </c>
      <c r="H144" t="s">
        <v>72</v>
      </c>
      <c r="I144" t="s">
        <v>72</v>
      </c>
      <c r="J144" t="s">
        <v>72</v>
      </c>
      <c r="K144">
        <v>3.4515929999999999</v>
      </c>
      <c r="L144">
        <v>0.28575</v>
      </c>
      <c r="M144">
        <v>2.9129999999999998</v>
      </c>
      <c r="N144">
        <v>4.0579999999999998</v>
      </c>
      <c r="O144" t="s">
        <v>74</v>
      </c>
      <c r="P144" t="s">
        <v>998</v>
      </c>
      <c r="Q144">
        <v>0.60699999999999998</v>
      </c>
      <c r="R144">
        <v>0.53900000000000003</v>
      </c>
      <c r="S144">
        <v>87463</v>
      </c>
      <c r="T144">
        <v>7149</v>
      </c>
      <c r="U144">
        <v>73812</v>
      </c>
      <c r="V144">
        <v>102835</v>
      </c>
      <c r="W144">
        <v>9199</v>
      </c>
      <c r="X144">
        <v>288</v>
      </c>
      <c r="Y144">
        <v>0</v>
      </c>
      <c r="Z144">
        <v>0</v>
      </c>
      <c r="AA144">
        <v>0</v>
      </c>
      <c r="AB144">
        <v>1</v>
      </c>
      <c r="AC144" t="s">
        <v>4482</v>
      </c>
      <c r="AD144" t="s">
        <v>4254</v>
      </c>
      <c r="AE144">
        <v>2.2537201583000002</v>
      </c>
      <c r="AF144" t="s">
        <v>75</v>
      </c>
    </row>
    <row r="145" spans="1:32">
      <c r="A145" t="s">
        <v>4483</v>
      </c>
      <c r="B145">
        <v>2012</v>
      </c>
      <c r="C145" t="s">
        <v>4254</v>
      </c>
      <c r="D145" t="s">
        <v>72</v>
      </c>
      <c r="E145" t="s">
        <v>72</v>
      </c>
      <c r="F145" t="s">
        <v>148</v>
      </c>
      <c r="G145" t="s">
        <v>72</v>
      </c>
      <c r="H145" t="s">
        <v>72</v>
      </c>
      <c r="I145" t="s">
        <v>76</v>
      </c>
      <c r="J145" t="s">
        <v>72</v>
      </c>
      <c r="K145">
        <v>2.9512369999999999</v>
      </c>
      <c r="L145">
        <v>0.32586500000000002</v>
      </c>
      <c r="M145">
        <v>2.3460000000000001</v>
      </c>
      <c r="N145">
        <v>3.6619999999999999</v>
      </c>
      <c r="O145" t="s">
        <v>74</v>
      </c>
      <c r="P145" t="s">
        <v>4322</v>
      </c>
      <c r="Q145">
        <v>0.71</v>
      </c>
      <c r="R145">
        <v>0.60599999999999998</v>
      </c>
      <c r="S145">
        <v>39065</v>
      </c>
      <c r="T145">
        <v>4282</v>
      </c>
      <c r="U145">
        <v>31048</v>
      </c>
      <c r="V145">
        <v>48468</v>
      </c>
      <c r="W145">
        <v>5323</v>
      </c>
      <c r="X145">
        <v>137</v>
      </c>
      <c r="Y145">
        <v>0</v>
      </c>
      <c r="Z145">
        <v>0</v>
      </c>
      <c r="AA145">
        <v>0</v>
      </c>
      <c r="AB145">
        <v>1</v>
      </c>
      <c r="AC145" t="s">
        <v>868</v>
      </c>
      <c r="AD145" t="s">
        <v>4254</v>
      </c>
      <c r="AE145">
        <v>1.9731319624999999</v>
      </c>
      <c r="AF145" t="s">
        <v>75</v>
      </c>
    </row>
    <row r="146" spans="1:32">
      <c r="A146" t="s">
        <v>4484</v>
      </c>
      <c r="B146">
        <v>2012</v>
      </c>
      <c r="C146" t="s">
        <v>4254</v>
      </c>
      <c r="D146" t="s">
        <v>72</v>
      </c>
      <c r="E146" t="s">
        <v>72</v>
      </c>
      <c r="F146" t="s">
        <v>148</v>
      </c>
      <c r="G146" t="s">
        <v>72</v>
      </c>
      <c r="H146" t="s">
        <v>72</v>
      </c>
      <c r="I146" t="s">
        <v>79</v>
      </c>
      <c r="J146" t="s">
        <v>72</v>
      </c>
      <c r="K146">
        <v>3.9988160000000001</v>
      </c>
      <c r="L146">
        <v>0.441081</v>
      </c>
      <c r="M146">
        <v>3.1779999999999999</v>
      </c>
      <c r="N146">
        <v>4.96</v>
      </c>
      <c r="O146" t="s">
        <v>74</v>
      </c>
      <c r="P146" t="s">
        <v>4485</v>
      </c>
      <c r="Q146">
        <v>0.96099999999999997</v>
      </c>
      <c r="R146">
        <v>0.82099999999999995</v>
      </c>
      <c r="S146">
        <v>48398</v>
      </c>
      <c r="T146">
        <v>5322</v>
      </c>
      <c r="U146">
        <v>38465</v>
      </c>
      <c r="V146">
        <v>60026</v>
      </c>
      <c r="W146">
        <v>3876</v>
      </c>
      <c r="X146">
        <v>151</v>
      </c>
      <c r="Y146">
        <v>0</v>
      </c>
      <c r="Z146">
        <v>0</v>
      </c>
      <c r="AA146">
        <v>0</v>
      </c>
      <c r="AB146">
        <v>1</v>
      </c>
      <c r="AC146" t="s">
        <v>4486</v>
      </c>
      <c r="AD146" t="s">
        <v>4254</v>
      </c>
      <c r="AE146">
        <v>1.9638103893000001</v>
      </c>
      <c r="AF146" t="s">
        <v>75</v>
      </c>
    </row>
    <row r="147" spans="1:32">
      <c r="A147" t="s">
        <v>4487</v>
      </c>
      <c r="B147">
        <v>2012</v>
      </c>
      <c r="C147" t="s">
        <v>4254</v>
      </c>
      <c r="D147" t="s">
        <v>72</v>
      </c>
      <c r="E147" t="s">
        <v>156</v>
      </c>
      <c r="F147" t="s">
        <v>72</v>
      </c>
      <c r="G147" t="s">
        <v>72</v>
      </c>
      <c r="H147" t="s">
        <v>73</v>
      </c>
      <c r="I147" t="s">
        <v>72</v>
      </c>
      <c r="J147" t="s">
        <v>72</v>
      </c>
      <c r="K147">
        <v>8.1145990000000001</v>
      </c>
      <c r="L147">
        <v>1.721867</v>
      </c>
      <c r="M147">
        <v>5.29</v>
      </c>
      <c r="N147">
        <v>12.253</v>
      </c>
      <c r="O147" t="s">
        <v>74</v>
      </c>
      <c r="P147" t="s">
        <v>4488</v>
      </c>
      <c r="Q147">
        <v>4.1379999999999999</v>
      </c>
      <c r="R147">
        <v>2.8250000000000002</v>
      </c>
      <c r="S147">
        <v>19490</v>
      </c>
      <c r="T147">
        <v>4174</v>
      </c>
      <c r="U147">
        <v>12705</v>
      </c>
      <c r="V147">
        <v>29428</v>
      </c>
      <c r="W147">
        <v>491</v>
      </c>
      <c r="X147">
        <v>49</v>
      </c>
      <c r="Y147">
        <v>0</v>
      </c>
      <c r="Z147">
        <v>0</v>
      </c>
      <c r="AA147">
        <v>0</v>
      </c>
      <c r="AB147">
        <v>1</v>
      </c>
      <c r="AC147" t="s">
        <v>184</v>
      </c>
      <c r="AD147" t="s">
        <v>4254</v>
      </c>
      <c r="AE147">
        <v>1.9484154681999999</v>
      </c>
      <c r="AF147" t="s">
        <v>75</v>
      </c>
    </row>
    <row r="148" spans="1:32">
      <c r="A148" t="s">
        <v>4489</v>
      </c>
      <c r="B148">
        <v>2012</v>
      </c>
      <c r="C148" t="s">
        <v>4254</v>
      </c>
      <c r="D148" t="s">
        <v>72</v>
      </c>
      <c r="E148" t="s">
        <v>156</v>
      </c>
      <c r="F148" t="s">
        <v>72</v>
      </c>
      <c r="G148" t="s">
        <v>72</v>
      </c>
      <c r="H148" t="s">
        <v>73</v>
      </c>
      <c r="I148" t="s">
        <v>76</v>
      </c>
      <c r="J148" t="s">
        <v>72</v>
      </c>
      <c r="K148">
        <v>8.8887859999999996</v>
      </c>
      <c r="L148">
        <v>2.3838439999999999</v>
      </c>
      <c r="M148">
        <v>5.16</v>
      </c>
      <c r="N148">
        <v>14.888999999999999</v>
      </c>
      <c r="O148" t="s">
        <v>74</v>
      </c>
      <c r="P148" t="s">
        <v>4490</v>
      </c>
      <c r="Q148">
        <v>6.0010000000000003</v>
      </c>
      <c r="R148">
        <v>3.7290000000000001</v>
      </c>
      <c r="S148">
        <v>10674</v>
      </c>
      <c r="T148">
        <v>2862</v>
      </c>
      <c r="U148">
        <v>6196</v>
      </c>
      <c r="V148">
        <v>17879</v>
      </c>
      <c r="W148">
        <v>243</v>
      </c>
      <c r="X148">
        <v>26</v>
      </c>
      <c r="Y148">
        <v>0</v>
      </c>
      <c r="Z148">
        <v>0</v>
      </c>
      <c r="AA148">
        <v>0</v>
      </c>
      <c r="AB148">
        <v>1</v>
      </c>
      <c r="AC148" t="s">
        <v>565</v>
      </c>
      <c r="AD148" t="s">
        <v>4254</v>
      </c>
      <c r="AE148">
        <v>1.6980746891</v>
      </c>
      <c r="AF148" t="s">
        <v>75</v>
      </c>
    </row>
    <row r="149" spans="1:32">
      <c r="A149" t="s">
        <v>4491</v>
      </c>
      <c r="B149">
        <v>2012</v>
      </c>
      <c r="C149" t="s">
        <v>4254</v>
      </c>
      <c r="D149" t="s">
        <v>72</v>
      </c>
      <c r="E149" t="s">
        <v>156</v>
      </c>
      <c r="F149" t="s">
        <v>72</v>
      </c>
      <c r="G149" t="s">
        <v>72</v>
      </c>
      <c r="H149" t="s">
        <v>73</v>
      </c>
      <c r="I149" t="s">
        <v>79</v>
      </c>
      <c r="J149" t="s">
        <v>72</v>
      </c>
      <c r="K149">
        <v>7.3405180000000003</v>
      </c>
      <c r="L149">
        <v>2.5866400000000001</v>
      </c>
      <c r="M149">
        <v>3.5920000000000001</v>
      </c>
      <c r="N149">
        <v>14.417999999999999</v>
      </c>
      <c r="O149" t="s">
        <v>74</v>
      </c>
      <c r="P149" t="s">
        <v>4492</v>
      </c>
      <c r="Q149">
        <v>7.077</v>
      </c>
      <c r="R149">
        <v>3.7490000000000001</v>
      </c>
      <c r="S149">
        <v>8816</v>
      </c>
      <c r="T149">
        <v>3151</v>
      </c>
      <c r="U149">
        <v>4313</v>
      </c>
      <c r="V149">
        <v>17315</v>
      </c>
      <c r="W149">
        <v>248</v>
      </c>
      <c r="X149">
        <v>23</v>
      </c>
      <c r="Y149">
        <v>0</v>
      </c>
      <c r="Z149">
        <v>0</v>
      </c>
      <c r="AA149">
        <v>0</v>
      </c>
      <c r="AB149">
        <v>1</v>
      </c>
      <c r="AC149" t="s">
        <v>4493</v>
      </c>
      <c r="AD149" t="s">
        <v>4254</v>
      </c>
      <c r="AE149">
        <v>2.4296984579999998</v>
      </c>
      <c r="AF149" t="s">
        <v>75</v>
      </c>
    </row>
    <row r="150" spans="1:32">
      <c r="A150" t="s">
        <v>4494</v>
      </c>
      <c r="B150">
        <v>2012</v>
      </c>
      <c r="C150" t="s">
        <v>4254</v>
      </c>
      <c r="D150" t="s">
        <v>72</v>
      </c>
      <c r="E150" t="s">
        <v>156</v>
      </c>
      <c r="F150" t="s">
        <v>72</v>
      </c>
      <c r="G150" t="s">
        <v>72</v>
      </c>
      <c r="H150" t="s">
        <v>81</v>
      </c>
      <c r="I150" t="s">
        <v>72</v>
      </c>
      <c r="J150" t="s">
        <v>72</v>
      </c>
      <c r="K150">
        <v>7.1154339999999996</v>
      </c>
      <c r="L150">
        <v>1.429473</v>
      </c>
      <c r="M150">
        <v>4.7510000000000003</v>
      </c>
      <c r="N150">
        <v>10.526999999999999</v>
      </c>
      <c r="O150" t="s">
        <v>74</v>
      </c>
      <c r="P150" t="s">
        <v>4495</v>
      </c>
      <c r="Q150">
        <v>3.4119999999999999</v>
      </c>
      <c r="R150">
        <v>2.3650000000000002</v>
      </c>
      <c r="S150">
        <v>15825</v>
      </c>
      <c r="T150">
        <v>3167</v>
      </c>
      <c r="U150">
        <v>10566</v>
      </c>
      <c r="V150">
        <v>23413</v>
      </c>
      <c r="W150">
        <v>556</v>
      </c>
      <c r="X150">
        <v>40</v>
      </c>
      <c r="Y150">
        <v>0</v>
      </c>
      <c r="Z150">
        <v>0</v>
      </c>
      <c r="AA150">
        <v>0</v>
      </c>
      <c r="AB150">
        <v>1</v>
      </c>
      <c r="AC150" t="s">
        <v>355</v>
      </c>
      <c r="AD150" t="s">
        <v>4254</v>
      </c>
      <c r="AE150">
        <v>1.7159325088999999</v>
      </c>
      <c r="AF150" t="s">
        <v>75</v>
      </c>
    </row>
    <row r="151" spans="1:32">
      <c r="A151" t="s">
        <v>4496</v>
      </c>
      <c r="B151">
        <v>2012</v>
      </c>
      <c r="C151" t="s">
        <v>4254</v>
      </c>
      <c r="D151" t="s">
        <v>72</v>
      </c>
      <c r="E151" t="s">
        <v>156</v>
      </c>
      <c r="F151" t="s">
        <v>72</v>
      </c>
      <c r="G151" t="s">
        <v>72</v>
      </c>
      <c r="H151" t="s">
        <v>81</v>
      </c>
      <c r="I151" t="s">
        <v>76</v>
      </c>
      <c r="J151" t="s">
        <v>72</v>
      </c>
      <c r="K151">
        <v>7.9724560000000002</v>
      </c>
      <c r="L151">
        <v>2.4181789999999999</v>
      </c>
      <c r="M151">
        <v>4.3109999999999999</v>
      </c>
      <c r="N151">
        <v>14.28</v>
      </c>
      <c r="O151" t="s">
        <v>74</v>
      </c>
      <c r="P151" t="s">
        <v>4497</v>
      </c>
      <c r="Q151">
        <v>6.3079999999999998</v>
      </c>
      <c r="R151">
        <v>3.6619999999999999</v>
      </c>
      <c r="S151">
        <v>8311</v>
      </c>
      <c r="T151">
        <v>2539</v>
      </c>
      <c r="U151">
        <v>4494</v>
      </c>
      <c r="V151">
        <v>14887</v>
      </c>
      <c r="W151">
        <v>302</v>
      </c>
      <c r="X151">
        <v>18</v>
      </c>
      <c r="Y151">
        <v>0</v>
      </c>
      <c r="Z151">
        <v>0</v>
      </c>
      <c r="AA151">
        <v>0</v>
      </c>
      <c r="AB151">
        <v>1</v>
      </c>
      <c r="AC151" t="s">
        <v>552</v>
      </c>
      <c r="AD151" t="s">
        <v>4254</v>
      </c>
      <c r="AE151">
        <v>2.3990167093000001</v>
      </c>
      <c r="AF151" t="s">
        <v>75</v>
      </c>
    </row>
    <row r="152" spans="1:32">
      <c r="A152" t="s">
        <v>4498</v>
      </c>
      <c r="B152">
        <v>2012</v>
      </c>
      <c r="C152" t="s">
        <v>4254</v>
      </c>
      <c r="D152" t="s">
        <v>72</v>
      </c>
      <c r="E152" t="s">
        <v>156</v>
      </c>
      <c r="F152" t="s">
        <v>72</v>
      </c>
      <c r="G152" t="s">
        <v>72</v>
      </c>
      <c r="H152" t="s">
        <v>81</v>
      </c>
      <c r="I152" t="s">
        <v>79</v>
      </c>
      <c r="J152" t="s">
        <v>72</v>
      </c>
      <c r="K152">
        <v>6.3592810000000002</v>
      </c>
      <c r="L152">
        <v>1.731967</v>
      </c>
      <c r="M152">
        <v>3.6739999999999999</v>
      </c>
      <c r="N152">
        <v>10.789</v>
      </c>
      <c r="O152" t="s">
        <v>74</v>
      </c>
      <c r="P152" t="s">
        <v>4499</v>
      </c>
      <c r="Q152">
        <v>4.4290000000000003</v>
      </c>
      <c r="R152">
        <v>2.6859999999999999</v>
      </c>
      <c r="S152">
        <v>7514</v>
      </c>
      <c r="T152">
        <v>2013</v>
      </c>
      <c r="U152">
        <v>4341</v>
      </c>
      <c r="V152">
        <v>12747</v>
      </c>
      <c r="W152">
        <v>254</v>
      </c>
      <c r="X152">
        <v>22</v>
      </c>
      <c r="Y152">
        <v>0</v>
      </c>
      <c r="Z152">
        <v>0</v>
      </c>
      <c r="AA152">
        <v>0</v>
      </c>
      <c r="AB152">
        <v>1</v>
      </c>
      <c r="AC152" t="s">
        <v>367</v>
      </c>
      <c r="AD152" t="s">
        <v>4254</v>
      </c>
      <c r="AE152">
        <v>1.2744617662</v>
      </c>
      <c r="AF152" t="s">
        <v>75</v>
      </c>
    </row>
    <row r="153" spans="1:32">
      <c r="A153" t="s">
        <v>4500</v>
      </c>
      <c r="B153">
        <v>2012</v>
      </c>
      <c r="C153" t="s">
        <v>4254</v>
      </c>
      <c r="D153" t="s">
        <v>72</v>
      </c>
      <c r="E153" t="s">
        <v>156</v>
      </c>
      <c r="F153" t="s">
        <v>72</v>
      </c>
      <c r="G153" t="s">
        <v>72</v>
      </c>
      <c r="H153" t="s">
        <v>83</v>
      </c>
      <c r="I153" t="s">
        <v>72</v>
      </c>
      <c r="J153" t="s">
        <v>72</v>
      </c>
      <c r="K153">
        <v>3.1085940000000001</v>
      </c>
      <c r="L153">
        <v>0.615537</v>
      </c>
      <c r="M153">
        <v>2.016</v>
      </c>
      <c r="N153">
        <v>4.5640000000000001</v>
      </c>
      <c r="O153" t="s">
        <v>74</v>
      </c>
      <c r="P153" t="s">
        <v>376</v>
      </c>
      <c r="Q153">
        <v>1.4550000000000001</v>
      </c>
      <c r="R153">
        <v>1.0920000000000001</v>
      </c>
      <c r="S153">
        <v>12333</v>
      </c>
      <c r="T153">
        <v>2443</v>
      </c>
      <c r="U153">
        <v>8000</v>
      </c>
      <c r="V153">
        <v>18108</v>
      </c>
      <c r="W153">
        <v>1225</v>
      </c>
      <c r="X153">
        <v>34</v>
      </c>
      <c r="Y153">
        <v>0</v>
      </c>
      <c r="Z153">
        <v>0</v>
      </c>
      <c r="AA153">
        <v>0</v>
      </c>
      <c r="AB153">
        <v>1</v>
      </c>
      <c r="AC153" t="s">
        <v>332</v>
      </c>
      <c r="AD153" t="s">
        <v>4254</v>
      </c>
      <c r="AE153">
        <v>1.539717387</v>
      </c>
      <c r="AF153" t="s">
        <v>75</v>
      </c>
    </row>
    <row r="154" spans="1:32">
      <c r="A154" t="s">
        <v>4501</v>
      </c>
      <c r="B154">
        <v>2012</v>
      </c>
      <c r="C154" t="s">
        <v>4254</v>
      </c>
      <c r="D154" t="s">
        <v>72</v>
      </c>
      <c r="E154" t="s">
        <v>156</v>
      </c>
      <c r="F154" t="s">
        <v>72</v>
      </c>
      <c r="G154" t="s">
        <v>72</v>
      </c>
      <c r="H154" t="s">
        <v>83</v>
      </c>
      <c r="I154" t="s">
        <v>76</v>
      </c>
      <c r="J154" t="s">
        <v>72</v>
      </c>
      <c r="K154">
        <v>1.6875420000000001</v>
      </c>
      <c r="L154">
        <v>0.47259699999999999</v>
      </c>
      <c r="M154">
        <v>0.89</v>
      </c>
      <c r="N154">
        <v>2.895</v>
      </c>
      <c r="O154" t="s">
        <v>74</v>
      </c>
      <c r="P154" t="s">
        <v>803</v>
      </c>
      <c r="Q154">
        <v>1.2070000000000001</v>
      </c>
      <c r="R154">
        <v>0.79800000000000004</v>
      </c>
      <c r="S154">
        <v>3418</v>
      </c>
      <c r="T154">
        <v>957</v>
      </c>
      <c r="U154">
        <v>1803</v>
      </c>
      <c r="V154">
        <v>5863</v>
      </c>
      <c r="W154">
        <v>759</v>
      </c>
      <c r="X154">
        <v>16</v>
      </c>
      <c r="Y154">
        <v>0</v>
      </c>
      <c r="Z154">
        <v>0</v>
      </c>
      <c r="AA154">
        <v>0</v>
      </c>
      <c r="AB154">
        <v>1</v>
      </c>
      <c r="AC154" t="s">
        <v>165</v>
      </c>
      <c r="AD154" t="s">
        <v>4254</v>
      </c>
      <c r="AE154">
        <v>1.0204411869000001</v>
      </c>
      <c r="AF154" t="s">
        <v>75</v>
      </c>
    </row>
    <row r="155" spans="1:32">
      <c r="A155" t="s">
        <v>4502</v>
      </c>
      <c r="B155">
        <v>2012</v>
      </c>
      <c r="C155" t="s">
        <v>4254</v>
      </c>
      <c r="D155" t="s">
        <v>72</v>
      </c>
      <c r="E155" t="s">
        <v>156</v>
      </c>
      <c r="F155" t="s">
        <v>72</v>
      </c>
      <c r="G155" t="s">
        <v>72</v>
      </c>
      <c r="H155" t="s">
        <v>83</v>
      </c>
      <c r="I155" t="s">
        <v>79</v>
      </c>
      <c r="J155" t="s">
        <v>72</v>
      </c>
      <c r="K155">
        <v>4.590795</v>
      </c>
      <c r="L155">
        <v>1.19516</v>
      </c>
      <c r="M155">
        <v>2.5390000000000001</v>
      </c>
      <c r="N155">
        <v>7.569</v>
      </c>
      <c r="O155" t="s">
        <v>74</v>
      </c>
      <c r="P155" t="s">
        <v>4503</v>
      </c>
      <c r="Q155">
        <v>2.9780000000000002</v>
      </c>
      <c r="R155">
        <v>2.052</v>
      </c>
      <c r="S155">
        <v>8915</v>
      </c>
      <c r="T155">
        <v>2345</v>
      </c>
      <c r="U155">
        <v>4930</v>
      </c>
      <c r="V155">
        <v>14698</v>
      </c>
      <c r="W155">
        <v>466</v>
      </c>
      <c r="X155">
        <v>18</v>
      </c>
      <c r="Y155">
        <v>0</v>
      </c>
      <c r="Z155">
        <v>0</v>
      </c>
      <c r="AA155">
        <v>0</v>
      </c>
      <c r="AB155">
        <v>1</v>
      </c>
      <c r="AC155" t="s">
        <v>551</v>
      </c>
      <c r="AD155" t="s">
        <v>4254</v>
      </c>
      <c r="AE155">
        <v>1.5164467266999999</v>
      </c>
      <c r="AF155" t="s">
        <v>75</v>
      </c>
    </row>
    <row r="156" spans="1:32">
      <c r="A156" t="s">
        <v>4504</v>
      </c>
      <c r="B156">
        <v>2012</v>
      </c>
      <c r="C156" t="s">
        <v>4254</v>
      </c>
      <c r="D156" t="s">
        <v>72</v>
      </c>
      <c r="E156" t="s">
        <v>156</v>
      </c>
      <c r="F156" t="s">
        <v>72</v>
      </c>
      <c r="G156" t="s">
        <v>72</v>
      </c>
      <c r="H156" t="s">
        <v>84</v>
      </c>
      <c r="I156" t="s">
        <v>72</v>
      </c>
      <c r="J156" t="s">
        <v>72</v>
      </c>
      <c r="K156">
        <v>2.891635</v>
      </c>
      <c r="L156">
        <v>0.555419</v>
      </c>
      <c r="M156">
        <v>1.903</v>
      </c>
      <c r="N156">
        <v>4.1980000000000004</v>
      </c>
      <c r="O156" t="s">
        <v>74</v>
      </c>
      <c r="P156" t="s">
        <v>3837</v>
      </c>
      <c r="Q156">
        <v>1.3069999999999999</v>
      </c>
      <c r="R156">
        <v>0.98799999999999999</v>
      </c>
      <c r="S156">
        <v>12667</v>
      </c>
      <c r="T156">
        <v>2427</v>
      </c>
      <c r="U156">
        <v>8337</v>
      </c>
      <c r="V156">
        <v>18391</v>
      </c>
      <c r="W156">
        <v>1533</v>
      </c>
      <c r="X156">
        <v>37</v>
      </c>
      <c r="Y156">
        <v>0</v>
      </c>
      <c r="Z156">
        <v>0</v>
      </c>
      <c r="AA156">
        <v>0</v>
      </c>
      <c r="AB156">
        <v>1</v>
      </c>
      <c r="AC156" t="s">
        <v>332</v>
      </c>
      <c r="AD156" t="s">
        <v>4254</v>
      </c>
      <c r="AE156">
        <v>1.6830629134999999</v>
      </c>
      <c r="AF156" t="s">
        <v>75</v>
      </c>
    </row>
    <row r="157" spans="1:32">
      <c r="A157" t="s">
        <v>4505</v>
      </c>
      <c r="B157">
        <v>2012</v>
      </c>
      <c r="C157" t="s">
        <v>4254</v>
      </c>
      <c r="D157" t="s">
        <v>72</v>
      </c>
      <c r="E157" t="s">
        <v>156</v>
      </c>
      <c r="F157" t="s">
        <v>72</v>
      </c>
      <c r="G157" t="s">
        <v>72</v>
      </c>
      <c r="H157" t="s">
        <v>84</v>
      </c>
      <c r="I157" t="s">
        <v>76</v>
      </c>
      <c r="J157" t="s">
        <v>72</v>
      </c>
      <c r="K157">
        <v>2.2491370000000002</v>
      </c>
      <c r="L157">
        <v>0.70230199999999998</v>
      </c>
      <c r="M157">
        <v>1.085</v>
      </c>
      <c r="N157">
        <v>4.093</v>
      </c>
      <c r="O157" t="s">
        <v>74</v>
      </c>
      <c r="P157" t="s">
        <v>928</v>
      </c>
      <c r="Q157">
        <v>1.8440000000000001</v>
      </c>
      <c r="R157">
        <v>1.1639999999999999</v>
      </c>
      <c r="S157">
        <v>5378</v>
      </c>
      <c r="T157">
        <v>1676</v>
      </c>
      <c r="U157">
        <v>2595</v>
      </c>
      <c r="V157">
        <v>9787</v>
      </c>
      <c r="W157">
        <v>918</v>
      </c>
      <c r="X157">
        <v>16</v>
      </c>
      <c r="Y157">
        <v>0</v>
      </c>
      <c r="Z157">
        <v>0</v>
      </c>
      <c r="AA157">
        <v>0</v>
      </c>
      <c r="AB157">
        <v>1</v>
      </c>
      <c r="AC157" t="s">
        <v>210</v>
      </c>
      <c r="AD157" t="s">
        <v>4254</v>
      </c>
      <c r="AE157">
        <v>2.0572172874999999</v>
      </c>
      <c r="AF157" t="s">
        <v>75</v>
      </c>
    </row>
    <row r="158" spans="1:32">
      <c r="A158" t="s">
        <v>4506</v>
      </c>
      <c r="B158">
        <v>2012</v>
      </c>
      <c r="C158" t="s">
        <v>4254</v>
      </c>
      <c r="D158" t="s">
        <v>72</v>
      </c>
      <c r="E158" t="s">
        <v>156</v>
      </c>
      <c r="F158" t="s">
        <v>72</v>
      </c>
      <c r="G158" t="s">
        <v>72</v>
      </c>
      <c r="H158" t="s">
        <v>84</v>
      </c>
      <c r="I158" t="s">
        <v>79</v>
      </c>
      <c r="J158" t="s">
        <v>72</v>
      </c>
      <c r="K158">
        <v>3.6638120000000001</v>
      </c>
      <c r="L158">
        <v>0.98070900000000005</v>
      </c>
      <c r="M158">
        <v>1.99</v>
      </c>
      <c r="N158">
        <v>6.1289999999999996</v>
      </c>
      <c r="O158" t="s">
        <v>74</v>
      </c>
      <c r="P158" t="s">
        <v>3465</v>
      </c>
      <c r="Q158">
        <v>2.4649999999999999</v>
      </c>
      <c r="R158">
        <v>1.6739999999999999</v>
      </c>
      <c r="S158">
        <v>7289</v>
      </c>
      <c r="T158">
        <v>1993</v>
      </c>
      <c r="U158">
        <v>3959</v>
      </c>
      <c r="V158">
        <v>12194</v>
      </c>
      <c r="W158">
        <v>615</v>
      </c>
      <c r="X158">
        <v>21</v>
      </c>
      <c r="Y158">
        <v>0</v>
      </c>
      <c r="Z158">
        <v>0</v>
      </c>
      <c r="AA158">
        <v>0</v>
      </c>
      <c r="AB158">
        <v>1</v>
      </c>
      <c r="AC158" t="s">
        <v>331</v>
      </c>
      <c r="AD158" t="s">
        <v>4254</v>
      </c>
      <c r="AE158">
        <v>1.6731175014999999</v>
      </c>
      <c r="AF158" t="s">
        <v>75</v>
      </c>
    </row>
    <row r="159" spans="1:32">
      <c r="A159" t="s">
        <v>4507</v>
      </c>
      <c r="B159">
        <v>2012</v>
      </c>
      <c r="C159" t="s">
        <v>4254</v>
      </c>
      <c r="D159" t="s">
        <v>72</v>
      </c>
      <c r="E159" t="s">
        <v>156</v>
      </c>
      <c r="F159" t="s">
        <v>72</v>
      </c>
      <c r="G159" t="s">
        <v>72</v>
      </c>
      <c r="H159" t="s">
        <v>85</v>
      </c>
      <c r="I159" t="s">
        <v>72</v>
      </c>
      <c r="J159" t="s">
        <v>72</v>
      </c>
      <c r="K159">
        <v>2.2696130000000001</v>
      </c>
      <c r="L159">
        <v>0.42932100000000001</v>
      </c>
      <c r="M159">
        <v>1.5049999999999999</v>
      </c>
      <c r="N159">
        <v>3.278</v>
      </c>
      <c r="O159" t="s">
        <v>74</v>
      </c>
      <c r="P159" t="s">
        <v>4508</v>
      </c>
      <c r="Q159">
        <v>1.008</v>
      </c>
      <c r="R159">
        <v>0.76500000000000001</v>
      </c>
      <c r="S159">
        <v>10589</v>
      </c>
      <c r="T159">
        <v>2004</v>
      </c>
      <c r="U159">
        <v>7022</v>
      </c>
      <c r="V159">
        <v>15293</v>
      </c>
      <c r="W159">
        <v>1545</v>
      </c>
      <c r="X159">
        <v>45</v>
      </c>
      <c r="Y159">
        <v>0</v>
      </c>
      <c r="Z159">
        <v>0</v>
      </c>
      <c r="AA159">
        <v>0</v>
      </c>
      <c r="AB159">
        <v>1</v>
      </c>
      <c r="AC159" t="s">
        <v>422</v>
      </c>
      <c r="AD159" t="s">
        <v>4254</v>
      </c>
      <c r="AE159">
        <v>1.2830106657</v>
      </c>
      <c r="AF159" t="s">
        <v>75</v>
      </c>
    </row>
    <row r="160" spans="1:32">
      <c r="A160" t="s">
        <v>4509</v>
      </c>
      <c r="B160">
        <v>2012</v>
      </c>
      <c r="C160" t="s">
        <v>4254</v>
      </c>
      <c r="D160" t="s">
        <v>72</v>
      </c>
      <c r="E160" t="s">
        <v>156</v>
      </c>
      <c r="F160" t="s">
        <v>72</v>
      </c>
      <c r="G160" t="s">
        <v>72</v>
      </c>
      <c r="H160" t="s">
        <v>85</v>
      </c>
      <c r="I160" t="s">
        <v>76</v>
      </c>
      <c r="J160" t="s">
        <v>72</v>
      </c>
      <c r="K160">
        <v>2.014329</v>
      </c>
      <c r="L160">
        <v>0.56969800000000004</v>
      </c>
      <c r="M160">
        <v>1.054</v>
      </c>
      <c r="N160">
        <v>3.472</v>
      </c>
      <c r="O160" t="s">
        <v>74</v>
      </c>
      <c r="P160" t="s">
        <v>806</v>
      </c>
      <c r="Q160">
        <v>1.458</v>
      </c>
      <c r="R160">
        <v>0.96099999999999997</v>
      </c>
      <c r="S160">
        <v>4809</v>
      </c>
      <c r="T160">
        <v>1372</v>
      </c>
      <c r="U160">
        <v>2516</v>
      </c>
      <c r="V160">
        <v>8289</v>
      </c>
      <c r="W160">
        <v>842</v>
      </c>
      <c r="X160">
        <v>23</v>
      </c>
      <c r="Y160">
        <v>0</v>
      </c>
      <c r="Z160">
        <v>0</v>
      </c>
      <c r="AA160">
        <v>0</v>
      </c>
      <c r="AB160">
        <v>1</v>
      </c>
      <c r="AC160" t="s">
        <v>95</v>
      </c>
      <c r="AD160" t="s">
        <v>4254</v>
      </c>
      <c r="AE160">
        <v>1.3829035928</v>
      </c>
      <c r="AF160" t="s">
        <v>75</v>
      </c>
    </row>
    <row r="161" spans="1:32">
      <c r="A161" t="s">
        <v>4510</v>
      </c>
      <c r="B161">
        <v>2012</v>
      </c>
      <c r="C161" t="s">
        <v>4254</v>
      </c>
      <c r="D161" t="s">
        <v>72</v>
      </c>
      <c r="E161" t="s">
        <v>156</v>
      </c>
      <c r="F161" t="s">
        <v>72</v>
      </c>
      <c r="G161" t="s">
        <v>72</v>
      </c>
      <c r="H161" t="s">
        <v>85</v>
      </c>
      <c r="I161" t="s">
        <v>79</v>
      </c>
      <c r="J161" t="s">
        <v>72</v>
      </c>
      <c r="K161">
        <v>2.5371160000000001</v>
      </c>
      <c r="L161">
        <v>0.63366</v>
      </c>
      <c r="M161">
        <v>1.4470000000000001</v>
      </c>
      <c r="N161">
        <v>4.109</v>
      </c>
      <c r="O161" t="s">
        <v>74</v>
      </c>
      <c r="P161" t="s">
        <v>3765</v>
      </c>
      <c r="Q161">
        <v>1.5720000000000001</v>
      </c>
      <c r="R161">
        <v>1.091</v>
      </c>
      <c r="S161">
        <v>5780</v>
      </c>
      <c r="T161">
        <v>1456</v>
      </c>
      <c r="U161">
        <v>3296</v>
      </c>
      <c r="V161">
        <v>9361</v>
      </c>
      <c r="W161">
        <v>703</v>
      </c>
      <c r="X161">
        <v>22</v>
      </c>
      <c r="Y161">
        <v>0</v>
      </c>
      <c r="Z161">
        <v>0</v>
      </c>
      <c r="AA161">
        <v>0</v>
      </c>
      <c r="AB161">
        <v>1</v>
      </c>
      <c r="AC161" t="s">
        <v>219</v>
      </c>
      <c r="AD161" t="s">
        <v>4254</v>
      </c>
      <c r="AE161">
        <v>1.1399079675999999</v>
      </c>
      <c r="AF161" t="s">
        <v>75</v>
      </c>
    </row>
    <row r="162" spans="1:32">
      <c r="A162" t="s">
        <v>4511</v>
      </c>
      <c r="B162">
        <v>2012</v>
      </c>
      <c r="C162" t="s">
        <v>4254</v>
      </c>
      <c r="D162" t="s">
        <v>72</v>
      </c>
      <c r="E162" t="s">
        <v>156</v>
      </c>
      <c r="F162" t="s">
        <v>72</v>
      </c>
      <c r="G162" t="s">
        <v>72</v>
      </c>
      <c r="H162" t="s">
        <v>86</v>
      </c>
      <c r="I162" t="s">
        <v>72</v>
      </c>
      <c r="J162" t="s">
        <v>72</v>
      </c>
      <c r="K162">
        <v>1.6477930000000001</v>
      </c>
      <c r="L162">
        <v>0.37604300000000002</v>
      </c>
      <c r="M162">
        <v>0.99299999999999999</v>
      </c>
      <c r="N162">
        <v>2.5640000000000001</v>
      </c>
      <c r="O162" t="s">
        <v>74</v>
      </c>
      <c r="P162" t="s">
        <v>4512</v>
      </c>
      <c r="Q162">
        <v>0.91700000000000004</v>
      </c>
      <c r="R162">
        <v>0.65400000000000003</v>
      </c>
      <c r="S162">
        <v>6766</v>
      </c>
      <c r="T162">
        <v>1555</v>
      </c>
      <c r="U162">
        <v>4079</v>
      </c>
      <c r="V162">
        <v>10529</v>
      </c>
      <c r="W162">
        <v>1521</v>
      </c>
      <c r="X162">
        <v>33</v>
      </c>
      <c r="Y162">
        <v>0</v>
      </c>
      <c r="Z162">
        <v>0</v>
      </c>
      <c r="AA162">
        <v>0</v>
      </c>
      <c r="AB162">
        <v>1</v>
      </c>
      <c r="AC162" t="s">
        <v>231</v>
      </c>
      <c r="AD162" t="s">
        <v>4254</v>
      </c>
      <c r="AE162">
        <v>1.3262716730999999</v>
      </c>
      <c r="AF162" t="s">
        <v>75</v>
      </c>
    </row>
    <row r="163" spans="1:32">
      <c r="A163" t="s">
        <v>4513</v>
      </c>
      <c r="B163">
        <v>2012</v>
      </c>
      <c r="C163" t="s">
        <v>4254</v>
      </c>
      <c r="D163" t="s">
        <v>72</v>
      </c>
      <c r="E163" t="s">
        <v>156</v>
      </c>
      <c r="F163" t="s">
        <v>72</v>
      </c>
      <c r="G163" t="s">
        <v>72</v>
      </c>
      <c r="H163" t="s">
        <v>86</v>
      </c>
      <c r="I163" t="s">
        <v>76</v>
      </c>
      <c r="J163" t="s">
        <v>72</v>
      </c>
      <c r="K163">
        <v>1.404155</v>
      </c>
      <c r="L163">
        <v>0.412879</v>
      </c>
      <c r="M163">
        <v>0.71399999999999997</v>
      </c>
      <c r="N163">
        <v>2.4729999999999999</v>
      </c>
      <c r="O163" t="s">
        <v>74</v>
      </c>
      <c r="P163" t="s">
        <v>591</v>
      </c>
      <c r="Q163">
        <v>1.069</v>
      </c>
      <c r="R163">
        <v>0.69099999999999995</v>
      </c>
      <c r="S163">
        <v>2953</v>
      </c>
      <c r="T163">
        <v>878</v>
      </c>
      <c r="U163">
        <v>1501</v>
      </c>
      <c r="V163">
        <v>5200</v>
      </c>
      <c r="W163">
        <v>905</v>
      </c>
      <c r="X163">
        <v>16</v>
      </c>
      <c r="Y163">
        <v>0</v>
      </c>
      <c r="Z163">
        <v>0</v>
      </c>
      <c r="AA163">
        <v>0</v>
      </c>
      <c r="AB163">
        <v>1</v>
      </c>
      <c r="AC163" t="s">
        <v>114</v>
      </c>
      <c r="AD163" t="s">
        <v>4254</v>
      </c>
      <c r="AE163">
        <v>1.1131172861</v>
      </c>
      <c r="AF163" t="s">
        <v>75</v>
      </c>
    </row>
    <row r="164" spans="1:32">
      <c r="A164" t="s">
        <v>4514</v>
      </c>
      <c r="B164">
        <v>2012</v>
      </c>
      <c r="C164" t="s">
        <v>4254</v>
      </c>
      <c r="D164" t="s">
        <v>72</v>
      </c>
      <c r="E164" t="s">
        <v>156</v>
      </c>
      <c r="F164" t="s">
        <v>72</v>
      </c>
      <c r="G164" t="s">
        <v>72</v>
      </c>
      <c r="H164" t="s">
        <v>86</v>
      </c>
      <c r="I164" t="s">
        <v>79</v>
      </c>
      <c r="J164" t="s">
        <v>72</v>
      </c>
      <c r="K164">
        <v>1.9035839999999999</v>
      </c>
      <c r="L164">
        <v>0.60377199999999998</v>
      </c>
      <c r="M164">
        <v>0.90700000000000003</v>
      </c>
      <c r="N164">
        <v>3.4969999999999999</v>
      </c>
      <c r="O164" t="s">
        <v>74</v>
      </c>
      <c r="P164" t="s">
        <v>4515</v>
      </c>
      <c r="Q164">
        <v>1.593</v>
      </c>
      <c r="R164">
        <v>0.996</v>
      </c>
      <c r="S164">
        <v>3813</v>
      </c>
      <c r="T164">
        <v>1213</v>
      </c>
      <c r="U164">
        <v>1817</v>
      </c>
      <c r="V164">
        <v>7004</v>
      </c>
      <c r="W164">
        <v>616</v>
      </c>
      <c r="X164">
        <v>17</v>
      </c>
      <c r="Y164">
        <v>0</v>
      </c>
      <c r="Z164">
        <v>0</v>
      </c>
      <c r="AA164">
        <v>0</v>
      </c>
      <c r="AB164">
        <v>1</v>
      </c>
      <c r="AC164" t="s">
        <v>133</v>
      </c>
      <c r="AD164" t="s">
        <v>4254</v>
      </c>
      <c r="AE164">
        <v>1.2005917251</v>
      </c>
      <c r="AF164" t="s">
        <v>75</v>
      </c>
    </row>
    <row r="165" spans="1:32">
      <c r="A165" t="s">
        <v>4516</v>
      </c>
      <c r="B165">
        <v>2012</v>
      </c>
      <c r="C165" t="s">
        <v>4254</v>
      </c>
      <c r="D165" t="s">
        <v>72</v>
      </c>
      <c r="E165" t="s">
        <v>156</v>
      </c>
      <c r="F165" t="s">
        <v>72</v>
      </c>
      <c r="G165" t="s">
        <v>72</v>
      </c>
      <c r="H165" t="s">
        <v>88</v>
      </c>
      <c r="I165" t="s">
        <v>72</v>
      </c>
      <c r="J165" t="s">
        <v>72</v>
      </c>
      <c r="K165">
        <v>1.4280820000000001</v>
      </c>
      <c r="L165">
        <v>0.36215199999999997</v>
      </c>
      <c r="M165">
        <v>0.80700000000000005</v>
      </c>
      <c r="N165">
        <v>2.3319999999999999</v>
      </c>
      <c r="O165" t="s">
        <v>74</v>
      </c>
      <c r="P165" t="s">
        <v>4409</v>
      </c>
      <c r="Q165">
        <v>0.90400000000000003</v>
      </c>
      <c r="R165">
        <v>0.621</v>
      </c>
      <c r="S165">
        <v>4491</v>
      </c>
      <c r="T165">
        <v>1145</v>
      </c>
      <c r="U165">
        <v>2539</v>
      </c>
      <c r="V165">
        <v>7334</v>
      </c>
      <c r="W165">
        <v>1400</v>
      </c>
      <c r="X165">
        <v>22</v>
      </c>
      <c r="Y165">
        <v>0</v>
      </c>
      <c r="Z165">
        <v>0</v>
      </c>
      <c r="AA165">
        <v>0</v>
      </c>
      <c r="AB165">
        <v>1</v>
      </c>
      <c r="AC165" t="s">
        <v>94</v>
      </c>
      <c r="AD165" t="s">
        <v>4254</v>
      </c>
      <c r="AE165">
        <v>1.3034481431</v>
      </c>
      <c r="AF165" t="s">
        <v>75</v>
      </c>
    </row>
    <row r="166" spans="1:32">
      <c r="A166" t="s">
        <v>4517</v>
      </c>
      <c r="B166">
        <v>2012</v>
      </c>
      <c r="C166" t="s">
        <v>4254</v>
      </c>
      <c r="D166" t="s">
        <v>72</v>
      </c>
      <c r="E166" t="s">
        <v>156</v>
      </c>
      <c r="F166" t="s">
        <v>72</v>
      </c>
      <c r="G166" t="s">
        <v>72</v>
      </c>
      <c r="H166" t="s">
        <v>88</v>
      </c>
      <c r="I166" t="s">
        <v>76</v>
      </c>
      <c r="J166" t="s">
        <v>72</v>
      </c>
      <c r="K166">
        <v>0.78500499999999995</v>
      </c>
      <c r="L166">
        <v>0.37026399999999998</v>
      </c>
      <c r="M166">
        <v>0.23499999999999999</v>
      </c>
      <c r="N166">
        <v>1.907</v>
      </c>
      <c r="O166" t="s">
        <v>74</v>
      </c>
      <c r="P166" t="s">
        <v>936</v>
      </c>
      <c r="Q166">
        <v>1.1220000000000001</v>
      </c>
      <c r="R166">
        <v>0.55000000000000004</v>
      </c>
      <c r="S166">
        <v>1277</v>
      </c>
      <c r="T166">
        <v>602</v>
      </c>
      <c r="U166">
        <v>382</v>
      </c>
      <c r="V166">
        <v>3102</v>
      </c>
      <c r="W166">
        <v>786</v>
      </c>
      <c r="X166">
        <v>6</v>
      </c>
      <c r="Y166">
        <v>0</v>
      </c>
      <c r="Z166">
        <v>0</v>
      </c>
      <c r="AA166">
        <v>0</v>
      </c>
      <c r="AB166">
        <v>1</v>
      </c>
      <c r="AC166" t="s">
        <v>220</v>
      </c>
      <c r="AD166" t="s">
        <v>4254</v>
      </c>
      <c r="AE166">
        <v>1.3817941029</v>
      </c>
      <c r="AF166" t="s">
        <v>75</v>
      </c>
    </row>
    <row r="167" spans="1:32">
      <c r="A167" t="s">
        <v>4518</v>
      </c>
      <c r="B167">
        <v>2012</v>
      </c>
      <c r="C167" t="s">
        <v>4254</v>
      </c>
      <c r="D167" t="s">
        <v>72</v>
      </c>
      <c r="E167" t="s">
        <v>156</v>
      </c>
      <c r="F167" t="s">
        <v>72</v>
      </c>
      <c r="G167" t="s">
        <v>72</v>
      </c>
      <c r="H167" t="s">
        <v>88</v>
      </c>
      <c r="I167" t="s">
        <v>79</v>
      </c>
      <c r="J167" t="s">
        <v>72</v>
      </c>
      <c r="K167">
        <v>2.116933</v>
      </c>
      <c r="L167">
        <v>0.61794300000000002</v>
      </c>
      <c r="M167">
        <v>1.081</v>
      </c>
      <c r="N167">
        <v>3.71</v>
      </c>
      <c r="O167" t="s">
        <v>74</v>
      </c>
      <c r="P167" t="s">
        <v>4303</v>
      </c>
      <c r="Q167">
        <v>1.593</v>
      </c>
      <c r="R167">
        <v>1.036</v>
      </c>
      <c r="S167">
        <v>3214</v>
      </c>
      <c r="T167">
        <v>939</v>
      </c>
      <c r="U167">
        <v>1641</v>
      </c>
      <c r="V167">
        <v>5634</v>
      </c>
      <c r="W167">
        <v>614</v>
      </c>
      <c r="X167">
        <v>16</v>
      </c>
      <c r="Y167">
        <v>0</v>
      </c>
      <c r="Z167">
        <v>0</v>
      </c>
      <c r="AA167">
        <v>0</v>
      </c>
      <c r="AB167">
        <v>1</v>
      </c>
      <c r="AC167" t="s">
        <v>165</v>
      </c>
      <c r="AD167" t="s">
        <v>4254</v>
      </c>
      <c r="AE167">
        <v>1.1296451401000001</v>
      </c>
      <c r="AF167" t="s">
        <v>75</v>
      </c>
    </row>
    <row r="168" spans="1:32">
      <c r="A168" t="s">
        <v>4519</v>
      </c>
      <c r="B168">
        <v>2012</v>
      </c>
      <c r="C168" t="s">
        <v>4254</v>
      </c>
      <c r="D168" t="s">
        <v>72</v>
      </c>
      <c r="E168" t="s">
        <v>156</v>
      </c>
      <c r="F168" t="s">
        <v>72</v>
      </c>
      <c r="G168" t="s">
        <v>72</v>
      </c>
      <c r="H168" t="s">
        <v>91</v>
      </c>
      <c r="I168" t="s">
        <v>72</v>
      </c>
      <c r="J168" t="s">
        <v>72</v>
      </c>
      <c r="K168">
        <v>0.96111999999999997</v>
      </c>
      <c r="L168">
        <v>0.30758200000000002</v>
      </c>
      <c r="M168">
        <v>0.45500000000000002</v>
      </c>
      <c r="N168">
        <v>1.7769999999999999</v>
      </c>
      <c r="O168" t="s">
        <v>74</v>
      </c>
      <c r="P168" t="s">
        <v>972</v>
      </c>
      <c r="Q168">
        <v>0.81599999999999995</v>
      </c>
      <c r="R168">
        <v>0.50600000000000001</v>
      </c>
      <c r="S168">
        <v>2442</v>
      </c>
      <c r="T168">
        <v>783</v>
      </c>
      <c r="U168">
        <v>1157</v>
      </c>
      <c r="V168">
        <v>4517</v>
      </c>
      <c r="W168">
        <v>1299</v>
      </c>
      <c r="X168">
        <v>13</v>
      </c>
      <c r="Y168">
        <v>0</v>
      </c>
      <c r="Z168">
        <v>0</v>
      </c>
      <c r="AA168">
        <v>0</v>
      </c>
      <c r="AB168">
        <v>1</v>
      </c>
      <c r="AC168" t="s">
        <v>292</v>
      </c>
      <c r="AD168" t="s">
        <v>4254</v>
      </c>
      <c r="AE168">
        <v>1.2900716169999999</v>
      </c>
      <c r="AF168" t="s">
        <v>75</v>
      </c>
    </row>
    <row r="169" spans="1:32">
      <c r="A169" t="s">
        <v>4520</v>
      </c>
      <c r="B169">
        <v>2012</v>
      </c>
      <c r="C169" t="s">
        <v>4254</v>
      </c>
      <c r="D169" t="s">
        <v>72</v>
      </c>
      <c r="E169" t="s">
        <v>156</v>
      </c>
      <c r="F169" t="s">
        <v>72</v>
      </c>
      <c r="G169" t="s">
        <v>72</v>
      </c>
      <c r="H169" t="s">
        <v>91</v>
      </c>
      <c r="I169" t="s">
        <v>76</v>
      </c>
      <c r="J169" t="s">
        <v>72</v>
      </c>
      <c r="K169">
        <v>0.55054499999999995</v>
      </c>
      <c r="L169">
        <v>0.26469799999999999</v>
      </c>
      <c r="M169">
        <v>0.16</v>
      </c>
      <c r="N169">
        <v>1.36</v>
      </c>
      <c r="O169" t="s">
        <v>74</v>
      </c>
      <c r="P169" t="s">
        <v>978</v>
      </c>
      <c r="Q169">
        <v>0.80900000000000005</v>
      </c>
      <c r="R169">
        <v>0.39100000000000001</v>
      </c>
      <c r="S169">
        <v>800</v>
      </c>
      <c r="T169">
        <v>385</v>
      </c>
      <c r="U169">
        <v>232</v>
      </c>
      <c r="V169">
        <v>1977</v>
      </c>
      <c r="W169">
        <v>768</v>
      </c>
      <c r="X169">
        <v>6</v>
      </c>
      <c r="Y169">
        <v>0</v>
      </c>
      <c r="Z169">
        <v>0</v>
      </c>
      <c r="AA169">
        <v>0</v>
      </c>
      <c r="AB169">
        <v>1</v>
      </c>
      <c r="AC169" t="s">
        <v>116</v>
      </c>
      <c r="AD169" t="s">
        <v>4254</v>
      </c>
      <c r="AE169">
        <v>0.9815285238</v>
      </c>
      <c r="AF169" t="s">
        <v>75</v>
      </c>
    </row>
    <row r="170" spans="1:32">
      <c r="A170" t="s">
        <v>4521</v>
      </c>
      <c r="B170">
        <v>2012</v>
      </c>
      <c r="C170" t="s">
        <v>4254</v>
      </c>
      <c r="D170" t="s">
        <v>72</v>
      </c>
      <c r="E170" t="s">
        <v>156</v>
      </c>
      <c r="F170" t="s">
        <v>72</v>
      </c>
      <c r="G170" t="s">
        <v>72</v>
      </c>
      <c r="H170" t="s">
        <v>91</v>
      </c>
      <c r="I170" t="s">
        <v>79</v>
      </c>
      <c r="J170" t="s">
        <v>72</v>
      </c>
      <c r="K170">
        <v>1.5101150000000001</v>
      </c>
      <c r="L170">
        <v>0.66559599999999997</v>
      </c>
      <c r="M170">
        <v>0.498</v>
      </c>
      <c r="N170">
        <v>3.4670000000000001</v>
      </c>
      <c r="O170" t="s">
        <v>74</v>
      </c>
      <c r="P170" t="s">
        <v>992</v>
      </c>
      <c r="Q170">
        <v>1.9570000000000001</v>
      </c>
      <c r="R170">
        <v>1.012</v>
      </c>
      <c r="S170">
        <v>1642</v>
      </c>
      <c r="T170">
        <v>723</v>
      </c>
      <c r="U170">
        <v>541</v>
      </c>
      <c r="V170">
        <v>3770</v>
      </c>
      <c r="W170">
        <v>531</v>
      </c>
      <c r="X170">
        <v>7</v>
      </c>
      <c r="Y170">
        <v>0</v>
      </c>
      <c r="Z170">
        <v>0</v>
      </c>
      <c r="AA170">
        <v>0</v>
      </c>
      <c r="AB170">
        <v>1</v>
      </c>
      <c r="AC170" t="s">
        <v>134</v>
      </c>
      <c r="AD170" t="s">
        <v>4254</v>
      </c>
      <c r="AE170">
        <v>1.578685289</v>
      </c>
      <c r="AF170" t="s">
        <v>75</v>
      </c>
    </row>
    <row r="171" spans="1:32">
      <c r="A171" t="s">
        <v>4522</v>
      </c>
      <c r="B171">
        <v>2012</v>
      </c>
      <c r="C171" t="s">
        <v>4254</v>
      </c>
      <c r="D171" t="s">
        <v>72</v>
      </c>
      <c r="E171" t="s">
        <v>156</v>
      </c>
      <c r="F171" t="s">
        <v>72</v>
      </c>
      <c r="G171" t="s">
        <v>72</v>
      </c>
      <c r="H171" t="s">
        <v>72</v>
      </c>
      <c r="I171" t="s">
        <v>72</v>
      </c>
      <c r="J171" t="s">
        <v>72</v>
      </c>
      <c r="K171">
        <v>3.0841539999999998</v>
      </c>
      <c r="L171">
        <v>0.26918599999999998</v>
      </c>
      <c r="M171">
        <v>2.5779999999999998</v>
      </c>
      <c r="N171">
        <v>3.6579999999999999</v>
      </c>
      <c r="O171" t="s">
        <v>74</v>
      </c>
      <c r="P171" t="s">
        <v>4523</v>
      </c>
      <c r="Q171">
        <v>0.57399999999999995</v>
      </c>
      <c r="R171">
        <v>0.50600000000000001</v>
      </c>
      <c r="S171">
        <v>84604</v>
      </c>
      <c r="T171">
        <v>7298</v>
      </c>
      <c r="U171">
        <v>70717</v>
      </c>
      <c r="V171">
        <v>100350</v>
      </c>
      <c r="W171">
        <v>9570</v>
      </c>
      <c r="X171">
        <v>273</v>
      </c>
      <c r="Y171">
        <v>0</v>
      </c>
      <c r="Z171">
        <v>0</v>
      </c>
      <c r="AA171">
        <v>0</v>
      </c>
      <c r="AB171">
        <v>1</v>
      </c>
      <c r="AC171" t="s">
        <v>4524</v>
      </c>
      <c r="AD171" t="s">
        <v>4254</v>
      </c>
      <c r="AE171">
        <v>2.319739819</v>
      </c>
      <c r="AF171" t="s">
        <v>75</v>
      </c>
    </row>
    <row r="172" spans="1:32">
      <c r="A172" t="s">
        <v>4525</v>
      </c>
      <c r="B172">
        <v>2012</v>
      </c>
      <c r="C172" t="s">
        <v>4254</v>
      </c>
      <c r="D172" t="s">
        <v>72</v>
      </c>
      <c r="E172" t="s">
        <v>156</v>
      </c>
      <c r="F172" t="s">
        <v>72</v>
      </c>
      <c r="G172" t="s">
        <v>72</v>
      </c>
      <c r="H172" t="s">
        <v>72</v>
      </c>
      <c r="I172" t="s">
        <v>76</v>
      </c>
      <c r="J172" t="s">
        <v>72</v>
      </c>
      <c r="K172">
        <v>2.6435940000000002</v>
      </c>
      <c r="L172">
        <v>0.342752</v>
      </c>
      <c r="M172">
        <v>2.0129999999999999</v>
      </c>
      <c r="N172">
        <v>3.4049999999999998</v>
      </c>
      <c r="O172" t="s">
        <v>74</v>
      </c>
      <c r="P172" t="s">
        <v>4526</v>
      </c>
      <c r="Q172">
        <v>0.76100000000000001</v>
      </c>
      <c r="R172">
        <v>0.63100000000000001</v>
      </c>
      <c r="S172">
        <v>37620</v>
      </c>
      <c r="T172">
        <v>4870</v>
      </c>
      <c r="U172">
        <v>28646</v>
      </c>
      <c r="V172">
        <v>48451</v>
      </c>
      <c r="W172">
        <v>5523</v>
      </c>
      <c r="X172">
        <v>127</v>
      </c>
      <c r="Y172">
        <v>0</v>
      </c>
      <c r="Z172">
        <v>0</v>
      </c>
      <c r="AA172">
        <v>0</v>
      </c>
      <c r="AB172">
        <v>1</v>
      </c>
      <c r="AC172" t="s">
        <v>4527</v>
      </c>
      <c r="AD172" t="s">
        <v>4254</v>
      </c>
      <c r="AE172">
        <v>2.5205583872999999</v>
      </c>
      <c r="AF172" t="s">
        <v>75</v>
      </c>
    </row>
    <row r="173" spans="1:32">
      <c r="A173" t="s">
        <v>4528</v>
      </c>
      <c r="B173">
        <v>2012</v>
      </c>
      <c r="C173" t="s">
        <v>4254</v>
      </c>
      <c r="D173" t="s">
        <v>72</v>
      </c>
      <c r="E173" t="s">
        <v>156</v>
      </c>
      <c r="F173" t="s">
        <v>72</v>
      </c>
      <c r="G173" t="s">
        <v>72</v>
      </c>
      <c r="H173" t="s">
        <v>72</v>
      </c>
      <c r="I173" t="s">
        <v>79</v>
      </c>
      <c r="J173" t="s">
        <v>72</v>
      </c>
      <c r="K173">
        <v>3.5590730000000002</v>
      </c>
      <c r="L173">
        <v>0.39302700000000002</v>
      </c>
      <c r="M173">
        <v>2.8279999999999998</v>
      </c>
      <c r="N173">
        <v>4.415</v>
      </c>
      <c r="O173" t="s">
        <v>74</v>
      </c>
      <c r="P173" t="s">
        <v>4529</v>
      </c>
      <c r="Q173">
        <v>0.85599999999999998</v>
      </c>
      <c r="R173">
        <v>0.73099999999999998</v>
      </c>
      <c r="S173">
        <v>46984</v>
      </c>
      <c r="T173">
        <v>5130</v>
      </c>
      <c r="U173">
        <v>37334</v>
      </c>
      <c r="V173">
        <v>58289</v>
      </c>
      <c r="W173">
        <v>4047</v>
      </c>
      <c r="X173">
        <v>146</v>
      </c>
      <c r="Y173">
        <v>0</v>
      </c>
      <c r="Z173">
        <v>0</v>
      </c>
      <c r="AA173">
        <v>0</v>
      </c>
      <c r="AB173">
        <v>1</v>
      </c>
      <c r="AC173" t="s">
        <v>4530</v>
      </c>
      <c r="AD173" t="s">
        <v>4254</v>
      </c>
      <c r="AE173">
        <v>1.8208434564</v>
      </c>
      <c r="AF173" t="s">
        <v>75</v>
      </c>
    </row>
    <row r="174" spans="1:32">
      <c r="A174" t="s">
        <v>4531</v>
      </c>
      <c r="B174">
        <v>2012</v>
      </c>
      <c r="C174" t="s">
        <v>4254</v>
      </c>
      <c r="D174" t="s">
        <v>72</v>
      </c>
      <c r="E174" t="s">
        <v>164</v>
      </c>
      <c r="F174" t="s">
        <v>72</v>
      </c>
      <c r="G174" t="s">
        <v>72</v>
      </c>
      <c r="H174" t="s">
        <v>73</v>
      </c>
      <c r="I174" t="s">
        <v>72</v>
      </c>
      <c r="J174" t="s">
        <v>72</v>
      </c>
      <c r="K174">
        <v>16.272708999999999</v>
      </c>
      <c r="L174">
        <v>5.407699</v>
      </c>
      <c r="M174">
        <v>8.125</v>
      </c>
      <c r="N174">
        <v>29.93</v>
      </c>
      <c r="O174" t="s">
        <v>74</v>
      </c>
      <c r="P174" t="s">
        <v>4532</v>
      </c>
      <c r="Q174">
        <v>13.657</v>
      </c>
      <c r="R174">
        <v>8.1479999999999997</v>
      </c>
      <c r="S174">
        <v>4248</v>
      </c>
      <c r="T174">
        <v>1529</v>
      </c>
      <c r="U174">
        <v>2121</v>
      </c>
      <c r="V174">
        <v>7814</v>
      </c>
      <c r="W174">
        <v>68</v>
      </c>
      <c r="X174">
        <v>8</v>
      </c>
      <c r="Y174">
        <v>0</v>
      </c>
      <c r="Z174">
        <v>0</v>
      </c>
      <c r="AA174">
        <v>0</v>
      </c>
      <c r="AB174">
        <v>1</v>
      </c>
      <c r="AC174" t="s">
        <v>330</v>
      </c>
      <c r="AD174" t="s">
        <v>4254</v>
      </c>
      <c r="AE174">
        <v>1.4380463644999999</v>
      </c>
      <c r="AF174" t="s">
        <v>75</v>
      </c>
    </row>
    <row r="175" spans="1:32">
      <c r="A175" t="s">
        <v>4533</v>
      </c>
      <c r="B175">
        <v>2012</v>
      </c>
      <c r="C175" t="s">
        <v>4254</v>
      </c>
      <c r="D175" t="s">
        <v>72</v>
      </c>
      <c r="E175" t="s">
        <v>164</v>
      </c>
      <c r="F175" t="s">
        <v>72</v>
      </c>
      <c r="G175" t="s">
        <v>72</v>
      </c>
      <c r="H175" t="s">
        <v>73</v>
      </c>
      <c r="I175" t="s">
        <v>76</v>
      </c>
      <c r="J175" t="s">
        <v>72</v>
      </c>
      <c r="K175">
        <v>17.747432</v>
      </c>
      <c r="L175">
        <v>9.1666070000000008</v>
      </c>
      <c r="M175">
        <v>5.8449999999999998</v>
      </c>
      <c r="N175">
        <v>42.856000000000002</v>
      </c>
      <c r="O175" t="s">
        <v>74</v>
      </c>
      <c r="P175" t="s">
        <v>4534</v>
      </c>
      <c r="Q175">
        <v>25.109000000000002</v>
      </c>
      <c r="R175">
        <v>11.903</v>
      </c>
      <c r="S175">
        <v>2230</v>
      </c>
      <c r="T175">
        <v>1193</v>
      </c>
      <c r="U175">
        <v>734</v>
      </c>
      <c r="V175">
        <v>5384</v>
      </c>
      <c r="W175">
        <v>36</v>
      </c>
      <c r="X175">
        <v>4</v>
      </c>
      <c r="Y175">
        <v>0</v>
      </c>
      <c r="Z175">
        <v>0</v>
      </c>
      <c r="AA175">
        <v>0</v>
      </c>
      <c r="AB175">
        <v>1</v>
      </c>
      <c r="AC175" t="s">
        <v>292</v>
      </c>
      <c r="AD175" t="s">
        <v>4254</v>
      </c>
      <c r="AE175">
        <v>2.0146530249999999</v>
      </c>
      <c r="AF175" t="s">
        <v>75</v>
      </c>
    </row>
    <row r="176" spans="1:32">
      <c r="A176" t="s">
        <v>4535</v>
      </c>
      <c r="B176">
        <v>2012</v>
      </c>
      <c r="C176" t="s">
        <v>4254</v>
      </c>
      <c r="D176" t="s">
        <v>72</v>
      </c>
      <c r="E176" t="s">
        <v>164</v>
      </c>
      <c r="F176" t="s">
        <v>72</v>
      </c>
      <c r="G176" t="s">
        <v>72</v>
      </c>
      <c r="H176" t="s">
        <v>73</v>
      </c>
      <c r="I176" t="s">
        <v>79</v>
      </c>
      <c r="J176" t="s">
        <v>72</v>
      </c>
      <c r="K176">
        <v>14.904914</v>
      </c>
      <c r="L176">
        <v>7.1485880000000002</v>
      </c>
      <c r="M176">
        <v>5.415</v>
      </c>
      <c r="N176">
        <v>34.89</v>
      </c>
      <c r="O176" t="s">
        <v>74</v>
      </c>
      <c r="P176" t="s">
        <v>4536</v>
      </c>
      <c r="Q176">
        <v>19.984999999999999</v>
      </c>
      <c r="R176">
        <v>9.49</v>
      </c>
      <c r="S176">
        <v>2019</v>
      </c>
      <c r="T176">
        <v>1044</v>
      </c>
      <c r="U176">
        <v>733</v>
      </c>
      <c r="V176">
        <v>4726</v>
      </c>
      <c r="W176">
        <v>32</v>
      </c>
      <c r="X176">
        <v>4</v>
      </c>
      <c r="Y176">
        <v>0</v>
      </c>
      <c r="Z176">
        <v>0</v>
      </c>
      <c r="AA176">
        <v>0</v>
      </c>
      <c r="AB176">
        <v>1</v>
      </c>
      <c r="AC176" t="s">
        <v>292</v>
      </c>
      <c r="AD176" t="s">
        <v>4254</v>
      </c>
      <c r="AE176">
        <v>1.2490167995000001</v>
      </c>
      <c r="AF176" t="s">
        <v>75</v>
      </c>
    </row>
    <row r="177" spans="1:32">
      <c r="A177" t="s">
        <v>4537</v>
      </c>
      <c r="B177">
        <v>2012</v>
      </c>
      <c r="C177" t="s">
        <v>4254</v>
      </c>
      <c r="D177" t="s">
        <v>72</v>
      </c>
      <c r="E177" t="s">
        <v>164</v>
      </c>
      <c r="F177" t="s">
        <v>72</v>
      </c>
      <c r="G177" t="s">
        <v>72</v>
      </c>
      <c r="H177" t="s">
        <v>81</v>
      </c>
      <c r="I177" t="s">
        <v>72</v>
      </c>
      <c r="J177" t="s">
        <v>72</v>
      </c>
      <c r="K177">
        <v>5.777336</v>
      </c>
      <c r="L177">
        <v>3.4180060000000001</v>
      </c>
      <c r="M177">
        <v>1.734</v>
      </c>
      <c r="N177">
        <v>17.567</v>
      </c>
      <c r="O177" t="s">
        <v>74</v>
      </c>
      <c r="P177" t="s">
        <v>4538</v>
      </c>
      <c r="Q177">
        <v>11.789</v>
      </c>
      <c r="R177">
        <v>4.0439999999999996</v>
      </c>
      <c r="S177">
        <v>968</v>
      </c>
      <c r="T177">
        <v>565</v>
      </c>
      <c r="U177">
        <v>291</v>
      </c>
      <c r="V177">
        <v>2944</v>
      </c>
      <c r="W177">
        <v>51</v>
      </c>
      <c r="X177">
        <v>3</v>
      </c>
      <c r="Y177">
        <v>0</v>
      </c>
      <c r="Z177">
        <v>0</v>
      </c>
      <c r="AA177">
        <v>0</v>
      </c>
      <c r="AB177">
        <v>1</v>
      </c>
      <c r="AC177" t="s">
        <v>220</v>
      </c>
      <c r="AD177" t="s">
        <v>4254</v>
      </c>
      <c r="AE177">
        <v>1.0730813722999999</v>
      </c>
      <c r="AF177" t="s">
        <v>75</v>
      </c>
    </row>
    <row r="178" spans="1:32">
      <c r="A178" t="s">
        <v>4539</v>
      </c>
      <c r="B178">
        <v>2012</v>
      </c>
      <c r="C178" t="s">
        <v>4254</v>
      </c>
      <c r="D178" t="s">
        <v>72</v>
      </c>
      <c r="E178" t="s">
        <v>164</v>
      </c>
      <c r="F178" t="s">
        <v>72</v>
      </c>
      <c r="G178" t="s">
        <v>72</v>
      </c>
      <c r="H178" t="s">
        <v>83</v>
      </c>
      <c r="I178" t="s">
        <v>72</v>
      </c>
      <c r="J178" t="s">
        <v>72</v>
      </c>
      <c r="K178">
        <v>7.8327660000000003</v>
      </c>
      <c r="L178">
        <v>3.02094</v>
      </c>
      <c r="M178">
        <v>3.573</v>
      </c>
      <c r="N178">
        <v>16.314</v>
      </c>
      <c r="O178" t="s">
        <v>74</v>
      </c>
      <c r="P178" t="s">
        <v>4540</v>
      </c>
      <c r="Q178">
        <v>8.4809999999999999</v>
      </c>
      <c r="R178">
        <v>4.26</v>
      </c>
      <c r="S178">
        <v>2855</v>
      </c>
      <c r="T178">
        <v>1157</v>
      </c>
      <c r="U178">
        <v>1302</v>
      </c>
      <c r="V178">
        <v>5946</v>
      </c>
      <c r="W178">
        <v>120</v>
      </c>
      <c r="X178">
        <v>8</v>
      </c>
      <c r="Y178">
        <v>0</v>
      </c>
      <c r="Z178">
        <v>0</v>
      </c>
      <c r="AA178">
        <v>0</v>
      </c>
      <c r="AB178">
        <v>1</v>
      </c>
      <c r="AC178" t="s">
        <v>228</v>
      </c>
      <c r="AD178" t="s">
        <v>4254</v>
      </c>
      <c r="AE178">
        <v>1.5043175861</v>
      </c>
      <c r="AF178" t="s">
        <v>75</v>
      </c>
    </row>
    <row r="179" spans="1:32">
      <c r="A179" t="s">
        <v>4541</v>
      </c>
      <c r="B179">
        <v>2012</v>
      </c>
      <c r="C179" t="s">
        <v>4254</v>
      </c>
      <c r="D179" t="s">
        <v>72</v>
      </c>
      <c r="E179" t="s">
        <v>164</v>
      </c>
      <c r="F179" t="s">
        <v>72</v>
      </c>
      <c r="G179" t="s">
        <v>72</v>
      </c>
      <c r="H179" t="s">
        <v>83</v>
      </c>
      <c r="I179" t="s">
        <v>76</v>
      </c>
      <c r="J179" t="s">
        <v>72</v>
      </c>
      <c r="K179">
        <v>7.4020669999999997</v>
      </c>
      <c r="L179">
        <v>3.1741000000000001</v>
      </c>
      <c r="M179">
        <v>3.0910000000000002</v>
      </c>
      <c r="N179">
        <v>16.690000000000001</v>
      </c>
      <c r="O179" t="s">
        <v>74</v>
      </c>
      <c r="P179" t="s">
        <v>4252</v>
      </c>
      <c r="Q179">
        <v>9.2880000000000003</v>
      </c>
      <c r="R179">
        <v>4.3109999999999999</v>
      </c>
      <c r="S179">
        <v>1703</v>
      </c>
      <c r="T179">
        <v>774</v>
      </c>
      <c r="U179">
        <v>711</v>
      </c>
      <c r="V179">
        <v>3839</v>
      </c>
      <c r="W179">
        <v>83</v>
      </c>
      <c r="X179">
        <v>5</v>
      </c>
      <c r="Y179">
        <v>0</v>
      </c>
      <c r="Z179">
        <v>0</v>
      </c>
      <c r="AA179">
        <v>0</v>
      </c>
      <c r="AB179">
        <v>1</v>
      </c>
      <c r="AC179" t="s">
        <v>134</v>
      </c>
      <c r="AD179" t="s">
        <v>4254</v>
      </c>
      <c r="AE179">
        <v>1.2053157376999999</v>
      </c>
      <c r="AF179" t="s">
        <v>75</v>
      </c>
    </row>
    <row r="180" spans="1:32">
      <c r="A180" t="s">
        <v>4542</v>
      </c>
      <c r="B180">
        <v>2012</v>
      </c>
      <c r="C180" t="s">
        <v>4254</v>
      </c>
      <c r="D180" t="s">
        <v>72</v>
      </c>
      <c r="E180" t="s">
        <v>164</v>
      </c>
      <c r="F180" t="s">
        <v>72</v>
      </c>
      <c r="G180" t="s">
        <v>72</v>
      </c>
      <c r="H180" t="s">
        <v>83</v>
      </c>
      <c r="I180" t="s">
        <v>79</v>
      </c>
      <c r="J180" t="s">
        <v>72</v>
      </c>
      <c r="K180">
        <v>8.5695160000000001</v>
      </c>
      <c r="L180">
        <v>4.7694020000000004</v>
      </c>
      <c r="M180">
        <v>2.7250000000000001</v>
      </c>
      <c r="N180">
        <v>23.872</v>
      </c>
      <c r="O180" t="s">
        <v>74</v>
      </c>
      <c r="P180" t="s">
        <v>4543</v>
      </c>
      <c r="Q180">
        <v>15.303000000000001</v>
      </c>
      <c r="R180">
        <v>5.8440000000000003</v>
      </c>
      <c r="S180">
        <v>1152</v>
      </c>
      <c r="T180">
        <v>640</v>
      </c>
      <c r="U180">
        <v>366</v>
      </c>
      <c r="V180">
        <v>3210</v>
      </c>
      <c r="W180">
        <v>37</v>
      </c>
      <c r="X180">
        <v>3</v>
      </c>
      <c r="Y180">
        <v>0</v>
      </c>
      <c r="Z180">
        <v>0</v>
      </c>
      <c r="AA180">
        <v>0</v>
      </c>
      <c r="AB180">
        <v>1</v>
      </c>
      <c r="AC180" t="s">
        <v>220</v>
      </c>
      <c r="AD180" t="s">
        <v>4254</v>
      </c>
      <c r="AE180">
        <v>1.0451606731</v>
      </c>
      <c r="AF180" t="s">
        <v>75</v>
      </c>
    </row>
    <row r="181" spans="1:32">
      <c r="A181" t="s">
        <v>4544</v>
      </c>
      <c r="B181">
        <v>2012</v>
      </c>
      <c r="C181" t="s">
        <v>4254</v>
      </c>
      <c r="D181" t="s">
        <v>72</v>
      </c>
      <c r="E181" t="s">
        <v>164</v>
      </c>
      <c r="F181" t="s">
        <v>72</v>
      </c>
      <c r="G181" t="s">
        <v>72</v>
      </c>
      <c r="H181" t="s">
        <v>84</v>
      </c>
      <c r="I181" t="s">
        <v>72</v>
      </c>
      <c r="J181" t="s">
        <v>72</v>
      </c>
      <c r="K181">
        <v>2.8495599999999999</v>
      </c>
      <c r="L181">
        <v>2.2361620000000002</v>
      </c>
      <c r="M181">
        <v>0.23300000000000001</v>
      </c>
      <c r="N181">
        <v>11.231</v>
      </c>
      <c r="O181" t="s">
        <v>74</v>
      </c>
      <c r="P181" t="s">
        <v>4545</v>
      </c>
      <c r="Q181">
        <v>8.3819999999999997</v>
      </c>
      <c r="R181">
        <v>2.617</v>
      </c>
      <c r="S181">
        <v>539</v>
      </c>
      <c r="T181">
        <v>421</v>
      </c>
      <c r="U181">
        <v>44</v>
      </c>
      <c r="V181">
        <v>2123</v>
      </c>
      <c r="W181">
        <v>91</v>
      </c>
      <c r="X181">
        <v>2</v>
      </c>
      <c r="Y181">
        <v>0</v>
      </c>
      <c r="Z181">
        <v>0</v>
      </c>
      <c r="AA181">
        <v>0</v>
      </c>
      <c r="AB181">
        <v>1</v>
      </c>
      <c r="AC181" t="s">
        <v>116</v>
      </c>
      <c r="AD181" t="s">
        <v>4254</v>
      </c>
      <c r="AE181">
        <v>1.6256477137000001</v>
      </c>
      <c r="AF181" t="s">
        <v>75</v>
      </c>
    </row>
    <row r="182" spans="1:32">
      <c r="A182" t="s">
        <v>4546</v>
      </c>
      <c r="B182">
        <v>2012</v>
      </c>
      <c r="C182" t="s">
        <v>4254</v>
      </c>
      <c r="D182" t="s">
        <v>72</v>
      </c>
      <c r="E182" t="s">
        <v>164</v>
      </c>
      <c r="F182" t="s">
        <v>72</v>
      </c>
      <c r="G182" t="s">
        <v>72</v>
      </c>
      <c r="H182" t="s">
        <v>84</v>
      </c>
      <c r="I182" t="s">
        <v>76</v>
      </c>
      <c r="J182" t="s">
        <v>72</v>
      </c>
      <c r="K182">
        <v>3.7091129999999999</v>
      </c>
      <c r="L182">
        <v>3.861256</v>
      </c>
      <c r="M182">
        <v>6.7000000000000004E-2</v>
      </c>
      <c r="N182">
        <v>20.218</v>
      </c>
      <c r="O182" t="s">
        <v>74</v>
      </c>
      <c r="P182" t="s">
        <v>4547</v>
      </c>
      <c r="Q182">
        <v>16.509</v>
      </c>
      <c r="R182">
        <v>3.6419999999999999</v>
      </c>
      <c r="S182">
        <v>385</v>
      </c>
      <c r="T182">
        <v>396</v>
      </c>
      <c r="U182">
        <v>7</v>
      </c>
      <c r="V182">
        <v>2100</v>
      </c>
      <c r="W182">
        <v>55</v>
      </c>
      <c r="X182">
        <v>1</v>
      </c>
      <c r="Y182">
        <v>0</v>
      </c>
      <c r="Z182">
        <v>0</v>
      </c>
      <c r="AA182">
        <v>0</v>
      </c>
      <c r="AB182">
        <v>1</v>
      </c>
      <c r="AC182" t="s">
        <v>116</v>
      </c>
      <c r="AD182" t="s">
        <v>4254</v>
      </c>
      <c r="AE182">
        <v>2.2542175035000001</v>
      </c>
      <c r="AF182" t="s">
        <v>75</v>
      </c>
    </row>
    <row r="183" spans="1:32">
      <c r="A183" t="s">
        <v>4548</v>
      </c>
      <c r="B183">
        <v>2012</v>
      </c>
      <c r="C183" t="s">
        <v>4254</v>
      </c>
      <c r="D183" t="s">
        <v>72</v>
      </c>
      <c r="E183" t="s">
        <v>164</v>
      </c>
      <c r="F183" t="s">
        <v>72</v>
      </c>
      <c r="G183" t="s">
        <v>72</v>
      </c>
      <c r="H183" t="s">
        <v>84</v>
      </c>
      <c r="I183" t="s">
        <v>79</v>
      </c>
      <c r="J183" t="s">
        <v>72</v>
      </c>
      <c r="K183">
        <v>1.801887</v>
      </c>
      <c r="L183">
        <v>1.8796090000000001</v>
      </c>
      <c r="M183">
        <v>3.5999999999999997E-2</v>
      </c>
      <c r="N183">
        <v>10.121</v>
      </c>
      <c r="O183" t="s">
        <v>74</v>
      </c>
      <c r="P183" t="s">
        <v>800</v>
      </c>
      <c r="Q183">
        <v>8.3190000000000008</v>
      </c>
      <c r="R183">
        <v>1.766</v>
      </c>
      <c r="S183">
        <v>154</v>
      </c>
      <c r="T183">
        <v>156</v>
      </c>
      <c r="U183">
        <v>3</v>
      </c>
      <c r="V183">
        <v>862</v>
      </c>
      <c r="W183">
        <v>36</v>
      </c>
      <c r="X183">
        <v>1</v>
      </c>
      <c r="Y183">
        <v>0</v>
      </c>
      <c r="Z183">
        <v>0</v>
      </c>
      <c r="AA183">
        <v>0</v>
      </c>
      <c r="AB183">
        <v>1</v>
      </c>
      <c r="AC183" t="s">
        <v>118</v>
      </c>
      <c r="AD183" t="s">
        <v>4254</v>
      </c>
      <c r="AE183">
        <v>0.69883089249999997</v>
      </c>
      <c r="AF183" t="s">
        <v>75</v>
      </c>
    </row>
    <row r="184" spans="1:32">
      <c r="A184" t="s">
        <v>4549</v>
      </c>
      <c r="B184">
        <v>2012</v>
      </c>
      <c r="C184" t="s">
        <v>4254</v>
      </c>
      <c r="D184" t="s">
        <v>72</v>
      </c>
      <c r="E184" t="s">
        <v>164</v>
      </c>
      <c r="F184" t="s">
        <v>72</v>
      </c>
      <c r="G184" t="s">
        <v>72</v>
      </c>
      <c r="H184" t="s">
        <v>85</v>
      </c>
      <c r="I184" t="s">
        <v>72</v>
      </c>
      <c r="J184" t="s">
        <v>72</v>
      </c>
      <c r="K184">
        <v>6.5564679999999997</v>
      </c>
      <c r="L184">
        <v>2.485827</v>
      </c>
      <c r="M184">
        <v>3.0419999999999998</v>
      </c>
      <c r="N184">
        <v>13.565</v>
      </c>
      <c r="O184" t="s">
        <v>74</v>
      </c>
      <c r="P184" t="s">
        <v>4550</v>
      </c>
      <c r="Q184">
        <v>7.008</v>
      </c>
      <c r="R184">
        <v>3.5150000000000001</v>
      </c>
      <c r="S184">
        <v>1498</v>
      </c>
      <c r="T184">
        <v>544</v>
      </c>
      <c r="U184">
        <v>695</v>
      </c>
      <c r="V184">
        <v>3099</v>
      </c>
      <c r="W184">
        <v>84</v>
      </c>
      <c r="X184">
        <v>7</v>
      </c>
      <c r="Y184">
        <v>0</v>
      </c>
      <c r="Z184">
        <v>0</v>
      </c>
      <c r="AA184">
        <v>0</v>
      </c>
      <c r="AB184">
        <v>1</v>
      </c>
      <c r="AC184" t="s">
        <v>115</v>
      </c>
      <c r="AD184" t="s">
        <v>4254</v>
      </c>
      <c r="AE184">
        <v>0.83714482700000004</v>
      </c>
      <c r="AF184" t="s">
        <v>75</v>
      </c>
    </row>
    <row r="185" spans="1:32">
      <c r="A185" t="s">
        <v>4551</v>
      </c>
      <c r="B185">
        <v>2012</v>
      </c>
      <c r="C185" t="s">
        <v>4254</v>
      </c>
      <c r="D185" t="s">
        <v>72</v>
      </c>
      <c r="E185" t="s">
        <v>164</v>
      </c>
      <c r="F185" t="s">
        <v>72</v>
      </c>
      <c r="G185" t="s">
        <v>72</v>
      </c>
      <c r="H185" t="s">
        <v>85</v>
      </c>
      <c r="I185" t="s">
        <v>76</v>
      </c>
      <c r="J185" t="s">
        <v>72</v>
      </c>
      <c r="K185">
        <v>5.1323910000000001</v>
      </c>
      <c r="L185">
        <v>2.553715</v>
      </c>
      <c r="M185">
        <v>1.875</v>
      </c>
      <c r="N185">
        <v>13.281000000000001</v>
      </c>
      <c r="O185" t="s">
        <v>74</v>
      </c>
      <c r="P185" t="s">
        <v>918</v>
      </c>
      <c r="Q185">
        <v>8.1489999999999991</v>
      </c>
      <c r="R185">
        <v>3.2570000000000001</v>
      </c>
      <c r="S185">
        <v>641</v>
      </c>
      <c r="T185">
        <v>316</v>
      </c>
      <c r="U185">
        <v>234</v>
      </c>
      <c r="V185">
        <v>1660</v>
      </c>
      <c r="W185">
        <v>50</v>
      </c>
      <c r="X185">
        <v>4</v>
      </c>
      <c r="Y185">
        <v>0</v>
      </c>
      <c r="Z185">
        <v>0</v>
      </c>
      <c r="AA185">
        <v>0</v>
      </c>
      <c r="AB185">
        <v>1</v>
      </c>
      <c r="AC185" t="s">
        <v>116</v>
      </c>
      <c r="AD185" t="s">
        <v>4254</v>
      </c>
      <c r="AE185">
        <v>0.65630142670000002</v>
      </c>
      <c r="AF185" t="s">
        <v>75</v>
      </c>
    </row>
    <row r="186" spans="1:32">
      <c r="A186" t="s">
        <v>4552</v>
      </c>
      <c r="B186">
        <v>2012</v>
      </c>
      <c r="C186" t="s">
        <v>4254</v>
      </c>
      <c r="D186" t="s">
        <v>72</v>
      </c>
      <c r="E186" t="s">
        <v>164</v>
      </c>
      <c r="F186" t="s">
        <v>72</v>
      </c>
      <c r="G186" t="s">
        <v>72</v>
      </c>
      <c r="H186" t="s">
        <v>85</v>
      </c>
      <c r="I186" t="s">
        <v>79</v>
      </c>
      <c r="J186" t="s">
        <v>72</v>
      </c>
      <c r="K186">
        <v>8.2762919999999998</v>
      </c>
      <c r="L186">
        <v>4.8917789999999997</v>
      </c>
      <c r="M186">
        <v>2.4510000000000001</v>
      </c>
      <c r="N186">
        <v>24.472999999999999</v>
      </c>
      <c r="O186" t="s">
        <v>74</v>
      </c>
      <c r="P186" t="s">
        <v>4553</v>
      </c>
      <c r="Q186">
        <v>16.196000000000002</v>
      </c>
      <c r="R186">
        <v>5.8250000000000002</v>
      </c>
      <c r="S186">
        <v>856</v>
      </c>
      <c r="T186">
        <v>495</v>
      </c>
      <c r="U186">
        <v>254</v>
      </c>
      <c r="V186">
        <v>2532</v>
      </c>
      <c r="W186">
        <v>34</v>
      </c>
      <c r="X186">
        <v>3</v>
      </c>
      <c r="Y186">
        <v>0</v>
      </c>
      <c r="Z186">
        <v>0</v>
      </c>
      <c r="AA186">
        <v>0</v>
      </c>
      <c r="AB186">
        <v>1</v>
      </c>
      <c r="AC186" t="s">
        <v>220</v>
      </c>
      <c r="AD186" t="s">
        <v>4254</v>
      </c>
      <c r="AE186">
        <v>1.0402320509</v>
      </c>
      <c r="AF186" t="s">
        <v>75</v>
      </c>
    </row>
    <row r="187" spans="1:32">
      <c r="A187" t="s">
        <v>4554</v>
      </c>
      <c r="B187">
        <v>2012</v>
      </c>
      <c r="C187" t="s">
        <v>4254</v>
      </c>
      <c r="D187" t="s">
        <v>72</v>
      </c>
      <c r="E187" t="s">
        <v>164</v>
      </c>
      <c r="F187" t="s">
        <v>72</v>
      </c>
      <c r="G187" t="s">
        <v>72</v>
      </c>
      <c r="H187" t="s">
        <v>86</v>
      </c>
      <c r="I187" t="s">
        <v>72</v>
      </c>
      <c r="J187" t="s">
        <v>72</v>
      </c>
      <c r="K187">
        <v>4.798006</v>
      </c>
      <c r="L187">
        <v>3.219608</v>
      </c>
      <c r="M187">
        <v>0.65400000000000003</v>
      </c>
      <c r="N187">
        <v>15.701000000000001</v>
      </c>
      <c r="O187" t="s">
        <v>74</v>
      </c>
      <c r="P187" t="s">
        <v>747</v>
      </c>
      <c r="Q187">
        <v>10.903</v>
      </c>
      <c r="R187">
        <v>4.1440000000000001</v>
      </c>
      <c r="S187">
        <v>772</v>
      </c>
      <c r="T187">
        <v>516</v>
      </c>
      <c r="U187">
        <v>105</v>
      </c>
      <c r="V187">
        <v>2525</v>
      </c>
      <c r="W187">
        <v>64</v>
      </c>
      <c r="X187">
        <v>3</v>
      </c>
      <c r="Y187">
        <v>0</v>
      </c>
      <c r="Z187">
        <v>0</v>
      </c>
      <c r="AA187">
        <v>0</v>
      </c>
      <c r="AB187">
        <v>1</v>
      </c>
      <c r="AC187" t="s">
        <v>220</v>
      </c>
      <c r="AD187" t="s">
        <v>4254</v>
      </c>
      <c r="AE187">
        <v>1.4296829126999999</v>
      </c>
      <c r="AF187" t="s">
        <v>75</v>
      </c>
    </row>
    <row r="188" spans="1:32">
      <c r="A188" t="s">
        <v>4555</v>
      </c>
      <c r="B188">
        <v>2012</v>
      </c>
      <c r="C188" t="s">
        <v>4254</v>
      </c>
      <c r="D188" t="s">
        <v>72</v>
      </c>
      <c r="E188" t="s">
        <v>164</v>
      </c>
      <c r="F188" t="s">
        <v>72</v>
      </c>
      <c r="G188" t="s">
        <v>72</v>
      </c>
      <c r="H188" t="s">
        <v>86</v>
      </c>
      <c r="I188" t="s">
        <v>76</v>
      </c>
      <c r="J188" t="s">
        <v>72</v>
      </c>
      <c r="K188">
        <v>7.8412129999999998</v>
      </c>
      <c r="L188">
        <v>5.9472519999999998</v>
      </c>
      <c r="M188">
        <v>1.635</v>
      </c>
      <c r="N188">
        <v>30.337</v>
      </c>
      <c r="O188" t="s">
        <v>74</v>
      </c>
      <c r="P188" t="s">
        <v>4556</v>
      </c>
      <c r="Q188">
        <v>22.495000000000001</v>
      </c>
      <c r="R188">
        <v>6.2060000000000004</v>
      </c>
      <c r="S188">
        <v>665</v>
      </c>
      <c r="T188">
        <v>508</v>
      </c>
      <c r="U188">
        <v>139</v>
      </c>
      <c r="V188">
        <v>2572</v>
      </c>
      <c r="W188">
        <v>37</v>
      </c>
      <c r="X188">
        <v>2</v>
      </c>
      <c r="Y188">
        <v>0</v>
      </c>
      <c r="Z188">
        <v>0</v>
      </c>
      <c r="AA188">
        <v>0</v>
      </c>
      <c r="AB188">
        <v>1</v>
      </c>
      <c r="AC188" t="s">
        <v>220</v>
      </c>
      <c r="AD188" t="s">
        <v>4254</v>
      </c>
      <c r="AE188">
        <v>1.7620378186000001</v>
      </c>
      <c r="AF188" t="s">
        <v>75</v>
      </c>
    </row>
    <row r="189" spans="1:32">
      <c r="A189" t="s">
        <v>4557</v>
      </c>
      <c r="B189">
        <v>2012</v>
      </c>
      <c r="C189" t="s">
        <v>4254</v>
      </c>
      <c r="D189" t="s">
        <v>72</v>
      </c>
      <c r="E189" t="s">
        <v>164</v>
      </c>
      <c r="F189" t="s">
        <v>72</v>
      </c>
      <c r="G189" t="s">
        <v>72</v>
      </c>
      <c r="H189" t="s">
        <v>88</v>
      </c>
      <c r="I189" t="s">
        <v>72</v>
      </c>
      <c r="J189" t="s">
        <v>72</v>
      </c>
      <c r="K189">
        <v>4.0598320000000001</v>
      </c>
      <c r="L189">
        <v>3.0265010000000001</v>
      </c>
      <c r="M189">
        <v>0.40300000000000002</v>
      </c>
      <c r="N189">
        <v>14.843</v>
      </c>
      <c r="O189" t="s">
        <v>74</v>
      </c>
      <c r="P189" t="s">
        <v>697</v>
      </c>
      <c r="Q189">
        <v>10.782999999999999</v>
      </c>
      <c r="R189">
        <v>3.657</v>
      </c>
      <c r="S189">
        <v>358</v>
      </c>
      <c r="T189">
        <v>270</v>
      </c>
      <c r="U189">
        <v>36</v>
      </c>
      <c r="V189">
        <v>1309</v>
      </c>
      <c r="W189">
        <v>42</v>
      </c>
      <c r="X189">
        <v>2</v>
      </c>
      <c r="Y189">
        <v>0</v>
      </c>
      <c r="Z189">
        <v>0</v>
      </c>
      <c r="AA189">
        <v>0</v>
      </c>
      <c r="AB189">
        <v>1</v>
      </c>
      <c r="AC189" t="s">
        <v>118</v>
      </c>
      <c r="AD189" t="s">
        <v>4254</v>
      </c>
      <c r="AE189">
        <v>0.96417732</v>
      </c>
      <c r="AF189" t="s">
        <v>75</v>
      </c>
    </row>
    <row r="190" spans="1:32">
      <c r="A190" t="s">
        <v>4558</v>
      </c>
      <c r="B190">
        <v>2012</v>
      </c>
      <c r="C190" t="s">
        <v>4254</v>
      </c>
      <c r="D190" t="s">
        <v>72</v>
      </c>
      <c r="E190" t="s">
        <v>164</v>
      </c>
      <c r="F190" t="s">
        <v>72</v>
      </c>
      <c r="G190" t="s">
        <v>72</v>
      </c>
      <c r="H190" t="s">
        <v>72</v>
      </c>
      <c r="I190" t="s">
        <v>72</v>
      </c>
      <c r="J190" t="s">
        <v>72</v>
      </c>
      <c r="K190">
        <v>7.5447749999999996</v>
      </c>
      <c r="L190">
        <v>1.398576</v>
      </c>
      <c r="M190">
        <v>5.1970000000000001</v>
      </c>
      <c r="N190">
        <v>10.831</v>
      </c>
      <c r="O190" t="s">
        <v>74</v>
      </c>
      <c r="P190" t="s">
        <v>4559</v>
      </c>
      <c r="Q190">
        <v>3.2869999999999999</v>
      </c>
      <c r="R190">
        <v>2.347</v>
      </c>
      <c r="S190">
        <v>11326</v>
      </c>
      <c r="T190">
        <v>2074</v>
      </c>
      <c r="U190">
        <v>7802</v>
      </c>
      <c r="V190">
        <v>16259</v>
      </c>
      <c r="W190">
        <v>543</v>
      </c>
      <c r="X190">
        <v>34</v>
      </c>
      <c r="Y190">
        <v>0</v>
      </c>
      <c r="Z190">
        <v>0</v>
      </c>
      <c r="AA190">
        <v>0</v>
      </c>
      <c r="AB190">
        <v>1</v>
      </c>
      <c r="AC190" t="s">
        <v>353</v>
      </c>
      <c r="AD190" t="s">
        <v>4254</v>
      </c>
      <c r="AE190">
        <v>1.5198260967999999</v>
      </c>
      <c r="AF190" t="s">
        <v>75</v>
      </c>
    </row>
    <row r="191" spans="1:32">
      <c r="A191" t="s">
        <v>4560</v>
      </c>
      <c r="B191">
        <v>2012</v>
      </c>
      <c r="C191" t="s">
        <v>4254</v>
      </c>
      <c r="D191" t="s">
        <v>72</v>
      </c>
      <c r="E191" t="s">
        <v>164</v>
      </c>
      <c r="F191" t="s">
        <v>72</v>
      </c>
      <c r="G191" t="s">
        <v>72</v>
      </c>
      <c r="H191" t="s">
        <v>72</v>
      </c>
      <c r="I191" t="s">
        <v>76</v>
      </c>
      <c r="J191" t="s">
        <v>72</v>
      </c>
      <c r="K191">
        <v>7.799995</v>
      </c>
      <c r="L191">
        <v>1.830398</v>
      </c>
      <c r="M191">
        <v>4.8579999999999997</v>
      </c>
      <c r="N191">
        <v>12.294</v>
      </c>
      <c r="O191" t="s">
        <v>74</v>
      </c>
      <c r="P191" t="s">
        <v>4561</v>
      </c>
      <c r="Q191">
        <v>4.4939999999999998</v>
      </c>
      <c r="R191">
        <v>2.9420000000000002</v>
      </c>
      <c r="S191">
        <v>6441</v>
      </c>
      <c r="T191">
        <v>1488</v>
      </c>
      <c r="U191">
        <v>4011</v>
      </c>
      <c r="V191">
        <v>10152</v>
      </c>
      <c r="W191">
        <v>327</v>
      </c>
      <c r="X191">
        <v>20</v>
      </c>
      <c r="Y191">
        <v>0</v>
      </c>
      <c r="Z191">
        <v>0</v>
      </c>
      <c r="AA191">
        <v>0</v>
      </c>
      <c r="AB191">
        <v>1</v>
      </c>
      <c r="AC191" t="s">
        <v>359</v>
      </c>
      <c r="AD191" t="s">
        <v>4254</v>
      </c>
      <c r="AE191">
        <v>1.5187401635</v>
      </c>
      <c r="AF191" t="s">
        <v>75</v>
      </c>
    </row>
    <row r="192" spans="1:32">
      <c r="A192" t="s">
        <v>4562</v>
      </c>
      <c r="B192">
        <v>2012</v>
      </c>
      <c r="C192" t="s">
        <v>4254</v>
      </c>
      <c r="D192" t="s">
        <v>72</v>
      </c>
      <c r="E192" t="s">
        <v>164</v>
      </c>
      <c r="F192" t="s">
        <v>72</v>
      </c>
      <c r="G192" t="s">
        <v>72</v>
      </c>
      <c r="H192" t="s">
        <v>72</v>
      </c>
      <c r="I192" t="s">
        <v>79</v>
      </c>
      <c r="J192" t="s">
        <v>72</v>
      </c>
      <c r="K192">
        <v>7.2327089999999998</v>
      </c>
      <c r="L192">
        <v>1.7365870000000001</v>
      </c>
      <c r="M192">
        <v>4.4580000000000002</v>
      </c>
      <c r="N192">
        <v>11.526999999999999</v>
      </c>
      <c r="O192" t="s">
        <v>74</v>
      </c>
      <c r="P192" t="s">
        <v>4563</v>
      </c>
      <c r="Q192">
        <v>4.2939999999999996</v>
      </c>
      <c r="R192">
        <v>2.7749999999999999</v>
      </c>
      <c r="S192">
        <v>4885</v>
      </c>
      <c r="T192">
        <v>1194</v>
      </c>
      <c r="U192">
        <v>3010</v>
      </c>
      <c r="V192">
        <v>7785</v>
      </c>
      <c r="W192">
        <v>216</v>
      </c>
      <c r="X192">
        <v>14</v>
      </c>
      <c r="Y192">
        <v>0</v>
      </c>
      <c r="Z192">
        <v>0</v>
      </c>
      <c r="AA192">
        <v>0</v>
      </c>
      <c r="AB192">
        <v>1</v>
      </c>
      <c r="AC192" t="s">
        <v>95</v>
      </c>
      <c r="AD192" t="s">
        <v>4254</v>
      </c>
      <c r="AE192">
        <v>0.96635251580000003</v>
      </c>
      <c r="AF192" t="s">
        <v>75</v>
      </c>
    </row>
    <row r="193" spans="1:32">
      <c r="A193" t="s">
        <v>4564</v>
      </c>
      <c r="B193">
        <v>2012</v>
      </c>
      <c r="C193" t="s">
        <v>4254</v>
      </c>
      <c r="D193" t="s">
        <v>171</v>
      </c>
      <c r="E193" t="s">
        <v>72</v>
      </c>
      <c r="F193" t="s">
        <v>72</v>
      </c>
      <c r="G193" t="s">
        <v>72</v>
      </c>
      <c r="H193" t="s">
        <v>73</v>
      </c>
      <c r="I193" t="s">
        <v>72</v>
      </c>
      <c r="J193" t="s">
        <v>72</v>
      </c>
      <c r="K193">
        <v>13.043903</v>
      </c>
      <c r="L193">
        <v>3.0386820000000001</v>
      </c>
      <c r="M193">
        <v>8.1020000000000003</v>
      </c>
      <c r="N193">
        <v>20.334</v>
      </c>
      <c r="O193" t="s">
        <v>74</v>
      </c>
      <c r="P193" t="s">
        <v>872</v>
      </c>
      <c r="Q193">
        <v>7.29</v>
      </c>
      <c r="R193">
        <v>4.9420000000000002</v>
      </c>
      <c r="S193">
        <v>5527</v>
      </c>
      <c r="T193">
        <v>1242</v>
      </c>
      <c r="U193">
        <v>3433</v>
      </c>
      <c r="V193">
        <v>8616</v>
      </c>
      <c r="W193">
        <v>145</v>
      </c>
      <c r="X193">
        <v>26</v>
      </c>
      <c r="Y193">
        <v>0</v>
      </c>
      <c r="Z193">
        <v>0</v>
      </c>
      <c r="AA193">
        <v>0</v>
      </c>
      <c r="AB193">
        <v>1</v>
      </c>
      <c r="AC193" t="s">
        <v>219</v>
      </c>
      <c r="AD193" t="s">
        <v>4254</v>
      </c>
      <c r="AE193">
        <v>1.1722638259</v>
      </c>
      <c r="AF193" t="s">
        <v>75</v>
      </c>
    </row>
    <row r="194" spans="1:32">
      <c r="A194" t="s">
        <v>4565</v>
      </c>
      <c r="B194">
        <v>2012</v>
      </c>
      <c r="C194" t="s">
        <v>4254</v>
      </c>
      <c r="D194" t="s">
        <v>171</v>
      </c>
      <c r="E194" t="s">
        <v>72</v>
      </c>
      <c r="F194" t="s">
        <v>72</v>
      </c>
      <c r="G194" t="s">
        <v>72</v>
      </c>
      <c r="H194" t="s">
        <v>73</v>
      </c>
      <c r="I194" t="s">
        <v>76</v>
      </c>
      <c r="J194" t="s">
        <v>72</v>
      </c>
      <c r="K194">
        <v>14.700609999999999</v>
      </c>
      <c r="L194">
        <v>4.4136920000000002</v>
      </c>
      <c r="M194">
        <v>7.8959999999999999</v>
      </c>
      <c r="N194">
        <v>25.731999999999999</v>
      </c>
      <c r="O194" t="s">
        <v>74</v>
      </c>
      <c r="P194" t="s">
        <v>4566</v>
      </c>
      <c r="Q194">
        <v>11.031000000000001</v>
      </c>
      <c r="R194">
        <v>6.8049999999999997</v>
      </c>
      <c r="S194">
        <v>2769</v>
      </c>
      <c r="T194">
        <v>865</v>
      </c>
      <c r="U194">
        <v>1487</v>
      </c>
      <c r="V194">
        <v>4848</v>
      </c>
      <c r="W194">
        <v>71</v>
      </c>
      <c r="X194">
        <v>12</v>
      </c>
      <c r="Y194">
        <v>0</v>
      </c>
      <c r="Z194">
        <v>0</v>
      </c>
      <c r="AA194">
        <v>0</v>
      </c>
      <c r="AB194">
        <v>1</v>
      </c>
      <c r="AC194" t="s">
        <v>292</v>
      </c>
      <c r="AD194" t="s">
        <v>4254</v>
      </c>
      <c r="AE194">
        <v>1.0874786753000001</v>
      </c>
      <c r="AF194" t="s">
        <v>75</v>
      </c>
    </row>
    <row r="195" spans="1:32">
      <c r="A195" t="s">
        <v>4567</v>
      </c>
      <c r="B195">
        <v>2012</v>
      </c>
      <c r="C195" t="s">
        <v>4254</v>
      </c>
      <c r="D195" t="s">
        <v>171</v>
      </c>
      <c r="E195" t="s">
        <v>72</v>
      </c>
      <c r="F195" t="s">
        <v>72</v>
      </c>
      <c r="G195" t="s">
        <v>72</v>
      </c>
      <c r="H195" t="s">
        <v>73</v>
      </c>
      <c r="I195" t="s">
        <v>79</v>
      </c>
      <c r="J195" t="s">
        <v>72</v>
      </c>
      <c r="K195">
        <v>11.717639999999999</v>
      </c>
      <c r="L195">
        <v>3.8653490000000001</v>
      </c>
      <c r="M195">
        <v>5.9480000000000004</v>
      </c>
      <c r="N195">
        <v>21.786999999999999</v>
      </c>
      <c r="O195" t="s">
        <v>74</v>
      </c>
      <c r="P195" t="s">
        <v>4568</v>
      </c>
      <c r="Q195">
        <v>10.069000000000001</v>
      </c>
      <c r="R195">
        <v>5.77</v>
      </c>
      <c r="S195">
        <v>2757</v>
      </c>
      <c r="T195">
        <v>905</v>
      </c>
      <c r="U195">
        <v>1400</v>
      </c>
      <c r="V195">
        <v>5127</v>
      </c>
      <c r="W195">
        <v>74</v>
      </c>
      <c r="X195">
        <v>14</v>
      </c>
      <c r="Y195">
        <v>0</v>
      </c>
      <c r="Z195">
        <v>0</v>
      </c>
      <c r="AA195">
        <v>0</v>
      </c>
      <c r="AB195">
        <v>1</v>
      </c>
      <c r="AC195" t="s">
        <v>292</v>
      </c>
      <c r="AD195" t="s">
        <v>4254</v>
      </c>
      <c r="AE195">
        <v>1.0543535568</v>
      </c>
      <c r="AF195" t="s">
        <v>75</v>
      </c>
    </row>
    <row r="196" spans="1:32">
      <c r="A196" t="s">
        <v>4569</v>
      </c>
      <c r="B196">
        <v>2012</v>
      </c>
      <c r="C196" t="s">
        <v>4254</v>
      </c>
      <c r="D196" t="s">
        <v>171</v>
      </c>
      <c r="E196" t="s">
        <v>72</v>
      </c>
      <c r="F196" t="s">
        <v>72</v>
      </c>
      <c r="G196" t="s">
        <v>72</v>
      </c>
      <c r="H196" t="s">
        <v>81</v>
      </c>
      <c r="I196" t="s">
        <v>72</v>
      </c>
      <c r="J196" t="s">
        <v>72</v>
      </c>
      <c r="K196">
        <v>12.719673999999999</v>
      </c>
      <c r="L196">
        <v>4.0659099999999997</v>
      </c>
      <c r="M196">
        <v>6.5830000000000002</v>
      </c>
      <c r="N196">
        <v>23.158999999999999</v>
      </c>
      <c r="O196" t="s">
        <v>74</v>
      </c>
      <c r="P196" t="s">
        <v>4570</v>
      </c>
      <c r="Q196">
        <v>10.439</v>
      </c>
      <c r="R196">
        <v>6.1369999999999996</v>
      </c>
      <c r="S196">
        <v>3280</v>
      </c>
      <c r="T196">
        <v>1073</v>
      </c>
      <c r="U196">
        <v>1698</v>
      </c>
      <c r="V196">
        <v>5973</v>
      </c>
      <c r="W196">
        <v>122</v>
      </c>
      <c r="X196">
        <v>13</v>
      </c>
      <c r="Y196">
        <v>0</v>
      </c>
      <c r="Z196">
        <v>0</v>
      </c>
      <c r="AA196">
        <v>0</v>
      </c>
      <c r="AB196">
        <v>1</v>
      </c>
      <c r="AC196" t="s">
        <v>165</v>
      </c>
      <c r="AD196" t="s">
        <v>4254</v>
      </c>
      <c r="AE196">
        <v>1.8018083145999999</v>
      </c>
      <c r="AF196" t="s">
        <v>75</v>
      </c>
    </row>
    <row r="197" spans="1:32">
      <c r="A197" t="s">
        <v>4571</v>
      </c>
      <c r="B197">
        <v>2012</v>
      </c>
      <c r="C197" t="s">
        <v>4254</v>
      </c>
      <c r="D197" t="s">
        <v>171</v>
      </c>
      <c r="E197" t="s">
        <v>72</v>
      </c>
      <c r="F197" t="s">
        <v>72</v>
      </c>
      <c r="G197" t="s">
        <v>72</v>
      </c>
      <c r="H197" t="s">
        <v>81</v>
      </c>
      <c r="I197" t="s">
        <v>76</v>
      </c>
      <c r="J197" t="s">
        <v>72</v>
      </c>
      <c r="K197">
        <v>12.383855000000001</v>
      </c>
      <c r="L197">
        <v>5.0452240000000002</v>
      </c>
      <c r="M197">
        <v>5.32</v>
      </c>
      <c r="N197">
        <v>26.23</v>
      </c>
      <c r="O197" t="s">
        <v>74</v>
      </c>
      <c r="P197" t="s">
        <v>4572</v>
      </c>
      <c r="Q197">
        <v>13.846</v>
      </c>
      <c r="R197">
        <v>7.0640000000000001</v>
      </c>
      <c r="S197">
        <v>1663</v>
      </c>
      <c r="T197">
        <v>722</v>
      </c>
      <c r="U197">
        <v>714</v>
      </c>
      <c r="V197">
        <v>3522</v>
      </c>
      <c r="W197">
        <v>75</v>
      </c>
      <c r="X197">
        <v>7</v>
      </c>
      <c r="Y197">
        <v>0</v>
      </c>
      <c r="Z197">
        <v>0</v>
      </c>
      <c r="AA197">
        <v>0</v>
      </c>
      <c r="AB197">
        <v>1</v>
      </c>
      <c r="AC197" t="s">
        <v>134</v>
      </c>
      <c r="AD197" t="s">
        <v>4254</v>
      </c>
      <c r="AE197">
        <v>1.7360115269</v>
      </c>
      <c r="AF197" t="s">
        <v>75</v>
      </c>
    </row>
    <row r="198" spans="1:32">
      <c r="A198" t="s">
        <v>4573</v>
      </c>
      <c r="B198">
        <v>2012</v>
      </c>
      <c r="C198" t="s">
        <v>4254</v>
      </c>
      <c r="D198" t="s">
        <v>171</v>
      </c>
      <c r="E198" t="s">
        <v>72</v>
      </c>
      <c r="F198" t="s">
        <v>72</v>
      </c>
      <c r="G198" t="s">
        <v>72</v>
      </c>
      <c r="H198" t="s">
        <v>81</v>
      </c>
      <c r="I198" t="s">
        <v>79</v>
      </c>
      <c r="J198" t="s">
        <v>72</v>
      </c>
      <c r="K198">
        <v>13.084333000000001</v>
      </c>
      <c r="L198">
        <v>5.8032490000000001</v>
      </c>
      <c r="M198">
        <v>5.1859999999999999</v>
      </c>
      <c r="N198">
        <v>29.295000000000002</v>
      </c>
      <c r="O198" t="s">
        <v>74</v>
      </c>
      <c r="P198" t="s">
        <v>4574</v>
      </c>
      <c r="Q198">
        <v>16.21</v>
      </c>
      <c r="R198">
        <v>7.8979999999999997</v>
      </c>
      <c r="S198">
        <v>1618</v>
      </c>
      <c r="T198">
        <v>681</v>
      </c>
      <c r="U198">
        <v>641</v>
      </c>
      <c r="V198">
        <v>3622</v>
      </c>
      <c r="W198">
        <v>47</v>
      </c>
      <c r="X198">
        <v>6</v>
      </c>
      <c r="Y198">
        <v>0</v>
      </c>
      <c r="Z198">
        <v>0</v>
      </c>
      <c r="AA198">
        <v>0</v>
      </c>
      <c r="AB198">
        <v>1</v>
      </c>
      <c r="AC198" t="s">
        <v>134</v>
      </c>
      <c r="AD198" t="s">
        <v>4254</v>
      </c>
      <c r="AE198">
        <v>1.3622304536000001</v>
      </c>
      <c r="AF198" t="s">
        <v>75</v>
      </c>
    </row>
    <row r="199" spans="1:32">
      <c r="A199" t="s">
        <v>4575</v>
      </c>
      <c r="B199">
        <v>2012</v>
      </c>
      <c r="C199" t="s">
        <v>4254</v>
      </c>
      <c r="D199" t="s">
        <v>171</v>
      </c>
      <c r="E199" t="s">
        <v>72</v>
      </c>
      <c r="F199" t="s">
        <v>72</v>
      </c>
      <c r="G199" t="s">
        <v>72</v>
      </c>
      <c r="H199" t="s">
        <v>83</v>
      </c>
      <c r="I199" t="s">
        <v>72</v>
      </c>
      <c r="J199" t="s">
        <v>72</v>
      </c>
      <c r="K199">
        <v>6.1747529999999999</v>
      </c>
      <c r="L199">
        <v>1.7065539999999999</v>
      </c>
      <c r="M199">
        <v>3.5390000000000001</v>
      </c>
      <c r="N199">
        <v>10.558999999999999</v>
      </c>
      <c r="O199" t="s">
        <v>74</v>
      </c>
      <c r="P199" t="s">
        <v>830</v>
      </c>
      <c r="Q199">
        <v>4.3849999999999998</v>
      </c>
      <c r="R199">
        <v>2.6360000000000001</v>
      </c>
      <c r="S199">
        <v>3181</v>
      </c>
      <c r="T199">
        <v>906</v>
      </c>
      <c r="U199">
        <v>1823</v>
      </c>
      <c r="V199">
        <v>5440</v>
      </c>
      <c r="W199">
        <v>244</v>
      </c>
      <c r="X199">
        <v>13</v>
      </c>
      <c r="Y199">
        <v>0</v>
      </c>
      <c r="Z199">
        <v>0</v>
      </c>
      <c r="AA199">
        <v>0</v>
      </c>
      <c r="AB199">
        <v>1</v>
      </c>
      <c r="AC199" t="s">
        <v>114</v>
      </c>
      <c r="AD199" t="s">
        <v>4254</v>
      </c>
      <c r="AE199">
        <v>1.2215384937</v>
      </c>
      <c r="AF199" t="s">
        <v>75</v>
      </c>
    </row>
    <row r="200" spans="1:32">
      <c r="A200" t="s">
        <v>4576</v>
      </c>
      <c r="B200">
        <v>2012</v>
      </c>
      <c r="C200" t="s">
        <v>4254</v>
      </c>
      <c r="D200" t="s">
        <v>171</v>
      </c>
      <c r="E200" t="s">
        <v>72</v>
      </c>
      <c r="F200" t="s">
        <v>72</v>
      </c>
      <c r="G200" t="s">
        <v>72</v>
      </c>
      <c r="H200" t="s">
        <v>83</v>
      </c>
      <c r="I200" t="s">
        <v>76</v>
      </c>
      <c r="J200" t="s">
        <v>72</v>
      </c>
      <c r="K200">
        <v>4.4521459999999999</v>
      </c>
      <c r="L200">
        <v>2.1564749999999999</v>
      </c>
      <c r="M200">
        <v>1.252</v>
      </c>
      <c r="N200">
        <v>10.898</v>
      </c>
      <c r="O200" t="s">
        <v>74</v>
      </c>
      <c r="P200" t="s">
        <v>4577</v>
      </c>
      <c r="Q200">
        <v>6.4459999999999997</v>
      </c>
      <c r="R200">
        <v>3.2</v>
      </c>
      <c r="S200">
        <v>1050</v>
      </c>
      <c r="T200">
        <v>509</v>
      </c>
      <c r="U200">
        <v>295</v>
      </c>
      <c r="V200">
        <v>2571</v>
      </c>
      <c r="W200">
        <v>151</v>
      </c>
      <c r="X200">
        <v>7</v>
      </c>
      <c r="Y200">
        <v>0</v>
      </c>
      <c r="Z200">
        <v>0</v>
      </c>
      <c r="AA200">
        <v>0</v>
      </c>
      <c r="AB200">
        <v>1</v>
      </c>
      <c r="AC200" t="s">
        <v>220</v>
      </c>
      <c r="AD200" t="s">
        <v>4254</v>
      </c>
      <c r="AE200">
        <v>1.6397963689999999</v>
      </c>
      <c r="AF200" t="s">
        <v>75</v>
      </c>
    </row>
    <row r="201" spans="1:32">
      <c r="A201" t="s">
        <v>4578</v>
      </c>
      <c r="B201">
        <v>2012</v>
      </c>
      <c r="C201" t="s">
        <v>4254</v>
      </c>
      <c r="D201" t="s">
        <v>171</v>
      </c>
      <c r="E201" t="s">
        <v>72</v>
      </c>
      <c r="F201" t="s">
        <v>72</v>
      </c>
      <c r="G201" t="s">
        <v>72</v>
      </c>
      <c r="H201" t="s">
        <v>83</v>
      </c>
      <c r="I201" t="s">
        <v>79</v>
      </c>
      <c r="J201" t="s">
        <v>72</v>
      </c>
      <c r="K201">
        <v>7.6299720000000004</v>
      </c>
      <c r="L201">
        <v>2.7254360000000002</v>
      </c>
      <c r="M201">
        <v>3.694</v>
      </c>
      <c r="N201">
        <v>15.103999999999999</v>
      </c>
      <c r="O201" t="s">
        <v>74</v>
      </c>
      <c r="P201" t="s">
        <v>4579</v>
      </c>
      <c r="Q201">
        <v>7.4740000000000002</v>
      </c>
      <c r="R201">
        <v>3.9359999999999999</v>
      </c>
      <c r="S201">
        <v>2131</v>
      </c>
      <c r="T201">
        <v>773</v>
      </c>
      <c r="U201">
        <v>1032</v>
      </c>
      <c r="V201">
        <v>4218</v>
      </c>
      <c r="W201">
        <v>93</v>
      </c>
      <c r="X201">
        <v>6</v>
      </c>
      <c r="Y201">
        <v>0</v>
      </c>
      <c r="Z201">
        <v>0</v>
      </c>
      <c r="AA201">
        <v>0</v>
      </c>
      <c r="AB201">
        <v>1</v>
      </c>
      <c r="AC201" t="s">
        <v>134</v>
      </c>
      <c r="AD201" t="s">
        <v>4254</v>
      </c>
      <c r="AE201">
        <v>0.96962970709999996</v>
      </c>
      <c r="AF201" t="s">
        <v>75</v>
      </c>
    </row>
    <row r="202" spans="1:32">
      <c r="A202" t="s">
        <v>4580</v>
      </c>
      <c r="B202">
        <v>2012</v>
      </c>
      <c r="C202" t="s">
        <v>4254</v>
      </c>
      <c r="D202" t="s">
        <v>171</v>
      </c>
      <c r="E202" t="s">
        <v>72</v>
      </c>
      <c r="F202" t="s">
        <v>72</v>
      </c>
      <c r="G202" t="s">
        <v>72</v>
      </c>
      <c r="H202" t="s">
        <v>84</v>
      </c>
      <c r="I202" t="s">
        <v>72</v>
      </c>
      <c r="J202" t="s">
        <v>72</v>
      </c>
      <c r="K202">
        <v>6.5412499999999998</v>
      </c>
      <c r="L202">
        <v>2.2678259999999999</v>
      </c>
      <c r="M202">
        <v>3.2440000000000002</v>
      </c>
      <c r="N202">
        <v>12.747999999999999</v>
      </c>
      <c r="O202" t="s">
        <v>74</v>
      </c>
      <c r="P202" t="s">
        <v>4581</v>
      </c>
      <c r="Q202">
        <v>6.2069999999999999</v>
      </c>
      <c r="R202">
        <v>3.2970000000000002</v>
      </c>
      <c r="S202">
        <v>2754</v>
      </c>
      <c r="T202">
        <v>986</v>
      </c>
      <c r="U202">
        <v>1366</v>
      </c>
      <c r="V202">
        <v>5367</v>
      </c>
      <c r="W202">
        <v>264</v>
      </c>
      <c r="X202">
        <v>13</v>
      </c>
      <c r="Y202">
        <v>0</v>
      </c>
      <c r="Z202">
        <v>0</v>
      </c>
      <c r="AA202">
        <v>0</v>
      </c>
      <c r="AB202">
        <v>1</v>
      </c>
      <c r="AC202" t="s">
        <v>292</v>
      </c>
      <c r="AD202" t="s">
        <v>4254</v>
      </c>
      <c r="AE202">
        <v>2.2125570952000002</v>
      </c>
      <c r="AF202" t="s">
        <v>75</v>
      </c>
    </row>
    <row r="203" spans="1:32">
      <c r="A203" t="s">
        <v>4582</v>
      </c>
      <c r="B203">
        <v>2012</v>
      </c>
      <c r="C203" t="s">
        <v>4254</v>
      </c>
      <c r="D203" t="s">
        <v>171</v>
      </c>
      <c r="E203" t="s">
        <v>72</v>
      </c>
      <c r="F203" t="s">
        <v>72</v>
      </c>
      <c r="G203" t="s">
        <v>72</v>
      </c>
      <c r="H203" t="s">
        <v>84</v>
      </c>
      <c r="I203" t="s">
        <v>76</v>
      </c>
      <c r="J203" t="s">
        <v>72</v>
      </c>
      <c r="K203">
        <v>4.0118239999999998</v>
      </c>
      <c r="L203">
        <v>1.7056849999999999</v>
      </c>
      <c r="M203">
        <v>1.3779999999999999</v>
      </c>
      <c r="N203">
        <v>8.89</v>
      </c>
      <c r="O203" t="s">
        <v>74</v>
      </c>
      <c r="P203" t="s">
        <v>4583</v>
      </c>
      <c r="Q203">
        <v>4.8780000000000001</v>
      </c>
      <c r="R203">
        <v>2.6339999999999999</v>
      </c>
      <c r="S203">
        <v>913</v>
      </c>
      <c r="T203">
        <v>395</v>
      </c>
      <c r="U203">
        <v>313</v>
      </c>
      <c r="V203">
        <v>2022</v>
      </c>
      <c r="W203">
        <v>155</v>
      </c>
      <c r="X203">
        <v>7</v>
      </c>
      <c r="Y203">
        <v>0</v>
      </c>
      <c r="Z203">
        <v>0</v>
      </c>
      <c r="AA203">
        <v>0</v>
      </c>
      <c r="AB203">
        <v>1</v>
      </c>
      <c r="AC203" t="s">
        <v>116</v>
      </c>
      <c r="AD203" t="s">
        <v>4254</v>
      </c>
      <c r="AE203">
        <v>1.1634797399000001</v>
      </c>
      <c r="AF203" t="s">
        <v>75</v>
      </c>
    </row>
    <row r="204" spans="1:32">
      <c r="A204" t="s">
        <v>4584</v>
      </c>
      <c r="B204">
        <v>2012</v>
      </c>
      <c r="C204" t="s">
        <v>4254</v>
      </c>
      <c r="D204" t="s">
        <v>171</v>
      </c>
      <c r="E204" t="s">
        <v>72</v>
      </c>
      <c r="F204" t="s">
        <v>72</v>
      </c>
      <c r="G204" t="s">
        <v>72</v>
      </c>
      <c r="H204" t="s">
        <v>84</v>
      </c>
      <c r="I204" t="s">
        <v>79</v>
      </c>
      <c r="J204" t="s">
        <v>72</v>
      </c>
      <c r="K204">
        <v>9.5143409999999999</v>
      </c>
      <c r="L204">
        <v>4.5382199999999999</v>
      </c>
      <c r="M204">
        <v>3.5630000000000002</v>
      </c>
      <c r="N204">
        <v>23.030999999999999</v>
      </c>
      <c r="O204" t="s">
        <v>74</v>
      </c>
      <c r="P204" t="s">
        <v>4585</v>
      </c>
      <c r="Q204">
        <v>13.516999999999999</v>
      </c>
      <c r="R204">
        <v>5.9509999999999996</v>
      </c>
      <c r="S204">
        <v>1841</v>
      </c>
      <c r="T204">
        <v>916</v>
      </c>
      <c r="U204">
        <v>690</v>
      </c>
      <c r="V204">
        <v>4457</v>
      </c>
      <c r="W204">
        <v>109</v>
      </c>
      <c r="X204">
        <v>6</v>
      </c>
      <c r="Y204">
        <v>0</v>
      </c>
      <c r="Z204">
        <v>0</v>
      </c>
      <c r="AA204">
        <v>0</v>
      </c>
      <c r="AB204">
        <v>1</v>
      </c>
      <c r="AC204" t="s">
        <v>134</v>
      </c>
      <c r="AD204" t="s">
        <v>4254</v>
      </c>
      <c r="AE204">
        <v>2.5836657502000002</v>
      </c>
      <c r="AF204" t="s">
        <v>75</v>
      </c>
    </row>
    <row r="205" spans="1:32">
      <c r="A205" t="s">
        <v>4586</v>
      </c>
      <c r="B205">
        <v>2012</v>
      </c>
      <c r="C205" t="s">
        <v>4254</v>
      </c>
      <c r="D205" t="s">
        <v>171</v>
      </c>
      <c r="E205" t="s">
        <v>72</v>
      </c>
      <c r="F205" t="s">
        <v>72</v>
      </c>
      <c r="G205" t="s">
        <v>72</v>
      </c>
      <c r="H205" t="s">
        <v>85</v>
      </c>
      <c r="I205" t="s">
        <v>72</v>
      </c>
      <c r="J205" t="s">
        <v>72</v>
      </c>
      <c r="K205">
        <v>8.3311720000000005</v>
      </c>
      <c r="L205">
        <v>2.3867060000000002</v>
      </c>
      <c r="M205">
        <v>4.6609999999999996</v>
      </c>
      <c r="N205">
        <v>14.452999999999999</v>
      </c>
      <c r="O205" t="s">
        <v>74</v>
      </c>
      <c r="P205" t="s">
        <v>4587</v>
      </c>
      <c r="Q205">
        <v>6.1219999999999999</v>
      </c>
      <c r="R205">
        <v>3.67</v>
      </c>
      <c r="S205">
        <v>3452</v>
      </c>
      <c r="T205">
        <v>1038</v>
      </c>
      <c r="U205">
        <v>1931</v>
      </c>
      <c r="V205">
        <v>5989</v>
      </c>
      <c r="W205">
        <v>251</v>
      </c>
      <c r="X205">
        <v>21</v>
      </c>
      <c r="Y205">
        <v>0</v>
      </c>
      <c r="Z205">
        <v>0</v>
      </c>
      <c r="AA205">
        <v>0</v>
      </c>
      <c r="AB205">
        <v>1</v>
      </c>
      <c r="AC205" t="s">
        <v>165</v>
      </c>
      <c r="AD205" t="s">
        <v>4254</v>
      </c>
      <c r="AE205">
        <v>1.864705351</v>
      </c>
      <c r="AF205" t="s">
        <v>75</v>
      </c>
    </row>
    <row r="206" spans="1:32">
      <c r="A206" t="s">
        <v>4588</v>
      </c>
      <c r="B206">
        <v>2012</v>
      </c>
      <c r="C206" t="s">
        <v>4254</v>
      </c>
      <c r="D206" t="s">
        <v>171</v>
      </c>
      <c r="E206" t="s">
        <v>72</v>
      </c>
      <c r="F206" t="s">
        <v>72</v>
      </c>
      <c r="G206" t="s">
        <v>72</v>
      </c>
      <c r="H206" t="s">
        <v>85</v>
      </c>
      <c r="I206" t="s">
        <v>76</v>
      </c>
      <c r="J206" t="s">
        <v>72</v>
      </c>
      <c r="K206">
        <v>7.6246799999999997</v>
      </c>
      <c r="L206">
        <v>2.5708479999999998</v>
      </c>
      <c r="M206">
        <v>3.847</v>
      </c>
      <c r="N206">
        <v>14.55</v>
      </c>
      <c r="O206" t="s">
        <v>74</v>
      </c>
      <c r="P206" t="s">
        <v>4589</v>
      </c>
      <c r="Q206">
        <v>6.9260000000000002</v>
      </c>
      <c r="R206">
        <v>3.778</v>
      </c>
      <c r="S206">
        <v>1607</v>
      </c>
      <c r="T206">
        <v>552</v>
      </c>
      <c r="U206">
        <v>811</v>
      </c>
      <c r="V206">
        <v>3066</v>
      </c>
      <c r="W206">
        <v>148</v>
      </c>
      <c r="X206">
        <v>11</v>
      </c>
      <c r="Y206">
        <v>0</v>
      </c>
      <c r="Z206">
        <v>0</v>
      </c>
      <c r="AA206">
        <v>0</v>
      </c>
      <c r="AB206">
        <v>1</v>
      </c>
      <c r="AC206" t="s">
        <v>115</v>
      </c>
      <c r="AD206" t="s">
        <v>4254</v>
      </c>
      <c r="AE206">
        <v>1.3794074598999999</v>
      </c>
      <c r="AF206" t="s">
        <v>75</v>
      </c>
    </row>
    <row r="207" spans="1:32">
      <c r="A207" t="s">
        <v>4590</v>
      </c>
      <c r="B207">
        <v>2012</v>
      </c>
      <c r="C207" t="s">
        <v>4254</v>
      </c>
      <c r="D207" t="s">
        <v>171</v>
      </c>
      <c r="E207" t="s">
        <v>72</v>
      </c>
      <c r="F207" t="s">
        <v>72</v>
      </c>
      <c r="G207" t="s">
        <v>72</v>
      </c>
      <c r="H207" t="s">
        <v>85</v>
      </c>
      <c r="I207" t="s">
        <v>79</v>
      </c>
      <c r="J207" t="s">
        <v>72</v>
      </c>
      <c r="K207">
        <v>9.0621829999999992</v>
      </c>
      <c r="L207">
        <v>3.873497</v>
      </c>
      <c r="M207">
        <v>3.774</v>
      </c>
      <c r="N207">
        <v>20.204999999999998</v>
      </c>
      <c r="O207" t="s">
        <v>74</v>
      </c>
      <c r="P207" t="s">
        <v>568</v>
      </c>
      <c r="Q207">
        <v>11.143000000000001</v>
      </c>
      <c r="R207">
        <v>5.2880000000000003</v>
      </c>
      <c r="S207">
        <v>1846</v>
      </c>
      <c r="T207">
        <v>816</v>
      </c>
      <c r="U207">
        <v>769</v>
      </c>
      <c r="V207">
        <v>4115</v>
      </c>
      <c r="W207">
        <v>103</v>
      </c>
      <c r="X207">
        <v>10</v>
      </c>
      <c r="Y207">
        <v>0</v>
      </c>
      <c r="Z207">
        <v>0</v>
      </c>
      <c r="AA207">
        <v>0</v>
      </c>
      <c r="AB207">
        <v>1</v>
      </c>
      <c r="AC207" t="s">
        <v>134</v>
      </c>
      <c r="AD207" t="s">
        <v>4254</v>
      </c>
      <c r="AE207">
        <v>1.8570745153999999</v>
      </c>
      <c r="AF207" t="s">
        <v>75</v>
      </c>
    </row>
    <row r="208" spans="1:32">
      <c r="A208" t="s">
        <v>4591</v>
      </c>
      <c r="B208">
        <v>2012</v>
      </c>
      <c r="C208" t="s">
        <v>4254</v>
      </c>
      <c r="D208" t="s">
        <v>171</v>
      </c>
      <c r="E208" t="s">
        <v>72</v>
      </c>
      <c r="F208" t="s">
        <v>72</v>
      </c>
      <c r="G208" t="s">
        <v>72</v>
      </c>
      <c r="H208" t="s">
        <v>86</v>
      </c>
      <c r="I208" t="s">
        <v>72</v>
      </c>
      <c r="J208" t="s">
        <v>72</v>
      </c>
      <c r="K208">
        <v>4.2581129999999998</v>
      </c>
      <c r="L208">
        <v>1.9085259999999999</v>
      </c>
      <c r="M208">
        <v>1.353</v>
      </c>
      <c r="N208">
        <v>9.82</v>
      </c>
      <c r="O208" t="s">
        <v>74</v>
      </c>
      <c r="P208" t="s">
        <v>756</v>
      </c>
      <c r="Q208">
        <v>5.5620000000000003</v>
      </c>
      <c r="R208">
        <v>2.9049999999999998</v>
      </c>
      <c r="S208">
        <v>1429</v>
      </c>
      <c r="T208">
        <v>646</v>
      </c>
      <c r="U208">
        <v>454</v>
      </c>
      <c r="V208">
        <v>3296</v>
      </c>
      <c r="W208">
        <v>242</v>
      </c>
      <c r="X208">
        <v>9</v>
      </c>
      <c r="Y208">
        <v>0</v>
      </c>
      <c r="Z208">
        <v>0</v>
      </c>
      <c r="AA208">
        <v>0</v>
      </c>
      <c r="AB208">
        <v>1</v>
      </c>
      <c r="AC208" t="s">
        <v>220</v>
      </c>
      <c r="AD208" t="s">
        <v>4254</v>
      </c>
      <c r="AE208">
        <v>2.1532486131000002</v>
      </c>
      <c r="AF208" t="s">
        <v>75</v>
      </c>
    </row>
    <row r="209" spans="1:32">
      <c r="A209" t="s">
        <v>4592</v>
      </c>
      <c r="B209">
        <v>2012</v>
      </c>
      <c r="C209" t="s">
        <v>4254</v>
      </c>
      <c r="D209" t="s">
        <v>171</v>
      </c>
      <c r="E209" t="s">
        <v>72</v>
      </c>
      <c r="F209" t="s">
        <v>72</v>
      </c>
      <c r="G209" t="s">
        <v>72</v>
      </c>
      <c r="H209" t="s">
        <v>86</v>
      </c>
      <c r="I209" t="s">
        <v>76</v>
      </c>
      <c r="J209" t="s">
        <v>72</v>
      </c>
      <c r="K209">
        <v>3.4044319999999999</v>
      </c>
      <c r="L209">
        <v>1.778637</v>
      </c>
      <c r="M209">
        <v>0.84299999999999997</v>
      </c>
      <c r="N209">
        <v>8.9120000000000008</v>
      </c>
      <c r="O209" t="s">
        <v>74</v>
      </c>
      <c r="P209" t="s">
        <v>564</v>
      </c>
      <c r="Q209">
        <v>5.5069999999999997</v>
      </c>
      <c r="R209">
        <v>2.5609999999999999</v>
      </c>
      <c r="S209">
        <v>539</v>
      </c>
      <c r="T209">
        <v>278</v>
      </c>
      <c r="U209">
        <v>134</v>
      </c>
      <c r="V209">
        <v>1412</v>
      </c>
      <c r="W209">
        <v>133</v>
      </c>
      <c r="X209">
        <v>4</v>
      </c>
      <c r="Y209">
        <v>0</v>
      </c>
      <c r="Z209">
        <v>0</v>
      </c>
      <c r="AA209">
        <v>0</v>
      </c>
      <c r="AB209">
        <v>1</v>
      </c>
      <c r="AC209" t="s">
        <v>118</v>
      </c>
      <c r="AD209" t="s">
        <v>4254</v>
      </c>
      <c r="AE209">
        <v>1.2698327061000001</v>
      </c>
      <c r="AF209" t="s">
        <v>75</v>
      </c>
    </row>
    <row r="210" spans="1:32">
      <c r="A210" t="s">
        <v>4593</v>
      </c>
      <c r="B210">
        <v>2012</v>
      </c>
      <c r="C210" t="s">
        <v>4254</v>
      </c>
      <c r="D210" t="s">
        <v>171</v>
      </c>
      <c r="E210" t="s">
        <v>72</v>
      </c>
      <c r="F210" t="s">
        <v>72</v>
      </c>
      <c r="G210" t="s">
        <v>72</v>
      </c>
      <c r="H210" t="s">
        <v>86</v>
      </c>
      <c r="I210" t="s">
        <v>79</v>
      </c>
      <c r="J210" t="s">
        <v>72</v>
      </c>
      <c r="K210">
        <v>5.0215160000000001</v>
      </c>
      <c r="L210">
        <v>3.2989809999999999</v>
      </c>
      <c r="M210">
        <v>1.323</v>
      </c>
      <c r="N210">
        <v>17.256</v>
      </c>
      <c r="O210" t="s">
        <v>74</v>
      </c>
      <c r="P210" t="s">
        <v>4594</v>
      </c>
      <c r="Q210">
        <v>12.234</v>
      </c>
      <c r="R210">
        <v>3.6989999999999998</v>
      </c>
      <c r="S210">
        <v>890</v>
      </c>
      <c r="T210">
        <v>586</v>
      </c>
      <c r="U210">
        <v>234</v>
      </c>
      <c r="V210">
        <v>3058</v>
      </c>
      <c r="W210">
        <v>109</v>
      </c>
      <c r="X210">
        <v>5</v>
      </c>
      <c r="Y210">
        <v>0</v>
      </c>
      <c r="Z210">
        <v>0</v>
      </c>
      <c r="AA210">
        <v>0</v>
      </c>
      <c r="AB210">
        <v>1</v>
      </c>
      <c r="AC210" t="s">
        <v>220</v>
      </c>
      <c r="AD210" t="s">
        <v>4254</v>
      </c>
      <c r="AE210">
        <v>2.4644685197</v>
      </c>
      <c r="AF210" t="s">
        <v>75</v>
      </c>
    </row>
    <row r="211" spans="1:32">
      <c r="A211" t="s">
        <v>4595</v>
      </c>
      <c r="B211">
        <v>2012</v>
      </c>
      <c r="C211" t="s">
        <v>4254</v>
      </c>
      <c r="D211" t="s">
        <v>171</v>
      </c>
      <c r="E211" t="s">
        <v>72</v>
      </c>
      <c r="F211" t="s">
        <v>72</v>
      </c>
      <c r="G211" t="s">
        <v>72</v>
      </c>
      <c r="H211" t="s">
        <v>88</v>
      </c>
      <c r="I211" t="s">
        <v>72</v>
      </c>
      <c r="J211" t="s">
        <v>72</v>
      </c>
      <c r="K211">
        <v>3.2430720000000002</v>
      </c>
      <c r="L211">
        <v>1.692974</v>
      </c>
      <c r="M211">
        <v>0.80400000000000005</v>
      </c>
      <c r="N211">
        <v>8.4960000000000004</v>
      </c>
      <c r="O211" t="s">
        <v>74</v>
      </c>
      <c r="P211" t="s">
        <v>4596</v>
      </c>
      <c r="Q211">
        <v>5.2530000000000001</v>
      </c>
      <c r="R211">
        <v>2.4390000000000001</v>
      </c>
      <c r="S211">
        <v>594</v>
      </c>
      <c r="T211">
        <v>306</v>
      </c>
      <c r="U211">
        <v>147</v>
      </c>
      <c r="V211">
        <v>1555</v>
      </c>
      <c r="W211">
        <v>175</v>
      </c>
      <c r="X211">
        <v>5</v>
      </c>
      <c r="Y211">
        <v>0</v>
      </c>
      <c r="Z211">
        <v>0</v>
      </c>
      <c r="AA211">
        <v>0</v>
      </c>
      <c r="AB211">
        <v>1</v>
      </c>
      <c r="AC211" t="s">
        <v>116</v>
      </c>
      <c r="AD211" t="s">
        <v>4254</v>
      </c>
      <c r="AE211">
        <v>1.5893198064</v>
      </c>
      <c r="AF211" t="s">
        <v>75</v>
      </c>
    </row>
    <row r="212" spans="1:32">
      <c r="A212" t="s">
        <v>4597</v>
      </c>
      <c r="B212">
        <v>2012</v>
      </c>
      <c r="C212" t="s">
        <v>4254</v>
      </c>
      <c r="D212" t="s">
        <v>171</v>
      </c>
      <c r="E212" t="s">
        <v>72</v>
      </c>
      <c r="F212" t="s">
        <v>72</v>
      </c>
      <c r="G212" t="s">
        <v>72</v>
      </c>
      <c r="H212" t="s">
        <v>88</v>
      </c>
      <c r="I212" t="s">
        <v>76</v>
      </c>
      <c r="J212" t="s">
        <v>72</v>
      </c>
      <c r="K212">
        <v>0.60568900000000003</v>
      </c>
      <c r="L212">
        <v>0.62524000000000002</v>
      </c>
      <c r="M212">
        <v>1.2999999999999999E-2</v>
      </c>
      <c r="N212">
        <v>3.4670000000000001</v>
      </c>
      <c r="O212" t="s">
        <v>74</v>
      </c>
      <c r="P212" t="s">
        <v>442</v>
      </c>
      <c r="Q212">
        <v>2.8620000000000001</v>
      </c>
      <c r="R212">
        <v>0.59299999999999997</v>
      </c>
      <c r="S212">
        <v>55</v>
      </c>
      <c r="T212">
        <v>56</v>
      </c>
      <c r="U212">
        <v>1</v>
      </c>
      <c r="V212">
        <v>313</v>
      </c>
      <c r="W212">
        <v>104</v>
      </c>
      <c r="X212">
        <v>1</v>
      </c>
      <c r="Y212">
        <v>0</v>
      </c>
      <c r="Z212">
        <v>0</v>
      </c>
      <c r="AA212">
        <v>0</v>
      </c>
      <c r="AB212">
        <v>1</v>
      </c>
      <c r="AC212" t="s">
        <v>117</v>
      </c>
      <c r="AD212" t="s">
        <v>4254</v>
      </c>
      <c r="AE212">
        <v>0.66883529009999998</v>
      </c>
      <c r="AF212" t="s">
        <v>75</v>
      </c>
    </row>
    <row r="213" spans="1:32">
      <c r="A213" t="s">
        <v>4598</v>
      </c>
      <c r="B213">
        <v>2012</v>
      </c>
      <c r="C213" t="s">
        <v>4254</v>
      </c>
      <c r="D213" t="s">
        <v>171</v>
      </c>
      <c r="E213" t="s">
        <v>72</v>
      </c>
      <c r="F213" t="s">
        <v>72</v>
      </c>
      <c r="G213" t="s">
        <v>72</v>
      </c>
      <c r="H213" t="s">
        <v>88</v>
      </c>
      <c r="I213" t="s">
        <v>79</v>
      </c>
      <c r="J213" t="s">
        <v>72</v>
      </c>
      <c r="K213">
        <v>5.8146610000000001</v>
      </c>
      <c r="L213">
        <v>3.2641070000000001</v>
      </c>
      <c r="M213">
        <v>1.857</v>
      </c>
      <c r="N213">
        <v>16.765000000000001</v>
      </c>
      <c r="O213" t="s">
        <v>74</v>
      </c>
      <c r="P213" t="s">
        <v>4599</v>
      </c>
      <c r="Q213">
        <v>10.95</v>
      </c>
      <c r="R213">
        <v>3.9569999999999999</v>
      </c>
      <c r="S213">
        <v>539</v>
      </c>
      <c r="T213">
        <v>302</v>
      </c>
      <c r="U213">
        <v>172</v>
      </c>
      <c r="V213">
        <v>1554</v>
      </c>
      <c r="W213">
        <v>71</v>
      </c>
      <c r="X213">
        <v>4</v>
      </c>
      <c r="Y213">
        <v>0</v>
      </c>
      <c r="Z213">
        <v>0</v>
      </c>
      <c r="AA213">
        <v>0</v>
      </c>
      <c r="AB213">
        <v>1</v>
      </c>
      <c r="AC213" t="s">
        <v>116</v>
      </c>
      <c r="AD213" t="s">
        <v>4254</v>
      </c>
      <c r="AE213">
        <v>1.3618178781000001</v>
      </c>
      <c r="AF213" t="s">
        <v>75</v>
      </c>
    </row>
    <row r="214" spans="1:32">
      <c r="A214" t="s">
        <v>4600</v>
      </c>
      <c r="B214">
        <v>2012</v>
      </c>
      <c r="C214" t="s">
        <v>4254</v>
      </c>
      <c r="D214" t="s">
        <v>171</v>
      </c>
      <c r="E214" t="s">
        <v>72</v>
      </c>
      <c r="F214" t="s">
        <v>72</v>
      </c>
      <c r="G214" t="s">
        <v>72</v>
      </c>
      <c r="H214" t="s">
        <v>91</v>
      </c>
      <c r="I214" t="s">
        <v>72</v>
      </c>
      <c r="J214" t="s">
        <v>72</v>
      </c>
      <c r="K214">
        <v>3.6632220000000002</v>
      </c>
      <c r="L214">
        <v>2.0844179999999999</v>
      </c>
      <c r="M214">
        <v>0.76300000000000001</v>
      </c>
      <c r="N214">
        <v>10.326000000000001</v>
      </c>
      <c r="O214" t="s">
        <v>74</v>
      </c>
      <c r="P214" t="s">
        <v>771</v>
      </c>
      <c r="Q214">
        <v>6.6630000000000003</v>
      </c>
      <c r="R214">
        <v>2.9</v>
      </c>
      <c r="S214">
        <v>406</v>
      </c>
      <c r="T214">
        <v>236</v>
      </c>
      <c r="U214">
        <v>85</v>
      </c>
      <c r="V214">
        <v>1145</v>
      </c>
      <c r="W214">
        <v>101</v>
      </c>
      <c r="X214">
        <v>4</v>
      </c>
      <c r="Y214">
        <v>0</v>
      </c>
      <c r="Z214">
        <v>0</v>
      </c>
      <c r="AA214">
        <v>0</v>
      </c>
      <c r="AB214">
        <v>1</v>
      </c>
      <c r="AC214" t="s">
        <v>118</v>
      </c>
      <c r="AD214" t="s">
        <v>4254</v>
      </c>
      <c r="AE214">
        <v>1.2311598064</v>
      </c>
      <c r="AF214" t="s">
        <v>75</v>
      </c>
    </row>
    <row r="215" spans="1:32">
      <c r="A215" t="s">
        <v>4601</v>
      </c>
      <c r="B215">
        <v>2012</v>
      </c>
      <c r="C215" t="s">
        <v>4254</v>
      </c>
      <c r="D215" t="s">
        <v>171</v>
      </c>
      <c r="E215" t="s">
        <v>72</v>
      </c>
      <c r="F215" t="s">
        <v>72</v>
      </c>
      <c r="G215" t="s">
        <v>72</v>
      </c>
      <c r="H215" t="s">
        <v>91</v>
      </c>
      <c r="I215" t="s">
        <v>76</v>
      </c>
      <c r="J215" t="s">
        <v>72</v>
      </c>
      <c r="K215">
        <v>4.9833819999999998</v>
      </c>
      <c r="L215">
        <v>3.273517</v>
      </c>
      <c r="M215">
        <v>0.72099999999999997</v>
      </c>
      <c r="N215">
        <v>15.94</v>
      </c>
      <c r="O215" t="s">
        <v>74</v>
      </c>
      <c r="P215" t="s">
        <v>4602</v>
      </c>
      <c r="Q215">
        <v>10.957000000000001</v>
      </c>
      <c r="R215">
        <v>4.2619999999999996</v>
      </c>
      <c r="S215">
        <v>321</v>
      </c>
      <c r="T215">
        <v>217</v>
      </c>
      <c r="U215">
        <v>47</v>
      </c>
      <c r="V215">
        <v>1028</v>
      </c>
      <c r="W215">
        <v>62</v>
      </c>
      <c r="X215">
        <v>3</v>
      </c>
      <c r="Y215">
        <v>0</v>
      </c>
      <c r="Z215">
        <v>0</v>
      </c>
      <c r="AA215">
        <v>0</v>
      </c>
      <c r="AB215">
        <v>1</v>
      </c>
      <c r="AC215" t="s">
        <v>118</v>
      </c>
      <c r="AD215" t="s">
        <v>4254</v>
      </c>
      <c r="AE215">
        <v>1.3804967915999999</v>
      </c>
      <c r="AF215" t="s">
        <v>75</v>
      </c>
    </row>
    <row r="216" spans="1:32">
      <c r="A216" t="s">
        <v>4603</v>
      </c>
      <c r="B216">
        <v>2012</v>
      </c>
      <c r="C216" t="s">
        <v>4254</v>
      </c>
      <c r="D216" t="s">
        <v>171</v>
      </c>
      <c r="E216" t="s">
        <v>72</v>
      </c>
      <c r="F216" t="s">
        <v>72</v>
      </c>
      <c r="G216" t="s">
        <v>72</v>
      </c>
      <c r="H216" t="s">
        <v>91</v>
      </c>
      <c r="I216" t="s">
        <v>79</v>
      </c>
      <c r="J216" t="s">
        <v>72</v>
      </c>
      <c r="K216">
        <v>1.828084</v>
      </c>
      <c r="L216">
        <v>1.961022</v>
      </c>
      <c r="M216">
        <v>2.9000000000000001E-2</v>
      </c>
      <c r="N216">
        <v>10.67</v>
      </c>
      <c r="O216" t="s">
        <v>74</v>
      </c>
      <c r="P216" t="s">
        <v>934</v>
      </c>
      <c r="Q216">
        <v>8.8420000000000005</v>
      </c>
      <c r="R216">
        <v>1.7989999999999999</v>
      </c>
      <c r="S216">
        <v>85</v>
      </c>
      <c r="T216">
        <v>90</v>
      </c>
      <c r="U216">
        <v>1</v>
      </c>
      <c r="V216">
        <v>495</v>
      </c>
      <c r="W216">
        <v>39</v>
      </c>
      <c r="X216">
        <v>1</v>
      </c>
      <c r="Y216">
        <v>0</v>
      </c>
      <c r="Z216">
        <v>0</v>
      </c>
      <c r="AA216">
        <v>0</v>
      </c>
      <c r="AB216">
        <v>1</v>
      </c>
      <c r="AC216" t="s">
        <v>117</v>
      </c>
      <c r="AD216" t="s">
        <v>4254</v>
      </c>
      <c r="AE216">
        <v>0.81426416970000004</v>
      </c>
      <c r="AF216" t="s">
        <v>75</v>
      </c>
    </row>
    <row r="217" spans="1:32">
      <c r="A217" t="s">
        <v>4604</v>
      </c>
      <c r="B217">
        <v>2012</v>
      </c>
      <c r="C217" t="s">
        <v>4254</v>
      </c>
      <c r="D217" t="s">
        <v>171</v>
      </c>
      <c r="E217" t="s">
        <v>72</v>
      </c>
      <c r="F217" t="s">
        <v>72</v>
      </c>
      <c r="G217" t="s">
        <v>72</v>
      </c>
      <c r="H217" t="s">
        <v>72</v>
      </c>
      <c r="I217" t="s">
        <v>72</v>
      </c>
      <c r="J217" t="s">
        <v>72</v>
      </c>
      <c r="K217">
        <v>7.7480859999999998</v>
      </c>
      <c r="L217">
        <v>1.0101009999999999</v>
      </c>
      <c r="M217">
        <v>5.9669999999999996</v>
      </c>
      <c r="N217">
        <v>10.005000000000001</v>
      </c>
      <c r="O217" t="s">
        <v>74</v>
      </c>
      <c r="P217" t="s">
        <v>4605</v>
      </c>
      <c r="Q217">
        <v>2.2570000000000001</v>
      </c>
      <c r="R217">
        <v>1.7809999999999999</v>
      </c>
      <c r="S217">
        <v>20624</v>
      </c>
      <c r="T217">
        <v>2627</v>
      </c>
      <c r="U217">
        <v>15882</v>
      </c>
      <c r="V217">
        <v>26630</v>
      </c>
      <c r="W217">
        <v>1544</v>
      </c>
      <c r="X217">
        <v>104</v>
      </c>
      <c r="Y217">
        <v>0</v>
      </c>
      <c r="Z217">
        <v>0</v>
      </c>
      <c r="AA217">
        <v>0</v>
      </c>
      <c r="AB217">
        <v>1</v>
      </c>
      <c r="AC217" t="s">
        <v>328</v>
      </c>
      <c r="AD217" t="s">
        <v>4254</v>
      </c>
      <c r="AE217">
        <v>2.2025493937</v>
      </c>
      <c r="AF217" t="s">
        <v>75</v>
      </c>
    </row>
    <row r="218" spans="1:32">
      <c r="A218" t="s">
        <v>4606</v>
      </c>
      <c r="B218">
        <v>2012</v>
      </c>
      <c r="C218" t="s">
        <v>4254</v>
      </c>
      <c r="D218" t="s">
        <v>171</v>
      </c>
      <c r="E218" t="s">
        <v>72</v>
      </c>
      <c r="F218" t="s">
        <v>72</v>
      </c>
      <c r="G218" t="s">
        <v>72</v>
      </c>
      <c r="H218" t="s">
        <v>72</v>
      </c>
      <c r="I218" t="s">
        <v>72</v>
      </c>
      <c r="J218" t="s">
        <v>96</v>
      </c>
      <c r="K218">
        <v>1.3262069999999999</v>
      </c>
      <c r="L218">
        <v>1.045218</v>
      </c>
      <c r="M218">
        <v>0.109</v>
      </c>
      <c r="N218">
        <v>5.34</v>
      </c>
      <c r="O218" t="s">
        <v>74</v>
      </c>
      <c r="P218" t="s">
        <v>945</v>
      </c>
      <c r="Q218">
        <v>4.0140000000000002</v>
      </c>
      <c r="R218">
        <v>1.2170000000000001</v>
      </c>
      <c r="S218">
        <v>410</v>
      </c>
      <c r="T218">
        <v>325</v>
      </c>
      <c r="U218">
        <v>34</v>
      </c>
      <c r="V218">
        <v>1652</v>
      </c>
      <c r="W218">
        <v>124</v>
      </c>
      <c r="X218">
        <v>2</v>
      </c>
      <c r="Y218">
        <v>0</v>
      </c>
      <c r="Z218">
        <v>0</v>
      </c>
      <c r="AA218">
        <v>0</v>
      </c>
      <c r="AB218">
        <v>1</v>
      </c>
      <c r="AC218" t="s">
        <v>116</v>
      </c>
      <c r="AD218" t="s">
        <v>4254</v>
      </c>
      <c r="AE218">
        <v>1.0268465226000001</v>
      </c>
      <c r="AF218" t="s">
        <v>75</v>
      </c>
    </row>
    <row r="219" spans="1:32">
      <c r="A219" t="s">
        <v>4607</v>
      </c>
      <c r="B219">
        <v>2012</v>
      </c>
      <c r="C219" t="s">
        <v>4254</v>
      </c>
      <c r="D219" t="s">
        <v>171</v>
      </c>
      <c r="E219" t="s">
        <v>72</v>
      </c>
      <c r="F219" t="s">
        <v>72</v>
      </c>
      <c r="G219" t="s">
        <v>72</v>
      </c>
      <c r="H219" t="s">
        <v>72</v>
      </c>
      <c r="I219" t="s">
        <v>72</v>
      </c>
      <c r="J219" t="s">
        <v>97</v>
      </c>
      <c r="K219">
        <v>5.8656259999999998</v>
      </c>
      <c r="L219">
        <v>2.4438279999999999</v>
      </c>
      <c r="M219">
        <v>2.524</v>
      </c>
      <c r="N219">
        <v>13.039</v>
      </c>
      <c r="O219" t="s">
        <v>74</v>
      </c>
      <c r="P219" t="s">
        <v>4608</v>
      </c>
      <c r="Q219">
        <v>7.173</v>
      </c>
      <c r="R219">
        <v>3.3420000000000001</v>
      </c>
      <c r="S219">
        <v>2024</v>
      </c>
      <c r="T219">
        <v>848</v>
      </c>
      <c r="U219">
        <v>871</v>
      </c>
      <c r="V219">
        <v>4500</v>
      </c>
      <c r="W219">
        <v>137</v>
      </c>
      <c r="X219">
        <v>8</v>
      </c>
      <c r="Y219">
        <v>0</v>
      </c>
      <c r="Z219">
        <v>0</v>
      </c>
      <c r="AA219">
        <v>0</v>
      </c>
      <c r="AB219">
        <v>1</v>
      </c>
      <c r="AC219" t="s">
        <v>292</v>
      </c>
      <c r="AD219" t="s">
        <v>4254</v>
      </c>
      <c r="AE219">
        <v>1.4710170127</v>
      </c>
      <c r="AF219" t="s">
        <v>75</v>
      </c>
    </row>
    <row r="220" spans="1:32">
      <c r="A220" t="s">
        <v>4609</v>
      </c>
      <c r="B220">
        <v>2012</v>
      </c>
      <c r="C220" t="s">
        <v>4254</v>
      </c>
      <c r="D220" t="s">
        <v>171</v>
      </c>
      <c r="E220" t="s">
        <v>72</v>
      </c>
      <c r="F220" t="s">
        <v>72</v>
      </c>
      <c r="G220" t="s">
        <v>72</v>
      </c>
      <c r="H220" t="s">
        <v>72</v>
      </c>
      <c r="I220" t="s">
        <v>72</v>
      </c>
      <c r="J220" t="s">
        <v>98</v>
      </c>
      <c r="K220">
        <v>10.385769</v>
      </c>
      <c r="L220">
        <v>2.958037</v>
      </c>
      <c r="M220">
        <v>5.8109999999999999</v>
      </c>
      <c r="N220">
        <v>17.88</v>
      </c>
      <c r="O220" t="s">
        <v>74</v>
      </c>
      <c r="P220" t="s">
        <v>4610</v>
      </c>
      <c r="Q220">
        <v>7.4939999999999998</v>
      </c>
      <c r="R220">
        <v>4.5750000000000002</v>
      </c>
      <c r="S220">
        <v>4580</v>
      </c>
      <c r="T220">
        <v>1275</v>
      </c>
      <c r="U220">
        <v>2562</v>
      </c>
      <c r="V220">
        <v>7885</v>
      </c>
      <c r="W220">
        <v>224</v>
      </c>
      <c r="X220">
        <v>21</v>
      </c>
      <c r="Y220">
        <v>0</v>
      </c>
      <c r="Z220">
        <v>0</v>
      </c>
      <c r="AA220">
        <v>0</v>
      </c>
      <c r="AB220">
        <v>1</v>
      </c>
      <c r="AC220" t="s">
        <v>95</v>
      </c>
      <c r="AD220" t="s">
        <v>4254</v>
      </c>
      <c r="AE220">
        <v>2.0965076972999999</v>
      </c>
      <c r="AF220" t="s">
        <v>75</v>
      </c>
    </row>
    <row r="221" spans="1:32">
      <c r="A221" t="s">
        <v>4611</v>
      </c>
      <c r="B221">
        <v>2012</v>
      </c>
      <c r="C221" t="s">
        <v>4254</v>
      </c>
      <c r="D221" t="s">
        <v>171</v>
      </c>
      <c r="E221" t="s">
        <v>72</v>
      </c>
      <c r="F221" t="s">
        <v>72</v>
      </c>
      <c r="G221" t="s">
        <v>72</v>
      </c>
      <c r="H221" t="s">
        <v>72</v>
      </c>
      <c r="I221" t="s">
        <v>72</v>
      </c>
      <c r="J221" t="s">
        <v>99</v>
      </c>
      <c r="K221">
        <v>6.7779189999999998</v>
      </c>
      <c r="L221">
        <v>1.889988</v>
      </c>
      <c r="M221">
        <v>3.8610000000000002</v>
      </c>
      <c r="N221">
        <v>11.631</v>
      </c>
      <c r="O221" t="s">
        <v>74</v>
      </c>
      <c r="P221" t="s">
        <v>4612</v>
      </c>
      <c r="Q221">
        <v>4.8529999999999998</v>
      </c>
      <c r="R221">
        <v>2.9169999999999998</v>
      </c>
      <c r="S221">
        <v>3849</v>
      </c>
      <c r="T221">
        <v>1080</v>
      </c>
      <c r="U221">
        <v>2193</v>
      </c>
      <c r="V221">
        <v>6605</v>
      </c>
      <c r="W221">
        <v>360</v>
      </c>
      <c r="X221">
        <v>20</v>
      </c>
      <c r="Y221">
        <v>0</v>
      </c>
      <c r="Z221">
        <v>0</v>
      </c>
      <c r="AA221">
        <v>0</v>
      </c>
      <c r="AB221">
        <v>1</v>
      </c>
      <c r="AC221" t="s">
        <v>133</v>
      </c>
      <c r="AD221" t="s">
        <v>4254</v>
      </c>
      <c r="AE221">
        <v>2.0295384566000001</v>
      </c>
      <c r="AF221" t="s">
        <v>75</v>
      </c>
    </row>
    <row r="222" spans="1:32">
      <c r="A222" t="s">
        <v>4613</v>
      </c>
      <c r="B222">
        <v>2012</v>
      </c>
      <c r="C222" t="s">
        <v>4254</v>
      </c>
      <c r="D222" t="s">
        <v>171</v>
      </c>
      <c r="E222" t="s">
        <v>72</v>
      </c>
      <c r="F222" t="s">
        <v>72</v>
      </c>
      <c r="G222" t="s">
        <v>72</v>
      </c>
      <c r="H222" t="s">
        <v>72</v>
      </c>
      <c r="I222" t="s">
        <v>72</v>
      </c>
      <c r="J222" t="s">
        <v>100</v>
      </c>
      <c r="K222">
        <v>9.7756410000000002</v>
      </c>
      <c r="L222">
        <v>1.7093309999999999</v>
      </c>
      <c r="M222">
        <v>6.87</v>
      </c>
      <c r="N222">
        <v>13.73</v>
      </c>
      <c r="O222" t="s">
        <v>74</v>
      </c>
      <c r="P222" t="s">
        <v>4614</v>
      </c>
      <c r="Q222">
        <v>3.9540000000000002</v>
      </c>
      <c r="R222">
        <v>2.9060000000000001</v>
      </c>
      <c r="S222">
        <v>9760</v>
      </c>
      <c r="T222">
        <v>1758</v>
      </c>
      <c r="U222">
        <v>6858</v>
      </c>
      <c r="V222">
        <v>13708</v>
      </c>
      <c r="W222">
        <v>699</v>
      </c>
      <c r="X222">
        <v>53</v>
      </c>
      <c r="Y222">
        <v>0</v>
      </c>
      <c r="Z222">
        <v>0</v>
      </c>
      <c r="AA222">
        <v>0</v>
      </c>
      <c r="AB222">
        <v>1</v>
      </c>
      <c r="AC222" t="s">
        <v>300</v>
      </c>
      <c r="AD222" t="s">
        <v>4254</v>
      </c>
      <c r="AE222">
        <v>2.3122711522000001</v>
      </c>
      <c r="AF222" t="s">
        <v>75</v>
      </c>
    </row>
    <row r="223" spans="1:32">
      <c r="A223" t="s">
        <v>4615</v>
      </c>
      <c r="B223">
        <v>2012</v>
      </c>
      <c r="C223" t="s">
        <v>4254</v>
      </c>
      <c r="D223" t="s">
        <v>171</v>
      </c>
      <c r="E223" t="s">
        <v>72</v>
      </c>
      <c r="F223" t="s">
        <v>72</v>
      </c>
      <c r="G223" t="s">
        <v>72</v>
      </c>
      <c r="H223" t="s">
        <v>72</v>
      </c>
      <c r="I223" t="s">
        <v>76</v>
      </c>
      <c r="J223" t="s">
        <v>72</v>
      </c>
      <c r="K223">
        <v>6.8066420000000001</v>
      </c>
      <c r="L223">
        <v>1.0980479999999999</v>
      </c>
      <c r="M223">
        <v>4.9260000000000002</v>
      </c>
      <c r="N223">
        <v>9.3350000000000009</v>
      </c>
      <c r="O223" t="s">
        <v>74</v>
      </c>
      <c r="P223" t="s">
        <v>4616</v>
      </c>
      <c r="Q223">
        <v>2.5289999999999999</v>
      </c>
      <c r="R223">
        <v>1.881</v>
      </c>
      <c r="S223">
        <v>8917</v>
      </c>
      <c r="T223">
        <v>1473</v>
      </c>
      <c r="U223">
        <v>6453</v>
      </c>
      <c r="V223">
        <v>12230</v>
      </c>
      <c r="W223">
        <v>899</v>
      </c>
      <c r="X223">
        <v>52</v>
      </c>
      <c r="Y223">
        <v>0</v>
      </c>
      <c r="Z223">
        <v>0</v>
      </c>
      <c r="AA223">
        <v>0</v>
      </c>
      <c r="AB223">
        <v>1</v>
      </c>
      <c r="AC223" t="s">
        <v>180</v>
      </c>
      <c r="AD223" t="s">
        <v>4254</v>
      </c>
      <c r="AE223">
        <v>1.7068713987999999</v>
      </c>
      <c r="AF223" t="s">
        <v>75</v>
      </c>
    </row>
    <row r="224" spans="1:32">
      <c r="A224" t="s">
        <v>4617</v>
      </c>
      <c r="B224">
        <v>2012</v>
      </c>
      <c r="C224" t="s">
        <v>4254</v>
      </c>
      <c r="D224" t="s">
        <v>171</v>
      </c>
      <c r="E224" t="s">
        <v>72</v>
      </c>
      <c r="F224" t="s">
        <v>72</v>
      </c>
      <c r="G224" t="s">
        <v>72</v>
      </c>
      <c r="H224" t="s">
        <v>72</v>
      </c>
      <c r="I224" t="s">
        <v>76</v>
      </c>
      <c r="J224" t="s">
        <v>96</v>
      </c>
      <c r="K224">
        <v>0</v>
      </c>
      <c r="L224">
        <v>0</v>
      </c>
      <c r="M224">
        <v>0</v>
      </c>
      <c r="N224">
        <v>5.28</v>
      </c>
      <c r="O224" t="s">
        <v>74</v>
      </c>
      <c r="P224" t="s">
        <v>609</v>
      </c>
      <c r="Q224">
        <v>5.28</v>
      </c>
      <c r="R224">
        <v>0</v>
      </c>
      <c r="S224">
        <v>0</v>
      </c>
      <c r="T224">
        <v>0</v>
      </c>
      <c r="U224" t="s">
        <v>143</v>
      </c>
      <c r="V224" t="s">
        <v>143</v>
      </c>
      <c r="W224">
        <v>68</v>
      </c>
      <c r="X224">
        <v>0</v>
      </c>
      <c r="Y224">
        <v>0</v>
      </c>
      <c r="Z224">
        <v>0</v>
      </c>
      <c r="AA224">
        <v>0</v>
      </c>
      <c r="AB224">
        <v>1</v>
      </c>
      <c r="AC224" t="s">
        <v>144</v>
      </c>
      <c r="AD224" t="s">
        <v>4254</v>
      </c>
      <c r="AE224">
        <v>1</v>
      </c>
      <c r="AF224" t="s">
        <v>75</v>
      </c>
    </row>
    <row r="225" spans="1:32">
      <c r="A225" t="s">
        <v>4618</v>
      </c>
      <c r="B225">
        <v>2012</v>
      </c>
      <c r="C225" t="s">
        <v>4254</v>
      </c>
      <c r="D225" t="s">
        <v>171</v>
      </c>
      <c r="E225" t="s">
        <v>72</v>
      </c>
      <c r="F225" t="s">
        <v>72</v>
      </c>
      <c r="G225" t="s">
        <v>72</v>
      </c>
      <c r="H225" t="s">
        <v>72</v>
      </c>
      <c r="I225" t="s">
        <v>76</v>
      </c>
      <c r="J225" t="s">
        <v>97</v>
      </c>
      <c r="K225">
        <v>6.3571730000000004</v>
      </c>
      <c r="L225">
        <v>3.477201</v>
      </c>
      <c r="M225">
        <v>2.0859999999999999</v>
      </c>
      <c r="N225">
        <v>17.783999999999999</v>
      </c>
      <c r="O225" t="s">
        <v>74</v>
      </c>
      <c r="P225" t="s">
        <v>4619</v>
      </c>
      <c r="Q225">
        <v>11.427</v>
      </c>
      <c r="R225">
        <v>4.2709999999999999</v>
      </c>
      <c r="S225">
        <v>872</v>
      </c>
      <c r="T225">
        <v>484</v>
      </c>
      <c r="U225">
        <v>286</v>
      </c>
      <c r="V225">
        <v>2440</v>
      </c>
      <c r="W225">
        <v>77</v>
      </c>
      <c r="X225">
        <v>4</v>
      </c>
      <c r="Y225">
        <v>0</v>
      </c>
      <c r="Z225">
        <v>0</v>
      </c>
      <c r="AA225">
        <v>0</v>
      </c>
      <c r="AB225">
        <v>1</v>
      </c>
      <c r="AC225" t="s">
        <v>116</v>
      </c>
      <c r="AD225" t="s">
        <v>4254</v>
      </c>
      <c r="AE225">
        <v>1.5435997588000001</v>
      </c>
      <c r="AF225" t="s">
        <v>75</v>
      </c>
    </row>
    <row r="226" spans="1:32">
      <c r="A226" t="s">
        <v>4620</v>
      </c>
      <c r="B226">
        <v>2012</v>
      </c>
      <c r="C226" t="s">
        <v>4254</v>
      </c>
      <c r="D226" t="s">
        <v>171</v>
      </c>
      <c r="E226" t="s">
        <v>72</v>
      </c>
      <c r="F226" t="s">
        <v>72</v>
      </c>
      <c r="G226" t="s">
        <v>72</v>
      </c>
      <c r="H226" t="s">
        <v>72</v>
      </c>
      <c r="I226" t="s">
        <v>76</v>
      </c>
      <c r="J226" t="s">
        <v>98</v>
      </c>
      <c r="K226">
        <v>13.354941999999999</v>
      </c>
      <c r="L226">
        <v>4.8474459999999997</v>
      </c>
      <c r="M226">
        <v>6.2910000000000004</v>
      </c>
      <c r="N226">
        <v>26.138000000000002</v>
      </c>
      <c r="O226" t="s">
        <v>74</v>
      </c>
      <c r="P226" t="s">
        <v>4621</v>
      </c>
      <c r="Q226">
        <v>12.782999999999999</v>
      </c>
      <c r="R226">
        <v>7.0640000000000001</v>
      </c>
      <c r="S226">
        <v>2645</v>
      </c>
      <c r="T226">
        <v>1005</v>
      </c>
      <c r="U226">
        <v>1246</v>
      </c>
      <c r="V226">
        <v>5176</v>
      </c>
      <c r="W226">
        <v>120</v>
      </c>
      <c r="X226">
        <v>11</v>
      </c>
      <c r="Y226">
        <v>0</v>
      </c>
      <c r="Z226">
        <v>0</v>
      </c>
      <c r="AA226">
        <v>0</v>
      </c>
      <c r="AB226">
        <v>1</v>
      </c>
      <c r="AC226" t="s">
        <v>292</v>
      </c>
      <c r="AD226" t="s">
        <v>4254</v>
      </c>
      <c r="AE226">
        <v>2.4165018831</v>
      </c>
      <c r="AF226" t="s">
        <v>75</v>
      </c>
    </row>
    <row r="227" spans="1:32">
      <c r="A227" t="s">
        <v>4622</v>
      </c>
      <c r="B227">
        <v>2012</v>
      </c>
      <c r="C227" t="s">
        <v>4254</v>
      </c>
      <c r="D227" t="s">
        <v>171</v>
      </c>
      <c r="E227" t="s">
        <v>72</v>
      </c>
      <c r="F227" t="s">
        <v>72</v>
      </c>
      <c r="G227" t="s">
        <v>72</v>
      </c>
      <c r="H227" t="s">
        <v>72</v>
      </c>
      <c r="I227" t="s">
        <v>76</v>
      </c>
      <c r="J227" t="s">
        <v>99</v>
      </c>
      <c r="K227">
        <v>5.2439349999999996</v>
      </c>
      <c r="L227">
        <v>1.832057</v>
      </c>
      <c r="M227">
        <v>2.5939999999999999</v>
      </c>
      <c r="N227">
        <v>10.315</v>
      </c>
      <c r="O227" t="s">
        <v>74</v>
      </c>
      <c r="P227" t="s">
        <v>4623</v>
      </c>
      <c r="Q227">
        <v>5.0709999999999997</v>
      </c>
      <c r="R227">
        <v>2.65</v>
      </c>
      <c r="S227">
        <v>1504</v>
      </c>
      <c r="T227">
        <v>549</v>
      </c>
      <c r="U227">
        <v>744</v>
      </c>
      <c r="V227">
        <v>2958</v>
      </c>
      <c r="W227">
        <v>211</v>
      </c>
      <c r="X227">
        <v>10</v>
      </c>
      <c r="Y227">
        <v>0</v>
      </c>
      <c r="Z227">
        <v>0</v>
      </c>
      <c r="AA227">
        <v>0</v>
      </c>
      <c r="AB227">
        <v>1</v>
      </c>
      <c r="AC227" t="s">
        <v>115</v>
      </c>
      <c r="AD227" t="s">
        <v>4254</v>
      </c>
      <c r="AE227">
        <v>1.4185111521</v>
      </c>
      <c r="AF227" t="s">
        <v>75</v>
      </c>
    </row>
    <row r="228" spans="1:32">
      <c r="A228" t="s">
        <v>4624</v>
      </c>
      <c r="B228">
        <v>2012</v>
      </c>
      <c r="C228" t="s">
        <v>4254</v>
      </c>
      <c r="D228" t="s">
        <v>171</v>
      </c>
      <c r="E228" t="s">
        <v>72</v>
      </c>
      <c r="F228" t="s">
        <v>72</v>
      </c>
      <c r="G228" t="s">
        <v>72</v>
      </c>
      <c r="H228" t="s">
        <v>72</v>
      </c>
      <c r="I228" t="s">
        <v>76</v>
      </c>
      <c r="J228" t="s">
        <v>100</v>
      </c>
      <c r="K228">
        <v>7.1401709999999996</v>
      </c>
      <c r="L228">
        <v>1.616649</v>
      </c>
      <c r="M228">
        <v>4.5259999999999998</v>
      </c>
      <c r="N228">
        <v>11.09</v>
      </c>
      <c r="O228" t="s">
        <v>74</v>
      </c>
      <c r="P228" t="s">
        <v>4625</v>
      </c>
      <c r="Q228">
        <v>3.95</v>
      </c>
      <c r="R228">
        <v>2.6150000000000002</v>
      </c>
      <c r="S228">
        <v>3897</v>
      </c>
      <c r="T228">
        <v>897</v>
      </c>
      <c r="U228">
        <v>2470</v>
      </c>
      <c r="V228">
        <v>6052</v>
      </c>
      <c r="W228">
        <v>423</v>
      </c>
      <c r="X228">
        <v>27</v>
      </c>
      <c r="Y228">
        <v>0</v>
      </c>
      <c r="Z228">
        <v>0</v>
      </c>
      <c r="AA228">
        <v>0</v>
      </c>
      <c r="AB228">
        <v>1</v>
      </c>
      <c r="AC228" t="s">
        <v>165</v>
      </c>
      <c r="AD228" t="s">
        <v>4254</v>
      </c>
      <c r="AE228">
        <v>1.6634401437999999</v>
      </c>
      <c r="AF228" t="s">
        <v>75</v>
      </c>
    </row>
    <row r="229" spans="1:32">
      <c r="A229" t="s">
        <v>4626</v>
      </c>
      <c r="B229">
        <v>2012</v>
      </c>
      <c r="C229" t="s">
        <v>4254</v>
      </c>
      <c r="D229" t="s">
        <v>171</v>
      </c>
      <c r="E229" t="s">
        <v>72</v>
      </c>
      <c r="F229" t="s">
        <v>72</v>
      </c>
      <c r="G229" t="s">
        <v>72</v>
      </c>
      <c r="H229" t="s">
        <v>72</v>
      </c>
      <c r="I229" t="s">
        <v>79</v>
      </c>
      <c r="J229" t="s">
        <v>72</v>
      </c>
      <c r="K229">
        <v>8.6605469999999993</v>
      </c>
      <c r="L229">
        <v>1.515862</v>
      </c>
      <c r="M229">
        <v>6.0880000000000001</v>
      </c>
      <c r="N229">
        <v>12.179</v>
      </c>
      <c r="O229" t="s">
        <v>74</v>
      </c>
      <c r="P229" t="s">
        <v>957</v>
      </c>
      <c r="Q229">
        <v>3.5179999999999998</v>
      </c>
      <c r="R229">
        <v>2.5720000000000001</v>
      </c>
      <c r="S229">
        <v>11706</v>
      </c>
      <c r="T229">
        <v>1988</v>
      </c>
      <c r="U229">
        <v>8229</v>
      </c>
      <c r="V229">
        <v>16462</v>
      </c>
      <c r="W229">
        <v>645</v>
      </c>
      <c r="X229">
        <v>52</v>
      </c>
      <c r="Y229">
        <v>0</v>
      </c>
      <c r="Z229">
        <v>0</v>
      </c>
      <c r="AA229">
        <v>0</v>
      </c>
      <c r="AB229">
        <v>1</v>
      </c>
      <c r="AC229" t="s">
        <v>353</v>
      </c>
      <c r="AD229" t="s">
        <v>4254</v>
      </c>
      <c r="AE229">
        <v>1.8706891741</v>
      </c>
      <c r="AF229" t="s">
        <v>75</v>
      </c>
    </row>
    <row r="230" spans="1:32">
      <c r="A230" t="s">
        <v>4627</v>
      </c>
      <c r="B230">
        <v>2012</v>
      </c>
      <c r="C230" t="s">
        <v>4254</v>
      </c>
      <c r="D230" t="s">
        <v>171</v>
      </c>
      <c r="E230" t="s">
        <v>72</v>
      </c>
      <c r="F230" t="s">
        <v>72</v>
      </c>
      <c r="G230" t="s">
        <v>72</v>
      </c>
      <c r="H230" t="s">
        <v>72</v>
      </c>
      <c r="I230" t="s">
        <v>79</v>
      </c>
      <c r="J230" t="s">
        <v>96</v>
      </c>
      <c r="K230">
        <v>2.4565670000000002</v>
      </c>
      <c r="L230">
        <v>1.9453780000000001</v>
      </c>
      <c r="M230">
        <v>0.19800000000000001</v>
      </c>
      <c r="N230">
        <v>9.782</v>
      </c>
      <c r="O230" t="s">
        <v>74</v>
      </c>
      <c r="P230" t="s">
        <v>986</v>
      </c>
      <c r="Q230">
        <v>7.3250000000000002</v>
      </c>
      <c r="R230">
        <v>2.2589999999999999</v>
      </c>
      <c r="S230">
        <v>410</v>
      </c>
      <c r="T230">
        <v>325</v>
      </c>
      <c r="U230">
        <v>33</v>
      </c>
      <c r="V230">
        <v>1634</v>
      </c>
      <c r="W230">
        <v>56</v>
      </c>
      <c r="X230">
        <v>2</v>
      </c>
      <c r="Y230">
        <v>0</v>
      </c>
      <c r="Z230">
        <v>0</v>
      </c>
      <c r="AA230">
        <v>0</v>
      </c>
      <c r="AB230">
        <v>1</v>
      </c>
      <c r="AC230" t="s">
        <v>116</v>
      </c>
      <c r="AD230" t="s">
        <v>4254</v>
      </c>
      <c r="AE230">
        <v>0.86864851620000005</v>
      </c>
      <c r="AF230" t="s">
        <v>75</v>
      </c>
    </row>
    <row r="231" spans="1:32">
      <c r="A231" t="s">
        <v>4628</v>
      </c>
      <c r="B231">
        <v>2012</v>
      </c>
      <c r="C231" t="s">
        <v>4254</v>
      </c>
      <c r="D231" t="s">
        <v>171</v>
      </c>
      <c r="E231" t="s">
        <v>72</v>
      </c>
      <c r="F231" t="s">
        <v>72</v>
      </c>
      <c r="G231" t="s">
        <v>72</v>
      </c>
      <c r="H231" t="s">
        <v>72</v>
      </c>
      <c r="I231" t="s">
        <v>79</v>
      </c>
      <c r="J231" t="s">
        <v>97</v>
      </c>
      <c r="K231">
        <v>5.5413540000000001</v>
      </c>
      <c r="L231">
        <v>3.4770300000000001</v>
      </c>
      <c r="M231">
        <v>1.546</v>
      </c>
      <c r="N231">
        <v>17.975000000000001</v>
      </c>
      <c r="O231" t="s">
        <v>74</v>
      </c>
      <c r="P231" t="s">
        <v>581</v>
      </c>
      <c r="Q231">
        <v>12.433999999999999</v>
      </c>
      <c r="R231">
        <v>3.9950000000000001</v>
      </c>
      <c r="S231">
        <v>1152</v>
      </c>
      <c r="T231">
        <v>727</v>
      </c>
      <c r="U231">
        <v>322</v>
      </c>
      <c r="V231">
        <v>3738</v>
      </c>
      <c r="W231">
        <v>60</v>
      </c>
      <c r="X231">
        <v>4</v>
      </c>
      <c r="Y231">
        <v>0</v>
      </c>
      <c r="Z231">
        <v>0</v>
      </c>
      <c r="AA231">
        <v>0</v>
      </c>
      <c r="AB231">
        <v>1</v>
      </c>
      <c r="AC231" t="s">
        <v>247</v>
      </c>
      <c r="AD231" t="s">
        <v>4254</v>
      </c>
      <c r="AE231">
        <v>1.3627346628999999</v>
      </c>
      <c r="AF231" t="s">
        <v>75</v>
      </c>
    </row>
    <row r="232" spans="1:32">
      <c r="A232" t="s">
        <v>4629</v>
      </c>
      <c r="B232">
        <v>2012</v>
      </c>
      <c r="C232" t="s">
        <v>4254</v>
      </c>
      <c r="D232" t="s">
        <v>171</v>
      </c>
      <c r="E232" t="s">
        <v>72</v>
      </c>
      <c r="F232" t="s">
        <v>72</v>
      </c>
      <c r="G232" t="s">
        <v>72</v>
      </c>
      <c r="H232" t="s">
        <v>72</v>
      </c>
      <c r="I232" t="s">
        <v>79</v>
      </c>
      <c r="J232" t="s">
        <v>98</v>
      </c>
      <c r="K232">
        <v>7.9657159999999996</v>
      </c>
      <c r="L232">
        <v>3.2185380000000001</v>
      </c>
      <c r="M232">
        <v>3.496</v>
      </c>
      <c r="N232">
        <v>17.135999999999999</v>
      </c>
      <c r="O232" t="s">
        <v>74</v>
      </c>
      <c r="P232" t="s">
        <v>4630</v>
      </c>
      <c r="Q232">
        <v>9.17</v>
      </c>
      <c r="R232">
        <v>4.47</v>
      </c>
      <c r="S232">
        <v>1935</v>
      </c>
      <c r="T232">
        <v>761</v>
      </c>
      <c r="U232">
        <v>849</v>
      </c>
      <c r="V232">
        <v>4164</v>
      </c>
      <c r="W232">
        <v>104</v>
      </c>
      <c r="X232">
        <v>10</v>
      </c>
      <c r="Y232">
        <v>0</v>
      </c>
      <c r="Z232">
        <v>0</v>
      </c>
      <c r="AA232">
        <v>0</v>
      </c>
      <c r="AB232">
        <v>1</v>
      </c>
      <c r="AC232" t="s">
        <v>134</v>
      </c>
      <c r="AD232" t="s">
        <v>4254</v>
      </c>
      <c r="AE232">
        <v>1.4553922661000001</v>
      </c>
      <c r="AF232" t="s">
        <v>75</v>
      </c>
    </row>
    <row r="233" spans="1:32">
      <c r="A233" t="s">
        <v>4631</v>
      </c>
      <c r="B233">
        <v>2012</v>
      </c>
      <c r="C233" t="s">
        <v>4254</v>
      </c>
      <c r="D233" t="s">
        <v>171</v>
      </c>
      <c r="E233" t="s">
        <v>72</v>
      </c>
      <c r="F233" t="s">
        <v>72</v>
      </c>
      <c r="G233" t="s">
        <v>72</v>
      </c>
      <c r="H233" t="s">
        <v>72</v>
      </c>
      <c r="I233" t="s">
        <v>79</v>
      </c>
      <c r="J233" t="s">
        <v>99</v>
      </c>
      <c r="K233">
        <v>8.342746</v>
      </c>
      <c r="L233">
        <v>3.3760979999999998</v>
      </c>
      <c r="M233">
        <v>3.6520000000000001</v>
      </c>
      <c r="N233">
        <v>17.936</v>
      </c>
      <c r="O233" t="s">
        <v>74</v>
      </c>
      <c r="P233" t="s">
        <v>728</v>
      </c>
      <c r="Q233">
        <v>9.593</v>
      </c>
      <c r="R233">
        <v>4.6900000000000004</v>
      </c>
      <c r="S233">
        <v>2345</v>
      </c>
      <c r="T233">
        <v>974</v>
      </c>
      <c r="U233">
        <v>1027</v>
      </c>
      <c r="V233">
        <v>5042</v>
      </c>
      <c r="W233">
        <v>149</v>
      </c>
      <c r="X233">
        <v>10</v>
      </c>
      <c r="Y233">
        <v>0</v>
      </c>
      <c r="Z233">
        <v>0</v>
      </c>
      <c r="AA233">
        <v>0</v>
      </c>
      <c r="AB233">
        <v>1</v>
      </c>
      <c r="AC233" t="s">
        <v>292</v>
      </c>
      <c r="AD233" t="s">
        <v>4254</v>
      </c>
      <c r="AE233">
        <v>2.2060527981</v>
      </c>
      <c r="AF233" t="s">
        <v>75</v>
      </c>
    </row>
    <row r="234" spans="1:32">
      <c r="A234" t="s">
        <v>4632</v>
      </c>
      <c r="B234">
        <v>2012</v>
      </c>
      <c r="C234" t="s">
        <v>4254</v>
      </c>
      <c r="D234" t="s">
        <v>171</v>
      </c>
      <c r="E234" t="s">
        <v>72</v>
      </c>
      <c r="F234" t="s">
        <v>72</v>
      </c>
      <c r="G234" t="s">
        <v>72</v>
      </c>
      <c r="H234" t="s">
        <v>72</v>
      </c>
      <c r="I234" t="s">
        <v>79</v>
      </c>
      <c r="J234" t="s">
        <v>100</v>
      </c>
      <c r="K234">
        <v>12.95318</v>
      </c>
      <c r="L234">
        <v>3.2148949999999998</v>
      </c>
      <c r="M234">
        <v>7.7930000000000001</v>
      </c>
      <c r="N234">
        <v>20.760999999999999</v>
      </c>
      <c r="O234" t="s">
        <v>74</v>
      </c>
      <c r="P234" t="s">
        <v>4633</v>
      </c>
      <c r="Q234">
        <v>7.8070000000000004</v>
      </c>
      <c r="R234">
        <v>5.16</v>
      </c>
      <c r="S234">
        <v>5863</v>
      </c>
      <c r="T234">
        <v>1495</v>
      </c>
      <c r="U234">
        <v>3528</v>
      </c>
      <c r="V234">
        <v>9397</v>
      </c>
      <c r="W234">
        <v>276</v>
      </c>
      <c r="X234">
        <v>26</v>
      </c>
      <c r="Y234">
        <v>0</v>
      </c>
      <c r="Z234">
        <v>0</v>
      </c>
      <c r="AA234">
        <v>0</v>
      </c>
      <c r="AB234">
        <v>1</v>
      </c>
      <c r="AC234" t="s">
        <v>138</v>
      </c>
      <c r="AD234" t="s">
        <v>4254</v>
      </c>
      <c r="AE234">
        <v>2.5207912455999999</v>
      </c>
      <c r="AF234" t="s">
        <v>75</v>
      </c>
    </row>
    <row r="235" spans="1:32">
      <c r="A235" t="s">
        <v>4634</v>
      </c>
      <c r="B235">
        <v>2012</v>
      </c>
      <c r="C235" t="s">
        <v>4254</v>
      </c>
      <c r="D235" t="s">
        <v>182</v>
      </c>
      <c r="E235" t="s">
        <v>72</v>
      </c>
      <c r="F235" t="s">
        <v>72</v>
      </c>
      <c r="G235" t="s">
        <v>72</v>
      </c>
      <c r="H235" t="s">
        <v>73</v>
      </c>
      <c r="I235" t="s">
        <v>72</v>
      </c>
      <c r="J235" t="s">
        <v>72</v>
      </c>
      <c r="K235">
        <v>8.1330419999999997</v>
      </c>
      <c r="L235">
        <v>1.8019019999999999</v>
      </c>
      <c r="M235">
        <v>5.2009999999999996</v>
      </c>
      <c r="N235">
        <v>12.5</v>
      </c>
      <c r="O235" t="s">
        <v>74</v>
      </c>
      <c r="P235" t="s">
        <v>4635</v>
      </c>
      <c r="Q235">
        <v>4.367</v>
      </c>
      <c r="R235">
        <v>2.9319999999999999</v>
      </c>
      <c r="S235">
        <v>18211</v>
      </c>
      <c r="T235">
        <v>4135</v>
      </c>
      <c r="U235">
        <v>11646</v>
      </c>
      <c r="V235">
        <v>27989</v>
      </c>
      <c r="W235">
        <v>414</v>
      </c>
      <c r="X235">
        <v>31</v>
      </c>
      <c r="Y235">
        <v>0</v>
      </c>
      <c r="Z235">
        <v>0</v>
      </c>
      <c r="AA235">
        <v>0</v>
      </c>
      <c r="AB235">
        <v>1</v>
      </c>
      <c r="AC235" t="s">
        <v>629</v>
      </c>
      <c r="AD235" t="s">
        <v>4254</v>
      </c>
      <c r="AE235">
        <v>1.7947346168</v>
      </c>
      <c r="AF235" t="s">
        <v>75</v>
      </c>
    </row>
    <row r="236" spans="1:32">
      <c r="A236" t="s">
        <v>4636</v>
      </c>
      <c r="B236">
        <v>2012</v>
      </c>
      <c r="C236" t="s">
        <v>4254</v>
      </c>
      <c r="D236" t="s">
        <v>182</v>
      </c>
      <c r="E236" t="s">
        <v>72</v>
      </c>
      <c r="F236" t="s">
        <v>72</v>
      </c>
      <c r="G236" t="s">
        <v>72</v>
      </c>
      <c r="H236" t="s">
        <v>73</v>
      </c>
      <c r="I236" t="s">
        <v>76</v>
      </c>
      <c r="J236" t="s">
        <v>72</v>
      </c>
      <c r="K236">
        <v>8.9046240000000001</v>
      </c>
      <c r="L236">
        <v>2.4641259999999998</v>
      </c>
      <c r="M236">
        <v>5.0789999999999997</v>
      </c>
      <c r="N236">
        <v>15.153</v>
      </c>
      <c r="O236" t="s">
        <v>74</v>
      </c>
      <c r="P236" t="s">
        <v>4637</v>
      </c>
      <c r="Q236">
        <v>6.2480000000000002</v>
      </c>
      <c r="R236">
        <v>3.8260000000000001</v>
      </c>
      <c r="S236">
        <v>10134</v>
      </c>
      <c r="T236">
        <v>2805</v>
      </c>
      <c r="U236">
        <v>5780</v>
      </c>
      <c r="V236">
        <v>17245</v>
      </c>
      <c r="W236">
        <v>208</v>
      </c>
      <c r="X236">
        <v>18</v>
      </c>
      <c r="Y236">
        <v>0</v>
      </c>
      <c r="Z236">
        <v>0</v>
      </c>
      <c r="AA236">
        <v>0</v>
      </c>
      <c r="AB236">
        <v>1</v>
      </c>
      <c r="AC236" t="s">
        <v>342</v>
      </c>
      <c r="AD236" t="s">
        <v>4254</v>
      </c>
      <c r="AE236">
        <v>1.5494739051999999</v>
      </c>
      <c r="AF236" t="s">
        <v>75</v>
      </c>
    </row>
    <row r="237" spans="1:32">
      <c r="A237" t="s">
        <v>4638</v>
      </c>
      <c r="B237">
        <v>2012</v>
      </c>
      <c r="C237" t="s">
        <v>4254</v>
      </c>
      <c r="D237" t="s">
        <v>182</v>
      </c>
      <c r="E237" t="s">
        <v>72</v>
      </c>
      <c r="F237" t="s">
        <v>72</v>
      </c>
      <c r="G237" t="s">
        <v>72</v>
      </c>
      <c r="H237" t="s">
        <v>73</v>
      </c>
      <c r="I237" t="s">
        <v>79</v>
      </c>
      <c r="J237" t="s">
        <v>72</v>
      </c>
      <c r="K237">
        <v>7.3355670000000002</v>
      </c>
      <c r="L237">
        <v>2.8353839999999999</v>
      </c>
      <c r="M237">
        <v>3.3450000000000002</v>
      </c>
      <c r="N237">
        <v>15.333</v>
      </c>
      <c r="O237" t="s">
        <v>74</v>
      </c>
      <c r="P237" t="s">
        <v>4639</v>
      </c>
      <c r="Q237">
        <v>7.9980000000000002</v>
      </c>
      <c r="R237">
        <v>3.9910000000000001</v>
      </c>
      <c r="S237">
        <v>8077</v>
      </c>
      <c r="T237">
        <v>3192</v>
      </c>
      <c r="U237">
        <v>3683</v>
      </c>
      <c r="V237">
        <v>16884</v>
      </c>
      <c r="W237">
        <v>206</v>
      </c>
      <c r="X237">
        <v>13</v>
      </c>
      <c r="Y237">
        <v>0</v>
      </c>
      <c r="Z237">
        <v>0</v>
      </c>
      <c r="AA237">
        <v>0</v>
      </c>
      <c r="AB237">
        <v>1</v>
      </c>
      <c r="AC237" t="s">
        <v>4493</v>
      </c>
      <c r="AD237" t="s">
        <v>4254</v>
      </c>
      <c r="AE237">
        <v>2.4245485135</v>
      </c>
      <c r="AF237" t="s">
        <v>75</v>
      </c>
    </row>
    <row r="238" spans="1:32">
      <c r="A238" t="s">
        <v>4640</v>
      </c>
      <c r="B238">
        <v>2012</v>
      </c>
      <c r="C238" t="s">
        <v>4254</v>
      </c>
      <c r="D238" t="s">
        <v>182</v>
      </c>
      <c r="E238" t="s">
        <v>72</v>
      </c>
      <c r="F238" t="s">
        <v>72</v>
      </c>
      <c r="G238" t="s">
        <v>72</v>
      </c>
      <c r="H238" t="s">
        <v>81</v>
      </c>
      <c r="I238" t="s">
        <v>72</v>
      </c>
      <c r="J238" t="s">
        <v>72</v>
      </c>
      <c r="K238">
        <v>6.3329649999999997</v>
      </c>
      <c r="L238">
        <v>1.4067959999999999</v>
      </c>
      <c r="M238">
        <v>4.0519999999999996</v>
      </c>
      <c r="N238">
        <v>9.766</v>
      </c>
      <c r="O238" t="s">
        <v>74</v>
      </c>
      <c r="P238" t="s">
        <v>769</v>
      </c>
      <c r="Q238">
        <v>3.4329999999999998</v>
      </c>
      <c r="R238">
        <v>2.2810000000000001</v>
      </c>
      <c r="S238">
        <v>13513</v>
      </c>
      <c r="T238">
        <v>2979</v>
      </c>
      <c r="U238">
        <v>8647</v>
      </c>
      <c r="V238">
        <v>20839</v>
      </c>
      <c r="W238">
        <v>485</v>
      </c>
      <c r="X238">
        <v>30</v>
      </c>
      <c r="Y238">
        <v>0</v>
      </c>
      <c r="Z238">
        <v>0</v>
      </c>
      <c r="AA238">
        <v>0</v>
      </c>
      <c r="AB238">
        <v>1</v>
      </c>
      <c r="AC238" t="s">
        <v>446</v>
      </c>
      <c r="AD238" t="s">
        <v>4254</v>
      </c>
      <c r="AE238">
        <v>1.6147804502000001</v>
      </c>
      <c r="AF238" t="s">
        <v>75</v>
      </c>
    </row>
    <row r="239" spans="1:32">
      <c r="A239" t="s">
        <v>4641</v>
      </c>
      <c r="B239">
        <v>2012</v>
      </c>
      <c r="C239" t="s">
        <v>4254</v>
      </c>
      <c r="D239" t="s">
        <v>182</v>
      </c>
      <c r="E239" t="s">
        <v>72</v>
      </c>
      <c r="F239" t="s">
        <v>72</v>
      </c>
      <c r="G239" t="s">
        <v>72</v>
      </c>
      <c r="H239" t="s">
        <v>81</v>
      </c>
      <c r="I239" t="s">
        <v>76</v>
      </c>
      <c r="J239" t="s">
        <v>72</v>
      </c>
      <c r="K239">
        <v>7.2429069999999998</v>
      </c>
      <c r="L239">
        <v>2.451854</v>
      </c>
      <c r="M239">
        <v>3.6469999999999998</v>
      </c>
      <c r="N239">
        <v>13.872999999999999</v>
      </c>
      <c r="O239" t="s">
        <v>74</v>
      </c>
      <c r="P239" t="s">
        <v>780</v>
      </c>
      <c r="Q239">
        <v>6.63</v>
      </c>
      <c r="R239">
        <v>3.5960000000000001</v>
      </c>
      <c r="S239">
        <v>7198</v>
      </c>
      <c r="T239">
        <v>2463</v>
      </c>
      <c r="U239">
        <v>3625</v>
      </c>
      <c r="V239">
        <v>13787</v>
      </c>
      <c r="W239">
        <v>256</v>
      </c>
      <c r="X239">
        <v>13</v>
      </c>
      <c r="Y239">
        <v>0</v>
      </c>
      <c r="Z239">
        <v>0</v>
      </c>
      <c r="AA239">
        <v>0</v>
      </c>
      <c r="AB239">
        <v>1</v>
      </c>
      <c r="AC239" t="s">
        <v>561</v>
      </c>
      <c r="AD239" t="s">
        <v>4254</v>
      </c>
      <c r="AE239">
        <v>2.2817566689</v>
      </c>
      <c r="AF239" t="s">
        <v>75</v>
      </c>
    </row>
    <row r="240" spans="1:32">
      <c r="A240" t="s">
        <v>4642</v>
      </c>
      <c r="B240">
        <v>2012</v>
      </c>
      <c r="C240" t="s">
        <v>4254</v>
      </c>
      <c r="D240" t="s">
        <v>182</v>
      </c>
      <c r="E240" t="s">
        <v>72</v>
      </c>
      <c r="F240" t="s">
        <v>72</v>
      </c>
      <c r="G240" t="s">
        <v>72</v>
      </c>
      <c r="H240" t="s">
        <v>81</v>
      </c>
      <c r="I240" t="s">
        <v>79</v>
      </c>
      <c r="J240" t="s">
        <v>72</v>
      </c>
      <c r="K240">
        <v>5.539612</v>
      </c>
      <c r="L240">
        <v>1.696294</v>
      </c>
      <c r="M240">
        <v>2.99</v>
      </c>
      <c r="N240">
        <v>10.037000000000001</v>
      </c>
      <c r="O240" t="s">
        <v>74</v>
      </c>
      <c r="P240" t="s">
        <v>723</v>
      </c>
      <c r="Q240">
        <v>4.4969999999999999</v>
      </c>
      <c r="R240">
        <v>2.5489999999999999</v>
      </c>
      <c r="S240">
        <v>6315</v>
      </c>
      <c r="T240">
        <v>1907</v>
      </c>
      <c r="U240">
        <v>3409</v>
      </c>
      <c r="V240">
        <v>11441</v>
      </c>
      <c r="W240">
        <v>229</v>
      </c>
      <c r="X240">
        <v>17</v>
      </c>
      <c r="Y240">
        <v>0</v>
      </c>
      <c r="Z240">
        <v>0</v>
      </c>
      <c r="AA240">
        <v>0</v>
      </c>
      <c r="AB240">
        <v>1</v>
      </c>
      <c r="AC240" t="s">
        <v>135</v>
      </c>
      <c r="AD240" t="s">
        <v>4254</v>
      </c>
      <c r="AE240">
        <v>1.2537408824</v>
      </c>
      <c r="AF240" t="s">
        <v>75</v>
      </c>
    </row>
    <row r="241" spans="1:32">
      <c r="A241" t="s">
        <v>4643</v>
      </c>
      <c r="B241">
        <v>2012</v>
      </c>
      <c r="C241" t="s">
        <v>4254</v>
      </c>
      <c r="D241" t="s">
        <v>182</v>
      </c>
      <c r="E241" t="s">
        <v>72</v>
      </c>
      <c r="F241" t="s">
        <v>72</v>
      </c>
      <c r="G241" t="s">
        <v>72</v>
      </c>
      <c r="H241" t="s">
        <v>83</v>
      </c>
      <c r="I241" t="s">
        <v>72</v>
      </c>
      <c r="J241" t="s">
        <v>72</v>
      </c>
      <c r="K241">
        <v>3.145845</v>
      </c>
      <c r="L241">
        <v>0.71736999999999995</v>
      </c>
      <c r="M241">
        <v>1.8939999999999999</v>
      </c>
      <c r="N241">
        <v>4.8890000000000002</v>
      </c>
      <c r="O241" t="s">
        <v>74</v>
      </c>
      <c r="P241" t="s">
        <v>687</v>
      </c>
      <c r="Q241">
        <v>1.7430000000000001</v>
      </c>
      <c r="R241">
        <v>1.252</v>
      </c>
      <c r="S241">
        <v>12007</v>
      </c>
      <c r="T241">
        <v>2745</v>
      </c>
      <c r="U241">
        <v>7229</v>
      </c>
      <c r="V241">
        <v>18660</v>
      </c>
      <c r="W241">
        <v>1101</v>
      </c>
      <c r="X241">
        <v>29</v>
      </c>
      <c r="Y241">
        <v>0</v>
      </c>
      <c r="Z241">
        <v>0</v>
      </c>
      <c r="AA241">
        <v>0</v>
      </c>
      <c r="AB241">
        <v>1</v>
      </c>
      <c r="AC241" t="s">
        <v>841</v>
      </c>
      <c r="AD241" t="s">
        <v>4254</v>
      </c>
      <c r="AE241">
        <v>1.8579040622</v>
      </c>
      <c r="AF241" t="s">
        <v>75</v>
      </c>
    </row>
    <row r="242" spans="1:32">
      <c r="A242" t="s">
        <v>4644</v>
      </c>
      <c r="B242">
        <v>2012</v>
      </c>
      <c r="C242" t="s">
        <v>4254</v>
      </c>
      <c r="D242" t="s">
        <v>182</v>
      </c>
      <c r="E242" t="s">
        <v>72</v>
      </c>
      <c r="F242" t="s">
        <v>72</v>
      </c>
      <c r="G242" t="s">
        <v>72</v>
      </c>
      <c r="H242" t="s">
        <v>83</v>
      </c>
      <c r="I242" t="s">
        <v>76</v>
      </c>
      <c r="J242" t="s">
        <v>72</v>
      </c>
      <c r="K242">
        <v>2.0154269999999999</v>
      </c>
      <c r="L242">
        <v>0.60963599999999996</v>
      </c>
      <c r="M242">
        <v>1</v>
      </c>
      <c r="N242">
        <v>3.6030000000000002</v>
      </c>
      <c r="O242" t="s">
        <v>74</v>
      </c>
      <c r="P242" t="s">
        <v>4645</v>
      </c>
      <c r="Q242">
        <v>1.587</v>
      </c>
      <c r="R242">
        <v>1.016</v>
      </c>
      <c r="S242">
        <v>4070</v>
      </c>
      <c r="T242">
        <v>1229</v>
      </c>
      <c r="U242">
        <v>2019</v>
      </c>
      <c r="V242">
        <v>7276</v>
      </c>
      <c r="W242">
        <v>691</v>
      </c>
      <c r="X242">
        <v>14</v>
      </c>
      <c r="Y242">
        <v>0</v>
      </c>
      <c r="Z242">
        <v>0</v>
      </c>
      <c r="AA242">
        <v>0</v>
      </c>
      <c r="AB242">
        <v>1</v>
      </c>
      <c r="AC242" t="s">
        <v>133</v>
      </c>
      <c r="AD242" t="s">
        <v>4254</v>
      </c>
      <c r="AE242">
        <v>1.2985691159999999</v>
      </c>
      <c r="AF242" t="s">
        <v>75</v>
      </c>
    </row>
    <row r="243" spans="1:32">
      <c r="A243" t="s">
        <v>4646</v>
      </c>
      <c r="B243">
        <v>2012</v>
      </c>
      <c r="C243" t="s">
        <v>4254</v>
      </c>
      <c r="D243" t="s">
        <v>182</v>
      </c>
      <c r="E243" t="s">
        <v>72</v>
      </c>
      <c r="F243" t="s">
        <v>72</v>
      </c>
      <c r="G243" t="s">
        <v>72</v>
      </c>
      <c r="H243" t="s">
        <v>83</v>
      </c>
      <c r="I243" t="s">
        <v>79</v>
      </c>
      <c r="J243" t="s">
        <v>72</v>
      </c>
      <c r="K243">
        <v>4.4161970000000004</v>
      </c>
      <c r="L243">
        <v>1.3017380000000001</v>
      </c>
      <c r="M243">
        <v>2.2269999999999999</v>
      </c>
      <c r="N243">
        <v>7.7590000000000003</v>
      </c>
      <c r="O243" t="s">
        <v>74</v>
      </c>
      <c r="P243" t="s">
        <v>4647</v>
      </c>
      <c r="Q243">
        <v>3.343</v>
      </c>
      <c r="R243">
        <v>2.1890000000000001</v>
      </c>
      <c r="S243">
        <v>7937</v>
      </c>
      <c r="T243">
        <v>2391</v>
      </c>
      <c r="U243">
        <v>4003</v>
      </c>
      <c r="V243">
        <v>13944</v>
      </c>
      <c r="W243">
        <v>410</v>
      </c>
      <c r="X243">
        <v>15</v>
      </c>
      <c r="Y243">
        <v>0</v>
      </c>
      <c r="Z243">
        <v>0</v>
      </c>
      <c r="AA243">
        <v>0</v>
      </c>
      <c r="AB243">
        <v>1</v>
      </c>
      <c r="AC243" t="s">
        <v>561</v>
      </c>
      <c r="AD243" t="s">
        <v>4254</v>
      </c>
      <c r="AE243">
        <v>1.6418661118</v>
      </c>
      <c r="AF243" t="s">
        <v>75</v>
      </c>
    </row>
    <row r="244" spans="1:32">
      <c r="A244" t="s">
        <v>4648</v>
      </c>
      <c r="B244">
        <v>2012</v>
      </c>
      <c r="C244" t="s">
        <v>4254</v>
      </c>
      <c r="D244" t="s">
        <v>182</v>
      </c>
      <c r="E244" t="s">
        <v>72</v>
      </c>
      <c r="F244" t="s">
        <v>72</v>
      </c>
      <c r="G244" t="s">
        <v>72</v>
      </c>
      <c r="H244" t="s">
        <v>84</v>
      </c>
      <c r="I244" t="s">
        <v>72</v>
      </c>
      <c r="J244" t="s">
        <v>72</v>
      </c>
      <c r="K244">
        <v>2.519371</v>
      </c>
      <c r="L244">
        <v>0.55432400000000004</v>
      </c>
      <c r="M244">
        <v>1.5489999999999999</v>
      </c>
      <c r="N244">
        <v>3.8580000000000001</v>
      </c>
      <c r="O244" t="s">
        <v>74</v>
      </c>
      <c r="P244" t="s">
        <v>4649</v>
      </c>
      <c r="Q244">
        <v>1.339</v>
      </c>
      <c r="R244">
        <v>0.97099999999999997</v>
      </c>
      <c r="S244">
        <v>10452</v>
      </c>
      <c r="T244">
        <v>2286</v>
      </c>
      <c r="U244">
        <v>6425</v>
      </c>
      <c r="V244">
        <v>16006</v>
      </c>
      <c r="W244">
        <v>1360</v>
      </c>
      <c r="X244">
        <v>26</v>
      </c>
      <c r="Y244">
        <v>0</v>
      </c>
      <c r="Z244">
        <v>0</v>
      </c>
      <c r="AA244">
        <v>0</v>
      </c>
      <c r="AB244">
        <v>1</v>
      </c>
      <c r="AC244" t="s">
        <v>533</v>
      </c>
      <c r="AD244" t="s">
        <v>4254</v>
      </c>
      <c r="AE244">
        <v>1.7003439085000001</v>
      </c>
      <c r="AF244" t="s">
        <v>75</v>
      </c>
    </row>
    <row r="245" spans="1:32">
      <c r="A245" t="s">
        <v>4650</v>
      </c>
      <c r="B245">
        <v>2012</v>
      </c>
      <c r="C245" t="s">
        <v>4254</v>
      </c>
      <c r="D245" t="s">
        <v>182</v>
      </c>
      <c r="E245" t="s">
        <v>72</v>
      </c>
      <c r="F245" t="s">
        <v>72</v>
      </c>
      <c r="G245" t="s">
        <v>72</v>
      </c>
      <c r="H245" t="s">
        <v>84</v>
      </c>
      <c r="I245" t="s">
        <v>76</v>
      </c>
      <c r="J245" t="s">
        <v>72</v>
      </c>
      <c r="K245">
        <v>2.139176</v>
      </c>
      <c r="L245">
        <v>0.74651500000000004</v>
      </c>
      <c r="M245">
        <v>0.93100000000000005</v>
      </c>
      <c r="N245">
        <v>4.1639999999999997</v>
      </c>
      <c r="O245" t="s">
        <v>74</v>
      </c>
      <c r="P245" t="s">
        <v>4651</v>
      </c>
      <c r="Q245">
        <v>2.0249999999999999</v>
      </c>
      <c r="R245">
        <v>1.2090000000000001</v>
      </c>
      <c r="S245">
        <v>4850</v>
      </c>
      <c r="T245">
        <v>1697</v>
      </c>
      <c r="U245">
        <v>2110</v>
      </c>
      <c r="V245">
        <v>9441</v>
      </c>
      <c r="W245">
        <v>818</v>
      </c>
      <c r="X245">
        <v>10</v>
      </c>
      <c r="Y245">
        <v>0</v>
      </c>
      <c r="Z245">
        <v>0</v>
      </c>
      <c r="AA245">
        <v>0</v>
      </c>
      <c r="AB245">
        <v>1</v>
      </c>
      <c r="AC245" t="s">
        <v>343</v>
      </c>
      <c r="AD245" t="s">
        <v>4254</v>
      </c>
      <c r="AE245">
        <v>2.1749250225000001</v>
      </c>
      <c r="AF245" t="s">
        <v>75</v>
      </c>
    </row>
    <row r="246" spans="1:32">
      <c r="A246" t="s">
        <v>4652</v>
      </c>
      <c r="B246">
        <v>2012</v>
      </c>
      <c r="C246" t="s">
        <v>4254</v>
      </c>
      <c r="D246" t="s">
        <v>182</v>
      </c>
      <c r="E246" t="s">
        <v>72</v>
      </c>
      <c r="F246" t="s">
        <v>72</v>
      </c>
      <c r="G246" t="s">
        <v>72</v>
      </c>
      <c r="H246" t="s">
        <v>84</v>
      </c>
      <c r="I246" t="s">
        <v>79</v>
      </c>
      <c r="J246" t="s">
        <v>72</v>
      </c>
      <c r="K246">
        <v>2.9776289999999999</v>
      </c>
      <c r="L246">
        <v>0.93911100000000003</v>
      </c>
      <c r="M246">
        <v>1.423</v>
      </c>
      <c r="N246">
        <v>5.444</v>
      </c>
      <c r="O246" t="s">
        <v>74</v>
      </c>
      <c r="P246" t="s">
        <v>2642</v>
      </c>
      <c r="Q246">
        <v>2.4660000000000002</v>
      </c>
      <c r="R246">
        <v>1.5549999999999999</v>
      </c>
      <c r="S246">
        <v>5601</v>
      </c>
      <c r="T246">
        <v>1788</v>
      </c>
      <c r="U246">
        <v>2676</v>
      </c>
      <c r="V246">
        <v>10241</v>
      </c>
      <c r="W246">
        <v>542</v>
      </c>
      <c r="X246">
        <v>16</v>
      </c>
      <c r="Y246">
        <v>0</v>
      </c>
      <c r="Z246">
        <v>0</v>
      </c>
      <c r="AA246">
        <v>0</v>
      </c>
      <c r="AB246">
        <v>1</v>
      </c>
      <c r="AC246" t="s">
        <v>210</v>
      </c>
      <c r="AD246" t="s">
        <v>4254</v>
      </c>
      <c r="AE246">
        <v>1.6515381233999999</v>
      </c>
      <c r="AF246" t="s">
        <v>75</v>
      </c>
    </row>
    <row r="247" spans="1:32">
      <c r="A247" t="s">
        <v>4653</v>
      </c>
      <c r="B247">
        <v>2012</v>
      </c>
      <c r="C247" t="s">
        <v>4254</v>
      </c>
      <c r="D247" t="s">
        <v>182</v>
      </c>
      <c r="E247" t="s">
        <v>72</v>
      </c>
      <c r="F247" t="s">
        <v>72</v>
      </c>
      <c r="G247" t="s">
        <v>72</v>
      </c>
      <c r="H247" t="s">
        <v>85</v>
      </c>
      <c r="I247" t="s">
        <v>72</v>
      </c>
      <c r="J247" t="s">
        <v>72</v>
      </c>
      <c r="K247">
        <v>1.927543</v>
      </c>
      <c r="L247">
        <v>0.41062300000000002</v>
      </c>
      <c r="M247">
        <v>1.206</v>
      </c>
      <c r="N247">
        <v>2.9140000000000001</v>
      </c>
      <c r="O247" t="s">
        <v>74</v>
      </c>
      <c r="P247" t="s">
        <v>989</v>
      </c>
      <c r="Q247">
        <v>0.98599999999999999</v>
      </c>
      <c r="R247">
        <v>0.72099999999999997</v>
      </c>
      <c r="S247">
        <v>8635</v>
      </c>
      <c r="T247">
        <v>1832</v>
      </c>
      <c r="U247">
        <v>5404</v>
      </c>
      <c r="V247">
        <v>13054</v>
      </c>
      <c r="W247">
        <v>1378</v>
      </c>
      <c r="X247">
        <v>31</v>
      </c>
      <c r="Y247">
        <v>0</v>
      </c>
      <c r="Z247">
        <v>0</v>
      </c>
      <c r="AA247">
        <v>0</v>
      </c>
      <c r="AB247">
        <v>1</v>
      </c>
      <c r="AC247" t="s">
        <v>146</v>
      </c>
      <c r="AD247" t="s">
        <v>4254</v>
      </c>
      <c r="AE247">
        <v>1.2282026861999999</v>
      </c>
      <c r="AF247" t="s">
        <v>75</v>
      </c>
    </row>
    <row r="248" spans="1:32">
      <c r="A248" t="s">
        <v>4654</v>
      </c>
      <c r="B248">
        <v>2012</v>
      </c>
      <c r="C248" t="s">
        <v>4254</v>
      </c>
      <c r="D248" t="s">
        <v>182</v>
      </c>
      <c r="E248" t="s">
        <v>72</v>
      </c>
      <c r="F248" t="s">
        <v>72</v>
      </c>
      <c r="G248" t="s">
        <v>72</v>
      </c>
      <c r="H248" t="s">
        <v>85</v>
      </c>
      <c r="I248" t="s">
        <v>76</v>
      </c>
      <c r="J248" t="s">
        <v>72</v>
      </c>
      <c r="K248">
        <v>1.6699900000000001</v>
      </c>
      <c r="L248">
        <v>0.56595200000000001</v>
      </c>
      <c r="M248">
        <v>0.749</v>
      </c>
      <c r="N248">
        <v>3.194</v>
      </c>
      <c r="O248" t="s">
        <v>74</v>
      </c>
      <c r="P248" t="s">
        <v>982</v>
      </c>
      <c r="Q248">
        <v>1.524</v>
      </c>
      <c r="R248">
        <v>0.92100000000000004</v>
      </c>
      <c r="S248">
        <v>3844</v>
      </c>
      <c r="T248">
        <v>1303</v>
      </c>
      <c r="U248">
        <v>1724</v>
      </c>
      <c r="V248">
        <v>7351</v>
      </c>
      <c r="W248">
        <v>744</v>
      </c>
      <c r="X248">
        <v>16</v>
      </c>
      <c r="Y248">
        <v>0</v>
      </c>
      <c r="Z248">
        <v>0</v>
      </c>
      <c r="AA248">
        <v>0</v>
      </c>
      <c r="AB248">
        <v>1</v>
      </c>
      <c r="AC248" t="s">
        <v>133</v>
      </c>
      <c r="AD248" t="s">
        <v>4254</v>
      </c>
      <c r="AE248">
        <v>1.4492670707999999</v>
      </c>
      <c r="AF248" t="s">
        <v>75</v>
      </c>
    </row>
    <row r="249" spans="1:32">
      <c r="A249" t="s">
        <v>4655</v>
      </c>
      <c r="B249">
        <v>2012</v>
      </c>
      <c r="C249" t="s">
        <v>4254</v>
      </c>
      <c r="D249" t="s">
        <v>182</v>
      </c>
      <c r="E249" t="s">
        <v>72</v>
      </c>
      <c r="F249" t="s">
        <v>72</v>
      </c>
      <c r="G249" t="s">
        <v>72</v>
      </c>
      <c r="H249" t="s">
        <v>85</v>
      </c>
      <c r="I249" t="s">
        <v>79</v>
      </c>
      <c r="J249" t="s">
        <v>72</v>
      </c>
      <c r="K249">
        <v>2.199697</v>
      </c>
      <c r="L249">
        <v>0.628305</v>
      </c>
      <c r="M249">
        <v>1.1419999999999999</v>
      </c>
      <c r="N249">
        <v>3.81</v>
      </c>
      <c r="O249" t="s">
        <v>74</v>
      </c>
      <c r="P249" t="s">
        <v>993</v>
      </c>
      <c r="Q249">
        <v>1.611</v>
      </c>
      <c r="R249">
        <v>1.0580000000000001</v>
      </c>
      <c r="S249">
        <v>4791</v>
      </c>
      <c r="T249">
        <v>1377</v>
      </c>
      <c r="U249">
        <v>2487</v>
      </c>
      <c r="V249">
        <v>8299</v>
      </c>
      <c r="W249">
        <v>634</v>
      </c>
      <c r="X249">
        <v>15</v>
      </c>
      <c r="Y249">
        <v>0</v>
      </c>
      <c r="Z249">
        <v>0</v>
      </c>
      <c r="AA249">
        <v>0</v>
      </c>
      <c r="AB249">
        <v>1</v>
      </c>
      <c r="AC249" t="s">
        <v>330</v>
      </c>
      <c r="AD249" t="s">
        <v>4254</v>
      </c>
      <c r="AE249">
        <v>1.1615591704999999</v>
      </c>
      <c r="AF249" t="s">
        <v>75</v>
      </c>
    </row>
    <row r="250" spans="1:32">
      <c r="A250" t="s">
        <v>4656</v>
      </c>
      <c r="B250">
        <v>2012</v>
      </c>
      <c r="C250" t="s">
        <v>4254</v>
      </c>
      <c r="D250" t="s">
        <v>182</v>
      </c>
      <c r="E250" t="s">
        <v>72</v>
      </c>
      <c r="F250" t="s">
        <v>72</v>
      </c>
      <c r="G250" t="s">
        <v>72</v>
      </c>
      <c r="H250" t="s">
        <v>86</v>
      </c>
      <c r="I250" t="s">
        <v>72</v>
      </c>
      <c r="J250" t="s">
        <v>72</v>
      </c>
      <c r="K250">
        <v>1.553766</v>
      </c>
      <c r="L250">
        <v>0.349165</v>
      </c>
      <c r="M250">
        <v>0.94499999999999995</v>
      </c>
      <c r="N250">
        <v>2.4020000000000001</v>
      </c>
      <c r="O250" t="s">
        <v>74</v>
      </c>
      <c r="P250" t="s">
        <v>4300</v>
      </c>
      <c r="Q250">
        <v>0.84799999999999998</v>
      </c>
      <c r="R250">
        <v>0.60899999999999999</v>
      </c>
      <c r="S250">
        <v>6108</v>
      </c>
      <c r="T250">
        <v>1368</v>
      </c>
      <c r="U250">
        <v>3715</v>
      </c>
      <c r="V250">
        <v>9443</v>
      </c>
      <c r="W250">
        <v>1343</v>
      </c>
      <c r="X250">
        <v>27</v>
      </c>
      <c r="Y250">
        <v>0</v>
      </c>
      <c r="Z250">
        <v>0</v>
      </c>
      <c r="AA250">
        <v>0</v>
      </c>
      <c r="AB250">
        <v>1</v>
      </c>
      <c r="AC250" t="s">
        <v>138</v>
      </c>
      <c r="AD250" t="s">
        <v>4254</v>
      </c>
      <c r="AE250">
        <v>1.0696216631</v>
      </c>
      <c r="AF250" t="s">
        <v>75</v>
      </c>
    </row>
    <row r="251" spans="1:32">
      <c r="A251" t="s">
        <v>4657</v>
      </c>
      <c r="B251">
        <v>2012</v>
      </c>
      <c r="C251" t="s">
        <v>4254</v>
      </c>
      <c r="D251" t="s">
        <v>182</v>
      </c>
      <c r="E251" t="s">
        <v>72</v>
      </c>
      <c r="F251" t="s">
        <v>72</v>
      </c>
      <c r="G251" t="s">
        <v>72</v>
      </c>
      <c r="H251" t="s">
        <v>86</v>
      </c>
      <c r="I251" t="s">
        <v>76</v>
      </c>
      <c r="J251" t="s">
        <v>72</v>
      </c>
      <c r="K251">
        <v>1.5169220000000001</v>
      </c>
      <c r="L251">
        <v>0.45333099999999998</v>
      </c>
      <c r="M251">
        <v>0.76100000000000001</v>
      </c>
      <c r="N251">
        <v>2.6949999999999998</v>
      </c>
      <c r="O251" t="s">
        <v>74</v>
      </c>
      <c r="P251" t="s">
        <v>933</v>
      </c>
      <c r="Q251">
        <v>1.1779999999999999</v>
      </c>
      <c r="R251">
        <v>0.75600000000000001</v>
      </c>
      <c r="S251">
        <v>3078</v>
      </c>
      <c r="T251">
        <v>924</v>
      </c>
      <c r="U251">
        <v>1544</v>
      </c>
      <c r="V251">
        <v>5469</v>
      </c>
      <c r="W251">
        <v>809</v>
      </c>
      <c r="X251">
        <v>14</v>
      </c>
      <c r="Y251">
        <v>0</v>
      </c>
      <c r="Z251">
        <v>0</v>
      </c>
      <c r="AA251">
        <v>0</v>
      </c>
      <c r="AB251">
        <v>1</v>
      </c>
      <c r="AC251" t="s">
        <v>114</v>
      </c>
      <c r="AD251" t="s">
        <v>4254</v>
      </c>
      <c r="AE251">
        <v>1.1115218419999999</v>
      </c>
      <c r="AF251" t="s">
        <v>75</v>
      </c>
    </row>
    <row r="252" spans="1:32">
      <c r="A252" t="s">
        <v>4658</v>
      </c>
      <c r="B252">
        <v>2012</v>
      </c>
      <c r="C252" t="s">
        <v>4254</v>
      </c>
      <c r="D252" t="s">
        <v>182</v>
      </c>
      <c r="E252" t="s">
        <v>72</v>
      </c>
      <c r="F252" t="s">
        <v>72</v>
      </c>
      <c r="G252" t="s">
        <v>72</v>
      </c>
      <c r="H252" t="s">
        <v>86</v>
      </c>
      <c r="I252" t="s">
        <v>79</v>
      </c>
      <c r="J252" t="s">
        <v>72</v>
      </c>
      <c r="K252">
        <v>1.5930789999999999</v>
      </c>
      <c r="L252">
        <v>0.57177599999999995</v>
      </c>
      <c r="M252">
        <v>0.67500000000000004</v>
      </c>
      <c r="N252">
        <v>3.16</v>
      </c>
      <c r="O252" t="s">
        <v>74</v>
      </c>
      <c r="P252" t="s">
        <v>982</v>
      </c>
      <c r="Q252">
        <v>1.5669999999999999</v>
      </c>
      <c r="R252">
        <v>0.91800000000000004</v>
      </c>
      <c r="S252">
        <v>3030</v>
      </c>
      <c r="T252">
        <v>1088</v>
      </c>
      <c r="U252">
        <v>1283</v>
      </c>
      <c r="V252">
        <v>6009</v>
      </c>
      <c r="W252">
        <v>534</v>
      </c>
      <c r="X252">
        <v>13</v>
      </c>
      <c r="Y252">
        <v>0</v>
      </c>
      <c r="Z252">
        <v>0</v>
      </c>
      <c r="AA252">
        <v>0</v>
      </c>
      <c r="AB252">
        <v>1</v>
      </c>
      <c r="AC252" t="s">
        <v>228</v>
      </c>
      <c r="AD252" t="s">
        <v>4254</v>
      </c>
      <c r="AE252">
        <v>1.1115182323999999</v>
      </c>
      <c r="AF252" t="s">
        <v>75</v>
      </c>
    </row>
    <row r="253" spans="1:32">
      <c r="A253" t="s">
        <v>4659</v>
      </c>
      <c r="B253">
        <v>2012</v>
      </c>
      <c r="C253" t="s">
        <v>4254</v>
      </c>
      <c r="D253" t="s">
        <v>182</v>
      </c>
      <c r="E253" t="s">
        <v>72</v>
      </c>
      <c r="F253" t="s">
        <v>72</v>
      </c>
      <c r="G253" t="s">
        <v>72</v>
      </c>
      <c r="H253" t="s">
        <v>88</v>
      </c>
      <c r="I253" t="s">
        <v>72</v>
      </c>
      <c r="J253" t="s">
        <v>72</v>
      </c>
      <c r="K253">
        <v>1.395276</v>
      </c>
      <c r="L253">
        <v>0.36616599999999999</v>
      </c>
      <c r="M253">
        <v>0.77100000000000002</v>
      </c>
      <c r="N253">
        <v>2.3170000000000002</v>
      </c>
      <c r="O253" t="s">
        <v>74</v>
      </c>
      <c r="P253" t="s">
        <v>4409</v>
      </c>
      <c r="Q253">
        <v>0.92100000000000004</v>
      </c>
      <c r="R253">
        <v>0.624</v>
      </c>
      <c r="S253">
        <v>4256</v>
      </c>
      <c r="T253">
        <v>1124</v>
      </c>
      <c r="U253">
        <v>2352</v>
      </c>
      <c r="V253">
        <v>7066</v>
      </c>
      <c r="W253">
        <v>1267</v>
      </c>
      <c r="X253">
        <v>19</v>
      </c>
      <c r="Y253">
        <v>0</v>
      </c>
      <c r="Z253">
        <v>0</v>
      </c>
      <c r="AA253">
        <v>0</v>
      </c>
      <c r="AB253">
        <v>1</v>
      </c>
      <c r="AC253" t="s">
        <v>133</v>
      </c>
      <c r="AD253" t="s">
        <v>4254</v>
      </c>
      <c r="AE253">
        <v>1.2337600742999999</v>
      </c>
      <c r="AF253" t="s">
        <v>75</v>
      </c>
    </row>
    <row r="254" spans="1:32">
      <c r="A254" t="s">
        <v>4660</v>
      </c>
      <c r="B254">
        <v>2012</v>
      </c>
      <c r="C254" t="s">
        <v>4254</v>
      </c>
      <c r="D254" t="s">
        <v>182</v>
      </c>
      <c r="E254" t="s">
        <v>72</v>
      </c>
      <c r="F254" t="s">
        <v>72</v>
      </c>
      <c r="G254" t="s">
        <v>72</v>
      </c>
      <c r="H254" t="s">
        <v>88</v>
      </c>
      <c r="I254" t="s">
        <v>76</v>
      </c>
      <c r="J254" t="s">
        <v>72</v>
      </c>
      <c r="K254">
        <v>0.88492999999999999</v>
      </c>
      <c r="L254">
        <v>0.38848100000000002</v>
      </c>
      <c r="M254">
        <v>0.29399999999999998</v>
      </c>
      <c r="N254">
        <v>2.0289999999999999</v>
      </c>
      <c r="O254" t="s">
        <v>74</v>
      </c>
      <c r="P254" t="s">
        <v>4476</v>
      </c>
      <c r="Q254">
        <v>1.1439999999999999</v>
      </c>
      <c r="R254">
        <v>0.59099999999999997</v>
      </c>
      <c r="S254">
        <v>1402</v>
      </c>
      <c r="T254">
        <v>615</v>
      </c>
      <c r="U254">
        <v>466</v>
      </c>
      <c r="V254">
        <v>3215</v>
      </c>
      <c r="W254">
        <v>706</v>
      </c>
      <c r="X254">
        <v>6</v>
      </c>
      <c r="Y254">
        <v>0</v>
      </c>
      <c r="Z254">
        <v>0</v>
      </c>
      <c r="AA254">
        <v>0</v>
      </c>
      <c r="AB254">
        <v>1</v>
      </c>
      <c r="AC254" t="s">
        <v>220</v>
      </c>
      <c r="AD254" t="s">
        <v>4254</v>
      </c>
      <c r="AE254">
        <v>1.2130520583</v>
      </c>
      <c r="AF254" t="s">
        <v>75</v>
      </c>
    </row>
    <row r="255" spans="1:32">
      <c r="A255" t="s">
        <v>4661</v>
      </c>
      <c r="B255">
        <v>2012</v>
      </c>
      <c r="C255" t="s">
        <v>4254</v>
      </c>
      <c r="D255" t="s">
        <v>182</v>
      </c>
      <c r="E255" t="s">
        <v>72</v>
      </c>
      <c r="F255" t="s">
        <v>72</v>
      </c>
      <c r="G255" t="s">
        <v>72</v>
      </c>
      <c r="H255" t="s">
        <v>88</v>
      </c>
      <c r="I255" t="s">
        <v>79</v>
      </c>
      <c r="J255" t="s">
        <v>72</v>
      </c>
      <c r="K255">
        <v>1.946833</v>
      </c>
      <c r="L255">
        <v>0.61735300000000004</v>
      </c>
      <c r="M255">
        <v>0.92800000000000005</v>
      </c>
      <c r="N255">
        <v>3.5750000000000002</v>
      </c>
      <c r="O255" t="s">
        <v>74</v>
      </c>
      <c r="P255" t="s">
        <v>810</v>
      </c>
      <c r="Q255">
        <v>1.6279999999999999</v>
      </c>
      <c r="R255">
        <v>1.0189999999999999</v>
      </c>
      <c r="S255">
        <v>2854</v>
      </c>
      <c r="T255">
        <v>909</v>
      </c>
      <c r="U255">
        <v>1360</v>
      </c>
      <c r="V255">
        <v>5241</v>
      </c>
      <c r="W255">
        <v>561</v>
      </c>
      <c r="X255">
        <v>13</v>
      </c>
      <c r="Y255">
        <v>0</v>
      </c>
      <c r="Z255">
        <v>0</v>
      </c>
      <c r="AA255">
        <v>0</v>
      </c>
      <c r="AB255">
        <v>1</v>
      </c>
      <c r="AC255" t="s">
        <v>292</v>
      </c>
      <c r="AD255" t="s">
        <v>4254</v>
      </c>
      <c r="AE255">
        <v>1.1180603882</v>
      </c>
      <c r="AF255" t="s">
        <v>75</v>
      </c>
    </row>
    <row r="256" spans="1:32">
      <c r="A256" t="s">
        <v>4662</v>
      </c>
      <c r="B256">
        <v>2012</v>
      </c>
      <c r="C256" t="s">
        <v>4254</v>
      </c>
      <c r="D256" t="s">
        <v>182</v>
      </c>
      <c r="E256" t="s">
        <v>72</v>
      </c>
      <c r="F256" t="s">
        <v>72</v>
      </c>
      <c r="G256" t="s">
        <v>72</v>
      </c>
      <c r="H256" t="s">
        <v>91</v>
      </c>
      <c r="I256" t="s">
        <v>72</v>
      </c>
      <c r="J256" t="s">
        <v>72</v>
      </c>
      <c r="K256">
        <v>0.85928800000000005</v>
      </c>
      <c r="L256">
        <v>0.30501499999999998</v>
      </c>
      <c r="M256">
        <v>0.36899999999999999</v>
      </c>
      <c r="N256">
        <v>1.6950000000000001</v>
      </c>
      <c r="O256" t="s">
        <v>74</v>
      </c>
      <c r="P256" t="s">
        <v>600</v>
      </c>
      <c r="Q256">
        <v>0.83499999999999996</v>
      </c>
      <c r="R256">
        <v>0.49099999999999999</v>
      </c>
      <c r="S256">
        <v>2124</v>
      </c>
      <c r="T256">
        <v>753</v>
      </c>
      <c r="U256">
        <v>911</v>
      </c>
      <c r="V256">
        <v>4189</v>
      </c>
      <c r="W256">
        <v>1221</v>
      </c>
      <c r="X256">
        <v>10</v>
      </c>
      <c r="Y256">
        <v>0</v>
      </c>
      <c r="Z256">
        <v>0</v>
      </c>
      <c r="AA256">
        <v>0</v>
      </c>
      <c r="AB256">
        <v>1</v>
      </c>
      <c r="AC256" t="s">
        <v>134</v>
      </c>
      <c r="AD256" t="s">
        <v>4254</v>
      </c>
      <c r="AE256">
        <v>1.3323266691</v>
      </c>
      <c r="AF256" t="s">
        <v>75</v>
      </c>
    </row>
    <row r="257" spans="1:32">
      <c r="A257" t="s">
        <v>4663</v>
      </c>
      <c r="B257">
        <v>2012</v>
      </c>
      <c r="C257" t="s">
        <v>4254</v>
      </c>
      <c r="D257" t="s">
        <v>182</v>
      </c>
      <c r="E257" t="s">
        <v>72</v>
      </c>
      <c r="F257" t="s">
        <v>72</v>
      </c>
      <c r="G257" t="s">
        <v>72</v>
      </c>
      <c r="H257" t="s">
        <v>91</v>
      </c>
      <c r="I257" t="s">
        <v>76</v>
      </c>
      <c r="J257" t="s">
        <v>72</v>
      </c>
      <c r="K257">
        <v>0.40134999999999998</v>
      </c>
      <c r="L257">
        <v>0.235176</v>
      </c>
      <c r="M257">
        <v>0.08</v>
      </c>
      <c r="N257">
        <v>1.1870000000000001</v>
      </c>
      <c r="O257" t="s">
        <v>74</v>
      </c>
      <c r="P257" t="s">
        <v>705</v>
      </c>
      <c r="Q257">
        <v>0.78500000000000003</v>
      </c>
      <c r="R257">
        <v>0.32100000000000001</v>
      </c>
      <c r="S257">
        <v>567</v>
      </c>
      <c r="T257">
        <v>332</v>
      </c>
      <c r="U257">
        <v>113</v>
      </c>
      <c r="V257">
        <v>1676</v>
      </c>
      <c r="W257">
        <v>719</v>
      </c>
      <c r="X257">
        <v>4</v>
      </c>
      <c r="Y257">
        <v>0</v>
      </c>
      <c r="Z257">
        <v>0</v>
      </c>
      <c r="AA257">
        <v>0</v>
      </c>
      <c r="AB257">
        <v>1</v>
      </c>
      <c r="AC257" t="s">
        <v>116</v>
      </c>
      <c r="AD257" t="s">
        <v>4254</v>
      </c>
      <c r="AE257">
        <v>0.99342328010000003</v>
      </c>
      <c r="AF257" t="s">
        <v>75</v>
      </c>
    </row>
    <row r="258" spans="1:32">
      <c r="A258" t="s">
        <v>4664</v>
      </c>
      <c r="B258">
        <v>2012</v>
      </c>
      <c r="C258" t="s">
        <v>4254</v>
      </c>
      <c r="D258" t="s">
        <v>182</v>
      </c>
      <c r="E258" t="s">
        <v>72</v>
      </c>
      <c r="F258" t="s">
        <v>72</v>
      </c>
      <c r="G258" t="s">
        <v>72</v>
      </c>
      <c r="H258" t="s">
        <v>91</v>
      </c>
      <c r="I258" t="s">
        <v>79</v>
      </c>
      <c r="J258" t="s">
        <v>72</v>
      </c>
      <c r="K258">
        <v>1.469638</v>
      </c>
      <c r="L258">
        <v>0.68111900000000003</v>
      </c>
      <c r="M258">
        <v>0.45</v>
      </c>
      <c r="N258">
        <v>3.512</v>
      </c>
      <c r="O258" t="s">
        <v>74</v>
      </c>
      <c r="P258" t="s">
        <v>601</v>
      </c>
      <c r="Q258">
        <v>2.0419999999999998</v>
      </c>
      <c r="R258">
        <v>1.02</v>
      </c>
      <c r="S258">
        <v>1557</v>
      </c>
      <c r="T258">
        <v>720</v>
      </c>
      <c r="U258">
        <v>477</v>
      </c>
      <c r="V258">
        <v>3721</v>
      </c>
      <c r="W258">
        <v>502</v>
      </c>
      <c r="X258">
        <v>6</v>
      </c>
      <c r="Y258">
        <v>0</v>
      </c>
      <c r="Z258">
        <v>0</v>
      </c>
      <c r="AA258">
        <v>0</v>
      </c>
      <c r="AB258">
        <v>1</v>
      </c>
      <c r="AC258" t="s">
        <v>247</v>
      </c>
      <c r="AD258" t="s">
        <v>4254</v>
      </c>
      <c r="AE258">
        <v>1.6051020072</v>
      </c>
      <c r="AF258" t="s">
        <v>75</v>
      </c>
    </row>
    <row r="259" spans="1:32">
      <c r="A259" t="s">
        <v>4665</v>
      </c>
      <c r="B259">
        <v>2012</v>
      </c>
      <c r="C259" t="s">
        <v>4254</v>
      </c>
      <c r="D259" t="s">
        <v>182</v>
      </c>
      <c r="E259" t="s">
        <v>72</v>
      </c>
      <c r="F259" t="s">
        <v>72</v>
      </c>
      <c r="G259" t="s">
        <v>72</v>
      </c>
      <c r="H259" t="s">
        <v>72</v>
      </c>
      <c r="I259" t="s">
        <v>72</v>
      </c>
      <c r="J259" t="s">
        <v>72</v>
      </c>
      <c r="K259">
        <v>2.8664860000000001</v>
      </c>
      <c r="L259">
        <v>0.28686</v>
      </c>
      <c r="M259">
        <v>2.331</v>
      </c>
      <c r="N259">
        <v>3.4860000000000002</v>
      </c>
      <c r="O259" t="s">
        <v>74</v>
      </c>
      <c r="P259" t="s">
        <v>4421</v>
      </c>
      <c r="Q259">
        <v>0.61899999999999999</v>
      </c>
      <c r="R259">
        <v>0.53600000000000003</v>
      </c>
      <c r="S259">
        <v>75306</v>
      </c>
      <c r="T259">
        <v>7466</v>
      </c>
      <c r="U259">
        <v>61226</v>
      </c>
      <c r="V259">
        <v>91575</v>
      </c>
      <c r="W259">
        <v>8569</v>
      </c>
      <c r="X259">
        <v>203</v>
      </c>
      <c r="Y259">
        <v>0</v>
      </c>
      <c r="Z259">
        <v>0</v>
      </c>
      <c r="AA259">
        <v>0</v>
      </c>
      <c r="AB259">
        <v>1</v>
      </c>
      <c r="AC259" t="s">
        <v>4666</v>
      </c>
      <c r="AD259" t="s">
        <v>4254</v>
      </c>
      <c r="AE259">
        <v>2.5322210812999999</v>
      </c>
      <c r="AF259" t="s">
        <v>75</v>
      </c>
    </row>
    <row r="260" spans="1:32">
      <c r="A260" t="s">
        <v>4667</v>
      </c>
      <c r="B260">
        <v>2012</v>
      </c>
      <c r="C260" t="s">
        <v>4254</v>
      </c>
      <c r="D260" t="s">
        <v>182</v>
      </c>
      <c r="E260" t="s">
        <v>72</v>
      </c>
      <c r="F260" t="s">
        <v>72</v>
      </c>
      <c r="G260" t="s">
        <v>72</v>
      </c>
      <c r="H260" t="s">
        <v>72</v>
      </c>
      <c r="I260" t="s">
        <v>72</v>
      </c>
      <c r="J260" t="s">
        <v>96</v>
      </c>
      <c r="K260">
        <v>2.2319330000000002</v>
      </c>
      <c r="L260">
        <v>0.61135099999999998</v>
      </c>
      <c r="M260">
        <v>1.1950000000000001</v>
      </c>
      <c r="N260">
        <v>3.7829999999999999</v>
      </c>
      <c r="O260" t="s">
        <v>74</v>
      </c>
      <c r="P260" t="s">
        <v>4668</v>
      </c>
      <c r="Q260">
        <v>1.552</v>
      </c>
      <c r="R260">
        <v>1.0369999999999999</v>
      </c>
      <c r="S260">
        <v>13600</v>
      </c>
      <c r="T260">
        <v>3690</v>
      </c>
      <c r="U260">
        <v>7281</v>
      </c>
      <c r="V260">
        <v>23053</v>
      </c>
      <c r="W260">
        <v>1428</v>
      </c>
      <c r="X260">
        <v>23</v>
      </c>
      <c r="Y260">
        <v>0</v>
      </c>
      <c r="Z260">
        <v>0</v>
      </c>
      <c r="AA260">
        <v>0</v>
      </c>
      <c r="AB260">
        <v>1</v>
      </c>
      <c r="AC260" t="s">
        <v>4669</v>
      </c>
      <c r="AD260" t="s">
        <v>4254</v>
      </c>
      <c r="AE260">
        <v>2.4441418244999999</v>
      </c>
      <c r="AF260" t="s">
        <v>75</v>
      </c>
    </row>
    <row r="261" spans="1:32">
      <c r="A261" t="s">
        <v>4670</v>
      </c>
      <c r="B261">
        <v>2012</v>
      </c>
      <c r="C261" t="s">
        <v>4254</v>
      </c>
      <c r="D261" t="s">
        <v>182</v>
      </c>
      <c r="E261" t="s">
        <v>72</v>
      </c>
      <c r="F261" t="s">
        <v>72</v>
      </c>
      <c r="G261" t="s">
        <v>72</v>
      </c>
      <c r="H261" t="s">
        <v>72</v>
      </c>
      <c r="I261" t="s">
        <v>72</v>
      </c>
      <c r="J261" t="s">
        <v>97</v>
      </c>
      <c r="K261">
        <v>2.1693750000000001</v>
      </c>
      <c r="L261">
        <v>0.588588</v>
      </c>
      <c r="M261">
        <v>1.17</v>
      </c>
      <c r="N261">
        <v>3.66</v>
      </c>
      <c r="O261" t="s">
        <v>74</v>
      </c>
      <c r="P261" t="s">
        <v>4671</v>
      </c>
      <c r="Q261">
        <v>1.4910000000000001</v>
      </c>
      <c r="R261">
        <v>1</v>
      </c>
      <c r="S261">
        <v>12955</v>
      </c>
      <c r="T261">
        <v>3523</v>
      </c>
      <c r="U261">
        <v>6984</v>
      </c>
      <c r="V261">
        <v>21856</v>
      </c>
      <c r="W261">
        <v>1745</v>
      </c>
      <c r="X261">
        <v>29</v>
      </c>
      <c r="Y261">
        <v>0</v>
      </c>
      <c r="Z261">
        <v>0</v>
      </c>
      <c r="AA261">
        <v>0</v>
      </c>
      <c r="AB261">
        <v>1</v>
      </c>
      <c r="AC261" t="s">
        <v>4672</v>
      </c>
      <c r="AD261" t="s">
        <v>4254</v>
      </c>
      <c r="AE261">
        <v>2.8468206666000002</v>
      </c>
      <c r="AF261" t="s">
        <v>75</v>
      </c>
    </row>
    <row r="262" spans="1:32">
      <c r="A262" t="s">
        <v>4673</v>
      </c>
      <c r="B262">
        <v>2012</v>
      </c>
      <c r="C262" t="s">
        <v>4254</v>
      </c>
      <c r="D262" t="s">
        <v>182</v>
      </c>
      <c r="E262" t="s">
        <v>72</v>
      </c>
      <c r="F262" t="s">
        <v>72</v>
      </c>
      <c r="G262" t="s">
        <v>72</v>
      </c>
      <c r="H262" t="s">
        <v>72</v>
      </c>
      <c r="I262" t="s">
        <v>72</v>
      </c>
      <c r="J262" t="s">
        <v>98</v>
      </c>
      <c r="K262">
        <v>2.3816030000000001</v>
      </c>
      <c r="L262">
        <v>0.57435899999999995</v>
      </c>
      <c r="M262">
        <v>1.3879999999999999</v>
      </c>
      <c r="N262">
        <v>3.7959999999999998</v>
      </c>
      <c r="O262" t="s">
        <v>74</v>
      </c>
      <c r="P262" t="s">
        <v>4313</v>
      </c>
      <c r="Q262">
        <v>1.415</v>
      </c>
      <c r="R262">
        <v>0.99299999999999999</v>
      </c>
      <c r="S262">
        <v>13338</v>
      </c>
      <c r="T262">
        <v>3240</v>
      </c>
      <c r="U262">
        <v>7774</v>
      </c>
      <c r="V262">
        <v>21262</v>
      </c>
      <c r="W262">
        <v>1817</v>
      </c>
      <c r="X262">
        <v>30</v>
      </c>
      <c r="Y262">
        <v>0</v>
      </c>
      <c r="Z262">
        <v>0</v>
      </c>
      <c r="AA262">
        <v>0</v>
      </c>
      <c r="AB262">
        <v>1</v>
      </c>
      <c r="AC262" t="s">
        <v>1882</v>
      </c>
      <c r="AD262" t="s">
        <v>4254</v>
      </c>
      <c r="AE262">
        <v>2.5768100335000002</v>
      </c>
      <c r="AF262" t="s">
        <v>75</v>
      </c>
    </row>
    <row r="263" spans="1:32">
      <c r="A263" t="s">
        <v>4674</v>
      </c>
      <c r="B263">
        <v>2012</v>
      </c>
      <c r="C263" t="s">
        <v>4254</v>
      </c>
      <c r="D263" t="s">
        <v>182</v>
      </c>
      <c r="E263" t="s">
        <v>72</v>
      </c>
      <c r="F263" t="s">
        <v>72</v>
      </c>
      <c r="G263" t="s">
        <v>72</v>
      </c>
      <c r="H263" t="s">
        <v>72</v>
      </c>
      <c r="I263" t="s">
        <v>72</v>
      </c>
      <c r="J263" t="s">
        <v>99</v>
      </c>
      <c r="K263">
        <v>3.5024510000000002</v>
      </c>
      <c r="L263">
        <v>0.49513200000000002</v>
      </c>
      <c r="M263">
        <v>2.5960000000000001</v>
      </c>
      <c r="N263">
        <v>4.6130000000000004</v>
      </c>
      <c r="O263" t="s">
        <v>74</v>
      </c>
      <c r="P263" t="s">
        <v>4255</v>
      </c>
      <c r="Q263">
        <v>1.111</v>
      </c>
      <c r="R263">
        <v>0.90600000000000003</v>
      </c>
      <c r="S263">
        <v>17805</v>
      </c>
      <c r="T263">
        <v>2498</v>
      </c>
      <c r="U263">
        <v>13198</v>
      </c>
      <c r="V263">
        <v>23451</v>
      </c>
      <c r="W263">
        <v>2023</v>
      </c>
      <c r="X263">
        <v>59</v>
      </c>
      <c r="Y263">
        <v>0</v>
      </c>
      <c r="Z263">
        <v>0</v>
      </c>
      <c r="AA263">
        <v>0</v>
      </c>
      <c r="AB263">
        <v>1</v>
      </c>
      <c r="AC263" t="s">
        <v>246</v>
      </c>
      <c r="AD263" t="s">
        <v>4254</v>
      </c>
      <c r="AE263">
        <v>1.4666805540000001</v>
      </c>
      <c r="AF263" t="s">
        <v>75</v>
      </c>
    </row>
    <row r="264" spans="1:32">
      <c r="A264" t="s">
        <v>4675</v>
      </c>
      <c r="B264">
        <v>2012</v>
      </c>
      <c r="C264" t="s">
        <v>4254</v>
      </c>
      <c r="D264" t="s">
        <v>182</v>
      </c>
      <c r="E264" t="s">
        <v>72</v>
      </c>
      <c r="F264" t="s">
        <v>72</v>
      </c>
      <c r="G264" t="s">
        <v>72</v>
      </c>
      <c r="H264" t="s">
        <v>72</v>
      </c>
      <c r="I264" t="s">
        <v>72</v>
      </c>
      <c r="J264" t="s">
        <v>100</v>
      </c>
      <c r="K264">
        <v>4.9992210000000004</v>
      </c>
      <c r="L264">
        <v>0.73374899999999998</v>
      </c>
      <c r="M264">
        <v>3.657</v>
      </c>
      <c r="N264">
        <v>6.6509999999999998</v>
      </c>
      <c r="O264" t="s">
        <v>74</v>
      </c>
      <c r="P264" t="s">
        <v>4676</v>
      </c>
      <c r="Q264">
        <v>1.651</v>
      </c>
      <c r="R264">
        <v>1.3420000000000001</v>
      </c>
      <c r="S264">
        <v>17608</v>
      </c>
      <c r="T264">
        <v>2583</v>
      </c>
      <c r="U264">
        <v>12882</v>
      </c>
      <c r="V264">
        <v>23425</v>
      </c>
      <c r="W264">
        <v>1556</v>
      </c>
      <c r="X264">
        <v>62</v>
      </c>
      <c r="Y264">
        <v>0</v>
      </c>
      <c r="Z264">
        <v>0</v>
      </c>
      <c r="AA264">
        <v>0</v>
      </c>
      <c r="AB264">
        <v>1</v>
      </c>
      <c r="AC264" t="s">
        <v>246</v>
      </c>
      <c r="AD264" t="s">
        <v>4254</v>
      </c>
      <c r="AE264">
        <v>1.7627688387</v>
      </c>
      <c r="AF264" t="s">
        <v>75</v>
      </c>
    </row>
    <row r="265" spans="1:32">
      <c r="A265" t="s">
        <v>4677</v>
      </c>
      <c r="B265">
        <v>2012</v>
      </c>
      <c r="C265" t="s">
        <v>4254</v>
      </c>
      <c r="D265" t="s">
        <v>182</v>
      </c>
      <c r="E265" t="s">
        <v>72</v>
      </c>
      <c r="F265" t="s">
        <v>72</v>
      </c>
      <c r="G265" t="s">
        <v>72</v>
      </c>
      <c r="H265" t="s">
        <v>72</v>
      </c>
      <c r="I265" t="s">
        <v>76</v>
      </c>
      <c r="J265" t="s">
        <v>72</v>
      </c>
      <c r="K265">
        <v>2.5565959999999999</v>
      </c>
      <c r="L265">
        <v>0.357379</v>
      </c>
      <c r="M265">
        <v>1.903</v>
      </c>
      <c r="N265">
        <v>3.3580000000000001</v>
      </c>
      <c r="O265" t="s">
        <v>74</v>
      </c>
      <c r="P265" t="s">
        <v>4678</v>
      </c>
      <c r="Q265">
        <v>0.80100000000000005</v>
      </c>
      <c r="R265">
        <v>0.65400000000000003</v>
      </c>
      <c r="S265">
        <v>35144</v>
      </c>
      <c r="T265">
        <v>4906</v>
      </c>
      <c r="U265">
        <v>26154</v>
      </c>
      <c r="V265">
        <v>46159</v>
      </c>
      <c r="W265">
        <v>4951</v>
      </c>
      <c r="X265">
        <v>95</v>
      </c>
      <c r="Y265">
        <v>0</v>
      </c>
      <c r="Z265">
        <v>0</v>
      </c>
      <c r="AA265">
        <v>0</v>
      </c>
      <c r="AB265">
        <v>1</v>
      </c>
      <c r="AC265" t="s">
        <v>4679</v>
      </c>
      <c r="AD265" t="s">
        <v>4254</v>
      </c>
      <c r="AE265">
        <v>2.5377515507999999</v>
      </c>
      <c r="AF265" t="s">
        <v>75</v>
      </c>
    </row>
    <row r="266" spans="1:32">
      <c r="A266" t="s">
        <v>4680</v>
      </c>
      <c r="B266">
        <v>2012</v>
      </c>
      <c r="C266" t="s">
        <v>4254</v>
      </c>
      <c r="D266" t="s">
        <v>182</v>
      </c>
      <c r="E266" t="s">
        <v>72</v>
      </c>
      <c r="F266" t="s">
        <v>72</v>
      </c>
      <c r="G266" t="s">
        <v>72</v>
      </c>
      <c r="H266" t="s">
        <v>72</v>
      </c>
      <c r="I266" t="s">
        <v>76</v>
      </c>
      <c r="J266" t="s">
        <v>96</v>
      </c>
      <c r="K266">
        <v>2.1812580000000001</v>
      </c>
      <c r="L266">
        <v>0.84142700000000004</v>
      </c>
      <c r="M266">
        <v>0.85099999999999998</v>
      </c>
      <c r="N266">
        <v>4.5369999999999999</v>
      </c>
      <c r="O266" t="s">
        <v>74</v>
      </c>
      <c r="P266" t="s">
        <v>798</v>
      </c>
      <c r="Q266">
        <v>2.355</v>
      </c>
      <c r="R266">
        <v>1.33</v>
      </c>
      <c r="S266">
        <v>7090</v>
      </c>
      <c r="T266">
        <v>2767</v>
      </c>
      <c r="U266">
        <v>2766</v>
      </c>
      <c r="V266">
        <v>14746</v>
      </c>
      <c r="W266">
        <v>831</v>
      </c>
      <c r="X266">
        <v>11</v>
      </c>
      <c r="Y266">
        <v>0</v>
      </c>
      <c r="Z266">
        <v>0</v>
      </c>
      <c r="AA266">
        <v>0</v>
      </c>
      <c r="AB266">
        <v>1</v>
      </c>
      <c r="AC266" t="s">
        <v>4325</v>
      </c>
      <c r="AD266" t="s">
        <v>4254</v>
      </c>
      <c r="AE266">
        <v>2.7541155859000002</v>
      </c>
      <c r="AF266" t="s">
        <v>75</v>
      </c>
    </row>
    <row r="267" spans="1:32">
      <c r="A267" t="s">
        <v>4681</v>
      </c>
      <c r="B267">
        <v>2012</v>
      </c>
      <c r="C267" t="s">
        <v>4254</v>
      </c>
      <c r="D267" t="s">
        <v>182</v>
      </c>
      <c r="E267" t="s">
        <v>72</v>
      </c>
      <c r="F267" t="s">
        <v>72</v>
      </c>
      <c r="G267" t="s">
        <v>72</v>
      </c>
      <c r="H267" t="s">
        <v>72</v>
      </c>
      <c r="I267" t="s">
        <v>76</v>
      </c>
      <c r="J267" t="s">
        <v>97</v>
      </c>
      <c r="K267">
        <v>1.2650330000000001</v>
      </c>
      <c r="L267">
        <v>0.424066</v>
      </c>
      <c r="M267">
        <v>0.57399999999999995</v>
      </c>
      <c r="N267">
        <v>2.4049999999999998</v>
      </c>
      <c r="O267" t="s">
        <v>74</v>
      </c>
      <c r="P267" t="s">
        <v>984</v>
      </c>
      <c r="Q267">
        <v>1.1399999999999999</v>
      </c>
      <c r="R267">
        <v>0.69099999999999995</v>
      </c>
      <c r="S267">
        <v>3845</v>
      </c>
      <c r="T267">
        <v>1287</v>
      </c>
      <c r="U267">
        <v>1744</v>
      </c>
      <c r="V267">
        <v>7309</v>
      </c>
      <c r="W267">
        <v>985</v>
      </c>
      <c r="X267">
        <v>13</v>
      </c>
      <c r="Y267">
        <v>0</v>
      </c>
      <c r="Z267">
        <v>0</v>
      </c>
      <c r="AA267">
        <v>0</v>
      </c>
      <c r="AB267">
        <v>1</v>
      </c>
      <c r="AC267" t="s">
        <v>133</v>
      </c>
      <c r="AD267" t="s">
        <v>4254</v>
      </c>
      <c r="AE267">
        <v>1.4167363123000001</v>
      </c>
      <c r="AF267" t="s">
        <v>75</v>
      </c>
    </row>
    <row r="268" spans="1:32">
      <c r="A268" t="s">
        <v>4682</v>
      </c>
      <c r="B268">
        <v>2012</v>
      </c>
      <c r="C268" t="s">
        <v>4254</v>
      </c>
      <c r="D268" t="s">
        <v>182</v>
      </c>
      <c r="E268" t="s">
        <v>72</v>
      </c>
      <c r="F268" t="s">
        <v>72</v>
      </c>
      <c r="G268" t="s">
        <v>72</v>
      </c>
      <c r="H268" t="s">
        <v>72</v>
      </c>
      <c r="I268" t="s">
        <v>76</v>
      </c>
      <c r="J268" t="s">
        <v>98</v>
      </c>
      <c r="K268">
        <v>2.6378879999999998</v>
      </c>
      <c r="L268">
        <v>0.96545899999999996</v>
      </c>
      <c r="M268">
        <v>1.0900000000000001</v>
      </c>
      <c r="N268">
        <v>5.2910000000000004</v>
      </c>
      <c r="O268" t="s">
        <v>74</v>
      </c>
      <c r="P268" t="s">
        <v>914</v>
      </c>
      <c r="Q268">
        <v>2.653</v>
      </c>
      <c r="R268">
        <v>1.548</v>
      </c>
      <c r="S268">
        <v>7641</v>
      </c>
      <c r="T268">
        <v>2789</v>
      </c>
      <c r="U268">
        <v>3157</v>
      </c>
      <c r="V268">
        <v>15326</v>
      </c>
      <c r="W268">
        <v>1060</v>
      </c>
      <c r="X268">
        <v>14</v>
      </c>
      <c r="Y268">
        <v>0</v>
      </c>
      <c r="Z268">
        <v>0</v>
      </c>
      <c r="AA268">
        <v>0</v>
      </c>
      <c r="AB268">
        <v>1</v>
      </c>
      <c r="AC268" t="s">
        <v>4325</v>
      </c>
      <c r="AD268" t="s">
        <v>4254</v>
      </c>
      <c r="AE268">
        <v>3.8434130214</v>
      </c>
      <c r="AF268" t="s">
        <v>75</v>
      </c>
    </row>
    <row r="269" spans="1:32">
      <c r="A269" t="s">
        <v>4683</v>
      </c>
      <c r="B269">
        <v>2012</v>
      </c>
      <c r="C269" t="s">
        <v>4254</v>
      </c>
      <c r="D269" t="s">
        <v>182</v>
      </c>
      <c r="E269" t="s">
        <v>72</v>
      </c>
      <c r="F269" t="s">
        <v>72</v>
      </c>
      <c r="G269" t="s">
        <v>72</v>
      </c>
      <c r="H269" t="s">
        <v>72</v>
      </c>
      <c r="I269" t="s">
        <v>76</v>
      </c>
      <c r="J269" t="s">
        <v>99</v>
      </c>
      <c r="K269">
        <v>2.4980180000000001</v>
      </c>
      <c r="L269">
        <v>0.54208599999999996</v>
      </c>
      <c r="M269">
        <v>1.5469999999999999</v>
      </c>
      <c r="N269">
        <v>3.8039999999999998</v>
      </c>
      <c r="O269" t="s">
        <v>74</v>
      </c>
      <c r="P269" t="s">
        <v>888</v>
      </c>
      <c r="Q269">
        <v>1.306</v>
      </c>
      <c r="R269">
        <v>0.95099999999999996</v>
      </c>
      <c r="S269">
        <v>6604</v>
      </c>
      <c r="T269">
        <v>1433</v>
      </c>
      <c r="U269">
        <v>4091</v>
      </c>
      <c r="V269">
        <v>10056</v>
      </c>
      <c r="W269">
        <v>1174</v>
      </c>
      <c r="X269">
        <v>24</v>
      </c>
      <c r="Y269">
        <v>0</v>
      </c>
      <c r="Z269">
        <v>0</v>
      </c>
      <c r="AA269">
        <v>0</v>
      </c>
      <c r="AB269">
        <v>1</v>
      </c>
      <c r="AC269" t="s">
        <v>359</v>
      </c>
      <c r="AD269" t="s">
        <v>4254</v>
      </c>
      <c r="AE269">
        <v>1.4152258917</v>
      </c>
      <c r="AF269" t="s">
        <v>75</v>
      </c>
    </row>
    <row r="270" spans="1:32">
      <c r="A270" t="s">
        <v>4684</v>
      </c>
      <c r="B270">
        <v>2012</v>
      </c>
      <c r="C270" t="s">
        <v>4254</v>
      </c>
      <c r="D270" t="s">
        <v>182</v>
      </c>
      <c r="E270" t="s">
        <v>72</v>
      </c>
      <c r="F270" t="s">
        <v>72</v>
      </c>
      <c r="G270" t="s">
        <v>72</v>
      </c>
      <c r="H270" t="s">
        <v>72</v>
      </c>
      <c r="I270" t="s">
        <v>76</v>
      </c>
      <c r="J270" t="s">
        <v>100</v>
      </c>
      <c r="K270">
        <v>5.2000260000000003</v>
      </c>
      <c r="L270">
        <v>1.0783609999999999</v>
      </c>
      <c r="M270">
        <v>3.4319999999999999</v>
      </c>
      <c r="N270">
        <v>7.8049999999999997</v>
      </c>
      <c r="O270" t="s">
        <v>74</v>
      </c>
      <c r="P270" t="s">
        <v>4268</v>
      </c>
      <c r="Q270">
        <v>2.605</v>
      </c>
      <c r="R270">
        <v>1.768</v>
      </c>
      <c r="S270">
        <v>9964</v>
      </c>
      <c r="T270">
        <v>2105</v>
      </c>
      <c r="U270">
        <v>6576</v>
      </c>
      <c r="V270">
        <v>14956</v>
      </c>
      <c r="W270">
        <v>901</v>
      </c>
      <c r="X270">
        <v>33</v>
      </c>
      <c r="Y270">
        <v>0</v>
      </c>
      <c r="Z270">
        <v>0</v>
      </c>
      <c r="AA270">
        <v>0</v>
      </c>
      <c r="AB270">
        <v>1</v>
      </c>
      <c r="AC270" t="s">
        <v>422</v>
      </c>
      <c r="AD270" t="s">
        <v>4254</v>
      </c>
      <c r="AE270">
        <v>2.1230344495</v>
      </c>
      <c r="AF270" t="s">
        <v>75</v>
      </c>
    </row>
    <row r="271" spans="1:32">
      <c r="A271" t="s">
        <v>4685</v>
      </c>
      <c r="B271">
        <v>2012</v>
      </c>
      <c r="C271" t="s">
        <v>4254</v>
      </c>
      <c r="D271" t="s">
        <v>182</v>
      </c>
      <c r="E271" t="s">
        <v>72</v>
      </c>
      <c r="F271" t="s">
        <v>72</v>
      </c>
      <c r="G271" t="s">
        <v>72</v>
      </c>
      <c r="H271" t="s">
        <v>72</v>
      </c>
      <c r="I271" t="s">
        <v>79</v>
      </c>
      <c r="J271" t="s">
        <v>72</v>
      </c>
      <c r="K271">
        <v>3.206601</v>
      </c>
      <c r="L271">
        <v>0.42090100000000003</v>
      </c>
      <c r="M271">
        <v>2.4319999999999999</v>
      </c>
      <c r="N271">
        <v>4.1420000000000003</v>
      </c>
      <c r="O271" t="s">
        <v>74</v>
      </c>
      <c r="P271" t="s">
        <v>4686</v>
      </c>
      <c r="Q271">
        <v>0.93600000000000005</v>
      </c>
      <c r="R271">
        <v>0.77400000000000002</v>
      </c>
      <c r="S271">
        <v>40162</v>
      </c>
      <c r="T271">
        <v>5286</v>
      </c>
      <c r="U271">
        <v>30465</v>
      </c>
      <c r="V271">
        <v>51880</v>
      </c>
      <c r="W271">
        <v>3618</v>
      </c>
      <c r="X271">
        <v>108</v>
      </c>
      <c r="Y271">
        <v>0</v>
      </c>
      <c r="Z271">
        <v>0</v>
      </c>
      <c r="AA271">
        <v>0</v>
      </c>
      <c r="AB271">
        <v>1</v>
      </c>
      <c r="AC271" t="s">
        <v>4687</v>
      </c>
      <c r="AD271" t="s">
        <v>4254</v>
      </c>
      <c r="AE271">
        <v>2.064509948</v>
      </c>
      <c r="AF271" t="s">
        <v>75</v>
      </c>
    </row>
    <row r="272" spans="1:32">
      <c r="A272" t="s">
        <v>4688</v>
      </c>
      <c r="B272">
        <v>2012</v>
      </c>
      <c r="C272" t="s">
        <v>4254</v>
      </c>
      <c r="D272" t="s">
        <v>182</v>
      </c>
      <c r="E272" t="s">
        <v>72</v>
      </c>
      <c r="F272" t="s">
        <v>72</v>
      </c>
      <c r="G272" t="s">
        <v>72</v>
      </c>
      <c r="H272" t="s">
        <v>72</v>
      </c>
      <c r="I272" t="s">
        <v>79</v>
      </c>
      <c r="J272" t="s">
        <v>96</v>
      </c>
      <c r="K272">
        <v>2.2898719999999999</v>
      </c>
      <c r="L272">
        <v>0.79081299999999999</v>
      </c>
      <c r="M272">
        <v>1.006</v>
      </c>
      <c r="N272">
        <v>4.4260000000000002</v>
      </c>
      <c r="O272" t="s">
        <v>74</v>
      </c>
      <c r="P272" t="s">
        <v>4689</v>
      </c>
      <c r="Q272">
        <v>2.1360000000000001</v>
      </c>
      <c r="R272">
        <v>1.2829999999999999</v>
      </c>
      <c r="S272">
        <v>6510</v>
      </c>
      <c r="T272">
        <v>2207</v>
      </c>
      <c r="U272">
        <v>2861</v>
      </c>
      <c r="V272">
        <v>12583</v>
      </c>
      <c r="W272">
        <v>597</v>
      </c>
      <c r="X272">
        <v>12</v>
      </c>
      <c r="Y272">
        <v>0</v>
      </c>
      <c r="Z272">
        <v>0</v>
      </c>
      <c r="AA272">
        <v>0</v>
      </c>
      <c r="AB272">
        <v>1</v>
      </c>
      <c r="AC272" t="s">
        <v>673</v>
      </c>
      <c r="AD272" t="s">
        <v>4254</v>
      </c>
      <c r="AE272">
        <v>1.665879495</v>
      </c>
      <c r="AF272" t="s">
        <v>75</v>
      </c>
    </row>
    <row r="273" spans="1:32">
      <c r="A273" t="s">
        <v>4690</v>
      </c>
      <c r="B273">
        <v>2012</v>
      </c>
      <c r="C273" t="s">
        <v>4254</v>
      </c>
      <c r="D273" t="s">
        <v>182</v>
      </c>
      <c r="E273" t="s">
        <v>72</v>
      </c>
      <c r="F273" t="s">
        <v>72</v>
      </c>
      <c r="G273" t="s">
        <v>72</v>
      </c>
      <c r="H273" t="s">
        <v>72</v>
      </c>
      <c r="I273" t="s">
        <v>79</v>
      </c>
      <c r="J273" t="s">
        <v>97</v>
      </c>
      <c r="K273">
        <v>3.1069209999999998</v>
      </c>
      <c r="L273">
        <v>1.1729419999999999</v>
      </c>
      <c r="M273">
        <v>1.238</v>
      </c>
      <c r="N273">
        <v>6.3559999999999999</v>
      </c>
      <c r="O273" t="s">
        <v>74</v>
      </c>
      <c r="P273" t="s">
        <v>916</v>
      </c>
      <c r="Q273">
        <v>3.2490000000000001</v>
      </c>
      <c r="R273">
        <v>1.8680000000000001</v>
      </c>
      <c r="S273">
        <v>9109</v>
      </c>
      <c r="T273">
        <v>3439</v>
      </c>
      <c r="U273">
        <v>3631</v>
      </c>
      <c r="V273">
        <v>18634</v>
      </c>
      <c r="W273">
        <v>760</v>
      </c>
      <c r="X273">
        <v>16</v>
      </c>
      <c r="Y273">
        <v>0</v>
      </c>
      <c r="Z273">
        <v>0</v>
      </c>
      <c r="AA273">
        <v>0</v>
      </c>
      <c r="AB273">
        <v>1</v>
      </c>
      <c r="AC273" t="s">
        <v>4691</v>
      </c>
      <c r="AD273" t="s">
        <v>4254</v>
      </c>
      <c r="AE273">
        <v>3.4687396242999999</v>
      </c>
      <c r="AF273" t="s">
        <v>75</v>
      </c>
    </row>
    <row r="274" spans="1:32">
      <c r="A274" t="s">
        <v>4692</v>
      </c>
      <c r="B274">
        <v>2012</v>
      </c>
      <c r="C274" t="s">
        <v>4254</v>
      </c>
      <c r="D274" t="s">
        <v>182</v>
      </c>
      <c r="E274" t="s">
        <v>72</v>
      </c>
      <c r="F274" t="s">
        <v>72</v>
      </c>
      <c r="G274" t="s">
        <v>72</v>
      </c>
      <c r="H274" t="s">
        <v>72</v>
      </c>
      <c r="I274" t="s">
        <v>79</v>
      </c>
      <c r="J274" t="s">
        <v>98</v>
      </c>
      <c r="K274">
        <v>2.107084</v>
      </c>
      <c r="L274">
        <v>0.67222199999999999</v>
      </c>
      <c r="M274">
        <v>0.998</v>
      </c>
      <c r="N274">
        <v>3.883</v>
      </c>
      <c r="O274" t="s">
        <v>74</v>
      </c>
      <c r="P274" t="s">
        <v>4263</v>
      </c>
      <c r="Q274">
        <v>1.776</v>
      </c>
      <c r="R274">
        <v>1.109</v>
      </c>
      <c r="S274">
        <v>5698</v>
      </c>
      <c r="T274">
        <v>1845</v>
      </c>
      <c r="U274">
        <v>2699</v>
      </c>
      <c r="V274">
        <v>10500</v>
      </c>
      <c r="W274">
        <v>757</v>
      </c>
      <c r="X274">
        <v>16</v>
      </c>
      <c r="Y274">
        <v>0</v>
      </c>
      <c r="Z274">
        <v>0</v>
      </c>
      <c r="AA274">
        <v>0</v>
      </c>
      <c r="AB274">
        <v>1</v>
      </c>
      <c r="AC274" t="s">
        <v>135</v>
      </c>
      <c r="AD274" t="s">
        <v>4254</v>
      </c>
      <c r="AE274">
        <v>1.6562065014</v>
      </c>
      <c r="AF274" t="s">
        <v>75</v>
      </c>
    </row>
    <row r="275" spans="1:32">
      <c r="A275" t="s">
        <v>4693</v>
      </c>
      <c r="B275">
        <v>2012</v>
      </c>
      <c r="C275" t="s">
        <v>4254</v>
      </c>
      <c r="D275" t="s">
        <v>182</v>
      </c>
      <c r="E275" t="s">
        <v>72</v>
      </c>
      <c r="F275" t="s">
        <v>72</v>
      </c>
      <c r="G275" t="s">
        <v>72</v>
      </c>
      <c r="H275" t="s">
        <v>72</v>
      </c>
      <c r="I275" t="s">
        <v>79</v>
      </c>
      <c r="J275" t="s">
        <v>99</v>
      </c>
      <c r="K275">
        <v>4.5908519999999999</v>
      </c>
      <c r="L275">
        <v>0.884019</v>
      </c>
      <c r="M275">
        <v>3.0139999999999998</v>
      </c>
      <c r="N275">
        <v>6.6660000000000004</v>
      </c>
      <c r="O275" t="s">
        <v>74</v>
      </c>
      <c r="P275" t="s">
        <v>3779</v>
      </c>
      <c r="Q275">
        <v>2.0750000000000002</v>
      </c>
      <c r="R275">
        <v>1.577</v>
      </c>
      <c r="S275">
        <v>11201</v>
      </c>
      <c r="T275">
        <v>2227</v>
      </c>
      <c r="U275">
        <v>7354</v>
      </c>
      <c r="V275">
        <v>16263</v>
      </c>
      <c r="W275">
        <v>849</v>
      </c>
      <c r="X275">
        <v>35</v>
      </c>
      <c r="Y275">
        <v>0</v>
      </c>
      <c r="Z275">
        <v>0</v>
      </c>
      <c r="AA275">
        <v>0</v>
      </c>
      <c r="AB275">
        <v>1</v>
      </c>
      <c r="AC275" t="s">
        <v>415</v>
      </c>
      <c r="AD275" t="s">
        <v>4254</v>
      </c>
      <c r="AE275">
        <v>1.512990676</v>
      </c>
      <c r="AF275" t="s">
        <v>75</v>
      </c>
    </row>
    <row r="276" spans="1:32">
      <c r="A276" t="s">
        <v>4694</v>
      </c>
      <c r="B276">
        <v>2012</v>
      </c>
      <c r="C276" t="s">
        <v>4254</v>
      </c>
      <c r="D276" t="s">
        <v>182</v>
      </c>
      <c r="E276" t="s">
        <v>72</v>
      </c>
      <c r="F276" t="s">
        <v>72</v>
      </c>
      <c r="G276" t="s">
        <v>72</v>
      </c>
      <c r="H276" t="s">
        <v>72</v>
      </c>
      <c r="I276" t="s">
        <v>79</v>
      </c>
      <c r="J276" t="s">
        <v>100</v>
      </c>
      <c r="K276">
        <v>4.7596429999999996</v>
      </c>
      <c r="L276">
        <v>1.171918</v>
      </c>
      <c r="M276">
        <v>2.73</v>
      </c>
      <c r="N276">
        <v>7.6440000000000001</v>
      </c>
      <c r="O276" t="s">
        <v>74</v>
      </c>
      <c r="P276" t="s">
        <v>312</v>
      </c>
      <c r="Q276">
        <v>2.8839999999999999</v>
      </c>
      <c r="R276">
        <v>2.0299999999999998</v>
      </c>
      <c r="S276">
        <v>7644</v>
      </c>
      <c r="T276">
        <v>1907</v>
      </c>
      <c r="U276">
        <v>4385</v>
      </c>
      <c r="V276">
        <v>12276</v>
      </c>
      <c r="W276">
        <v>655</v>
      </c>
      <c r="X276">
        <v>29</v>
      </c>
      <c r="Y276">
        <v>0</v>
      </c>
      <c r="Z276">
        <v>0</v>
      </c>
      <c r="AA276">
        <v>0</v>
      </c>
      <c r="AB276">
        <v>1</v>
      </c>
      <c r="AC276" t="s">
        <v>331</v>
      </c>
      <c r="AD276" t="s">
        <v>4254</v>
      </c>
      <c r="AE276">
        <v>1.9814207101000001</v>
      </c>
      <c r="AF276" t="s">
        <v>75</v>
      </c>
    </row>
    <row r="277" spans="1:32">
      <c r="A277" t="s">
        <v>4704</v>
      </c>
      <c r="B277">
        <v>2012</v>
      </c>
      <c r="C277" t="s">
        <v>4701</v>
      </c>
      <c r="D277" t="s">
        <v>72</v>
      </c>
      <c r="E277" t="s">
        <v>72</v>
      </c>
      <c r="F277" t="s">
        <v>72</v>
      </c>
      <c r="G277" t="s">
        <v>72</v>
      </c>
      <c r="H277" t="s">
        <v>73</v>
      </c>
      <c r="I277" t="s">
        <v>72</v>
      </c>
      <c r="J277" t="s">
        <v>72</v>
      </c>
      <c r="K277">
        <v>9.9348770000000002</v>
      </c>
      <c r="L277">
        <v>1.365988</v>
      </c>
      <c r="M277">
        <v>7.5339999999999998</v>
      </c>
      <c r="N277">
        <v>12.993</v>
      </c>
      <c r="O277" t="s">
        <v>74</v>
      </c>
      <c r="P277" t="s">
        <v>4705</v>
      </c>
      <c r="Q277">
        <v>3.0579999999999998</v>
      </c>
      <c r="R277">
        <v>2.4</v>
      </c>
      <c r="S277">
        <v>26479</v>
      </c>
      <c r="T277">
        <v>3708</v>
      </c>
      <c r="U277">
        <v>20081</v>
      </c>
      <c r="V277">
        <v>34628</v>
      </c>
      <c r="W277">
        <v>559</v>
      </c>
      <c r="X277">
        <v>59</v>
      </c>
      <c r="Y277">
        <v>0</v>
      </c>
      <c r="Z277">
        <v>0</v>
      </c>
      <c r="AA277">
        <v>0</v>
      </c>
      <c r="AB277">
        <v>1</v>
      </c>
      <c r="AC277" t="s">
        <v>121</v>
      </c>
      <c r="AD277" t="s">
        <v>4701</v>
      </c>
      <c r="AE277">
        <v>1.1636144371999999</v>
      </c>
      <c r="AF277" t="s">
        <v>75</v>
      </c>
    </row>
    <row r="278" spans="1:32">
      <c r="A278" t="s">
        <v>4706</v>
      </c>
      <c r="B278">
        <v>2012</v>
      </c>
      <c r="C278" t="s">
        <v>4701</v>
      </c>
      <c r="D278" t="s">
        <v>72</v>
      </c>
      <c r="E278" t="s">
        <v>72</v>
      </c>
      <c r="F278" t="s">
        <v>72</v>
      </c>
      <c r="G278" t="s">
        <v>72</v>
      </c>
      <c r="H278" t="s">
        <v>73</v>
      </c>
      <c r="I278" t="s">
        <v>76</v>
      </c>
      <c r="J278" t="s">
        <v>72</v>
      </c>
      <c r="K278">
        <v>8.9869160000000008</v>
      </c>
      <c r="L278">
        <v>1.9079010000000001</v>
      </c>
      <c r="M278">
        <v>5.8520000000000003</v>
      </c>
      <c r="N278">
        <v>13.558999999999999</v>
      </c>
      <c r="O278" t="s">
        <v>74</v>
      </c>
      <c r="P278" t="s">
        <v>4707</v>
      </c>
      <c r="Q278">
        <v>4.5720000000000001</v>
      </c>
      <c r="R278">
        <v>3.1349999999999998</v>
      </c>
      <c r="S278">
        <v>11971</v>
      </c>
      <c r="T278">
        <v>2518</v>
      </c>
      <c r="U278">
        <v>7795</v>
      </c>
      <c r="V278">
        <v>18060</v>
      </c>
      <c r="W278">
        <v>280</v>
      </c>
      <c r="X278">
        <v>26</v>
      </c>
      <c r="Y278">
        <v>0</v>
      </c>
      <c r="Z278">
        <v>0</v>
      </c>
      <c r="AA278">
        <v>0</v>
      </c>
      <c r="AB278">
        <v>1</v>
      </c>
      <c r="AC278" t="s">
        <v>332</v>
      </c>
      <c r="AD278" t="s">
        <v>4701</v>
      </c>
      <c r="AE278">
        <v>1.2416566689999999</v>
      </c>
      <c r="AF278" t="s">
        <v>75</v>
      </c>
    </row>
    <row r="279" spans="1:32">
      <c r="A279" t="s">
        <v>4708</v>
      </c>
      <c r="B279">
        <v>2012</v>
      </c>
      <c r="C279" t="s">
        <v>4701</v>
      </c>
      <c r="D279" t="s">
        <v>72</v>
      </c>
      <c r="E279" t="s">
        <v>72</v>
      </c>
      <c r="F279" t="s">
        <v>72</v>
      </c>
      <c r="G279" t="s">
        <v>72</v>
      </c>
      <c r="H279" t="s">
        <v>73</v>
      </c>
      <c r="I279" t="s">
        <v>79</v>
      </c>
      <c r="J279" t="s">
        <v>72</v>
      </c>
      <c r="K279">
        <v>10.881983999999999</v>
      </c>
      <c r="L279">
        <v>2.3197000000000001</v>
      </c>
      <c r="M279">
        <v>7.0609999999999999</v>
      </c>
      <c r="N279">
        <v>16.405999999999999</v>
      </c>
      <c r="O279" t="s">
        <v>74</v>
      </c>
      <c r="P279" t="s">
        <v>4709</v>
      </c>
      <c r="Q279">
        <v>5.524</v>
      </c>
      <c r="R279">
        <v>3.8210000000000002</v>
      </c>
      <c r="S279">
        <v>14508</v>
      </c>
      <c r="T279">
        <v>3179</v>
      </c>
      <c r="U279">
        <v>9413</v>
      </c>
      <c r="V279">
        <v>21873</v>
      </c>
      <c r="W279">
        <v>279</v>
      </c>
      <c r="X279">
        <v>33</v>
      </c>
      <c r="Y279">
        <v>0</v>
      </c>
      <c r="Z279">
        <v>0</v>
      </c>
      <c r="AA279">
        <v>0</v>
      </c>
      <c r="AB279">
        <v>1</v>
      </c>
      <c r="AC279" t="s">
        <v>229</v>
      </c>
      <c r="AD279" t="s">
        <v>4701</v>
      </c>
      <c r="AE279">
        <v>1.5425338328</v>
      </c>
      <c r="AF279" t="s">
        <v>75</v>
      </c>
    </row>
    <row r="280" spans="1:32">
      <c r="A280" t="s">
        <v>4710</v>
      </c>
      <c r="B280">
        <v>2012</v>
      </c>
      <c r="C280" t="s">
        <v>4701</v>
      </c>
      <c r="D280" t="s">
        <v>72</v>
      </c>
      <c r="E280" t="s">
        <v>72</v>
      </c>
      <c r="F280" t="s">
        <v>72</v>
      </c>
      <c r="G280" t="s">
        <v>72</v>
      </c>
      <c r="H280" t="s">
        <v>81</v>
      </c>
      <c r="I280" t="s">
        <v>72</v>
      </c>
      <c r="J280" t="s">
        <v>72</v>
      </c>
      <c r="K280">
        <v>6.7987260000000003</v>
      </c>
      <c r="L280">
        <v>1.381643</v>
      </c>
      <c r="M280">
        <v>4.5190000000000001</v>
      </c>
      <c r="N280">
        <v>10.106999999999999</v>
      </c>
      <c r="O280" t="s">
        <v>74</v>
      </c>
      <c r="P280" t="s">
        <v>2898</v>
      </c>
      <c r="Q280">
        <v>3.3079999999999998</v>
      </c>
      <c r="R280">
        <v>2.2799999999999998</v>
      </c>
      <c r="S280">
        <v>16212</v>
      </c>
      <c r="T280">
        <v>3343</v>
      </c>
      <c r="U280">
        <v>10776</v>
      </c>
      <c r="V280">
        <v>24099</v>
      </c>
      <c r="W280">
        <v>607</v>
      </c>
      <c r="X280">
        <v>37</v>
      </c>
      <c r="Y280">
        <v>0</v>
      </c>
      <c r="Z280">
        <v>0</v>
      </c>
      <c r="AA280">
        <v>0</v>
      </c>
      <c r="AB280">
        <v>1</v>
      </c>
      <c r="AC280" t="s">
        <v>426</v>
      </c>
      <c r="AD280" t="s">
        <v>4701</v>
      </c>
      <c r="AE280">
        <v>1.8256399836999999</v>
      </c>
      <c r="AF280" t="s">
        <v>75</v>
      </c>
    </row>
    <row r="281" spans="1:32">
      <c r="A281" t="s">
        <v>4711</v>
      </c>
      <c r="B281">
        <v>2012</v>
      </c>
      <c r="C281" t="s">
        <v>4701</v>
      </c>
      <c r="D281" t="s">
        <v>72</v>
      </c>
      <c r="E281" t="s">
        <v>72</v>
      </c>
      <c r="F281" t="s">
        <v>72</v>
      </c>
      <c r="G281" t="s">
        <v>72</v>
      </c>
      <c r="H281" t="s">
        <v>81</v>
      </c>
      <c r="I281" t="s">
        <v>76</v>
      </c>
      <c r="J281" t="s">
        <v>72</v>
      </c>
      <c r="K281">
        <v>5.1513260000000001</v>
      </c>
      <c r="L281">
        <v>1.5857349999999999</v>
      </c>
      <c r="M281">
        <v>2.774</v>
      </c>
      <c r="N281">
        <v>9.3710000000000004</v>
      </c>
      <c r="O281" t="s">
        <v>74</v>
      </c>
      <c r="P281" t="s">
        <v>387</v>
      </c>
      <c r="Q281">
        <v>4.22</v>
      </c>
      <c r="R281">
        <v>2.3780000000000001</v>
      </c>
      <c r="S281">
        <v>5815</v>
      </c>
      <c r="T281">
        <v>1813</v>
      </c>
      <c r="U281">
        <v>3131</v>
      </c>
      <c r="V281">
        <v>10578</v>
      </c>
      <c r="W281">
        <v>332</v>
      </c>
      <c r="X281">
        <v>15</v>
      </c>
      <c r="Y281">
        <v>0</v>
      </c>
      <c r="Z281">
        <v>0</v>
      </c>
      <c r="AA281">
        <v>0</v>
      </c>
      <c r="AB281">
        <v>1</v>
      </c>
      <c r="AC281" t="s">
        <v>135</v>
      </c>
      <c r="AD281" t="s">
        <v>4701</v>
      </c>
      <c r="AE281">
        <v>1.7034869609000001</v>
      </c>
      <c r="AF281" t="s">
        <v>75</v>
      </c>
    </row>
    <row r="282" spans="1:32">
      <c r="A282" t="s">
        <v>4712</v>
      </c>
      <c r="B282">
        <v>2012</v>
      </c>
      <c r="C282" t="s">
        <v>4701</v>
      </c>
      <c r="D282" t="s">
        <v>72</v>
      </c>
      <c r="E282" t="s">
        <v>72</v>
      </c>
      <c r="F282" t="s">
        <v>72</v>
      </c>
      <c r="G282" t="s">
        <v>72</v>
      </c>
      <c r="H282" t="s">
        <v>81</v>
      </c>
      <c r="I282" t="s">
        <v>79</v>
      </c>
      <c r="J282" t="s">
        <v>72</v>
      </c>
      <c r="K282">
        <v>8.2795959999999997</v>
      </c>
      <c r="L282">
        <v>2.3794420000000001</v>
      </c>
      <c r="M282">
        <v>4.6239999999999997</v>
      </c>
      <c r="N282">
        <v>14.388999999999999</v>
      </c>
      <c r="O282" t="s">
        <v>74</v>
      </c>
      <c r="P282" t="s">
        <v>4713</v>
      </c>
      <c r="Q282">
        <v>6.11</v>
      </c>
      <c r="R282">
        <v>3.6560000000000001</v>
      </c>
      <c r="S282">
        <v>10397</v>
      </c>
      <c r="T282">
        <v>3036</v>
      </c>
      <c r="U282">
        <v>5806</v>
      </c>
      <c r="V282">
        <v>18069</v>
      </c>
      <c r="W282">
        <v>275</v>
      </c>
      <c r="X282">
        <v>22</v>
      </c>
      <c r="Y282">
        <v>0</v>
      </c>
      <c r="Z282">
        <v>0</v>
      </c>
      <c r="AA282">
        <v>0</v>
      </c>
      <c r="AB282">
        <v>1</v>
      </c>
      <c r="AC282" t="s">
        <v>565</v>
      </c>
      <c r="AD282" t="s">
        <v>4701</v>
      </c>
      <c r="AE282">
        <v>2.0427989150000001</v>
      </c>
      <c r="AF282" t="s">
        <v>75</v>
      </c>
    </row>
    <row r="283" spans="1:32">
      <c r="A283" t="s">
        <v>4714</v>
      </c>
      <c r="B283">
        <v>2012</v>
      </c>
      <c r="C283" t="s">
        <v>4701</v>
      </c>
      <c r="D283" t="s">
        <v>72</v>
      </c>
      <c r="E283" t="s">
        <v>72</v>
      </c>
      <c r="F283" t="s">
        <v>72</v>
      </c>
      <c r="G283" t="s">
        <v>72</v>
      </c>
      <c r="H283" t="s">
        <v>83</v>
      </c>
      <c r="I283" t="s">
        <v>72</v>
      </c>
      <c r="J283" t="s">
        <v>72</v>
      </c>
      <c r="K283">
        <v>3.2358039999999999</v>
      </c>
      <c r="L283">
        <v>0.57196800000000003</v>
      </c>
      <c r="M283">
        <v>2.2090000000000001</v>
      </c>
      <c r="N283">
        <v>4.5620000000000003</v>
      </c>
      <c r="O283" t="s">
        <v>74</v>
      </c>
      <c r="P283" t="s">
        <v>4257</v>
      </c>
      <c r="Q283">
        <v>1.3260000000000001</v>
      </c>
      <c r="R283">
        <v>1.0269999999999999</v>
      </c>
      <c r="S283">
        <v>14035</v>
      </c>
      <c r="T283">
        <v>2522</v>
      </c>
      <c r="U283">
        <v>9581</v>
      </c>
      <c r="V283">
        <v>19787</v>
      </c>
      <c r="W283">
        <v>1347</v>
      </c>
      <c r="X283">
        <v>40</v>
      </c>
      <c r="Y283">
        <v>0</v>
      </c>
      <c r="Z283">
        <v>0</v>
      </c>
      <c r="AA283">
        <v>0</v>
      </c>
      <c r="AB283">
        <v>1</v>
      </c>
      <c r="AC283" t="s">
        <v>206</v>
      </c>
      <c r="AD283" t="s">
        <v>4701</v>
      </c>
      <c r="AE283">
        <v>1.4063440502</v>
      </c>
      <c r="AF283" t="s">
        <v>75</v>
      </c>
    </row>
    <row r="284" spans="1:32">
      <c r="A284" t="s">
        <v>4715</v>
      </c>
      <c r="B284">
        <v>2012</v>
      </c>
      <c r="C284" t="s">
        <v>4701</v>
      </c>
      <c r="D284" t="s">
        <v>72</v>
      </c>
      <c r="E284" t="s">
        <v>72</v>
      </c>
      <c r="F284" t="s">
        <v>72</v>
      </c>
      <c r="G284" t="s">
        <v>72</v>
      </c>
      <c r="H284" t="s">
        <v>83</v>
      </c>
      <c r="I284" t="s">
        <v>76</v>
      </c>
      <c r="J284" t="s">
        <v>72</v>
      </c>
      <c r="K284">
        <v>2.2928380000000002</v>
      </c>
      <c r="L284">
        <v>0.67602499999999999</v>
      </c>
      <c r="M284">
        <v>1.161</v>
      </c>
      <c r="N284">
        <v>4.04</v>
      </c>
      <c r="O284" t="s">
        <v>74</v>
      </c>
      <c r="P284" t="s">
        <v>3474</v>
      </c>
      <c r="Q284">
        <v>1.7470000000000001</v>
      </c>
      <c r="R284">
        <v>1.1319999999999999</v>
      </c>
      <c r="S284">
        <v>5184</v>
      </c>
      <c r="T284">
        <v>1526</v>
      </c>
      <c r="U284">
        <v>2624</v>
      </c>
      <c r="V284">
        <v>9135</v>
      </c>
      <c r="W284">
        <v>844</v>
      </c>
      <c r="X284">
        <v>18</v>
      </c>
      <c r="Y284">
        <v>0</v>
      </c>
      <c r="Z284">
        <v>0</v>
      </c>
      <c r="AA284">
        <v>0</v>
      </c>
      <c r="AB284">
        <v>1</v>
      </c>
      <c r="AC284" t="s">
        <v>219</v>
      </c>
      <c r="AD284" t="s">
        <v>4701</v>
      </c>
      <c r="AE284">
        <v>1.7197023043999999</v>
      </c>
      <c r="AF284" t="s">
        <v>75</v>
      </c>
    </row>
    <row r="285" spans="1:32">
      <c r="A285" t="s">
        <v>4716</v>
      </c>
      <c r="B285">
        <v>2012</v>
      </c>
      <c r="C285" t="s">
        <v>4701</v>
      </c>
      <c r="D285" t="s">
        <v>72</v>
      </c>
      <c r="E285" t="s">
        <v>72</v>
      </c>
      <c r="F285" t="s">
        <v>72</v>
      </c>
      <c r="G285" t="s">
        <v>72</v>
      </c>
      <c r="H285" t="s">
        <v>83</v>
      </c>
      <c r="I285" t="s">
        <v>79</v>
      </c>
      <c r="J285" t="s">
        <v>72</v>
      </c>
      <c r="K285">
        <v>4.2625770000000003</v>
      </c>
      <c r="L285">
        <v>1.0438780000000001</v>
      </c>
      <c r="M285">
        <v>2.456</v>
      </c>
      <c r="N285">
        <v>6.83</v>
      </c>
      <c r="O285" t="s">
        <v>74</v>
      </c>
      <c r="P285" t="s">
        <v>4717</v>
      </c>
      <c r="Q285">
        <v>2.5680000000000001</v>
      </c>
      <c r="R285">
        <v>1.8069999999999999</v>
      </c>
      <c r="S285">
        <v>8851</v>
      </c>
      <c r="T285">
        <v>2195</v>
      </c>
      <c r="U285">
        <v>5099</v>
      </c>
      <c r="V285">
        <v>14183</v>
      </c>
      <c r="W285">
        <v>503</v>
      </c>
      <c r="X285">
        <v>22</v>
      </c>
      <c r="Y285">
        <v>0</v>
      </c>
      <c r="Z285">
        <v>0</v>
      </c>
      <c r="AA285">
        <v>0</v>
      </c>
      <c r="AB285">
        <v>1</v>
      </c>
      <c r="AC285" t="s">
        <v>255</v>
      </c>
      <c r="AD285" t="s">
        <v>4701</v>
      </c>
      <c r="AE285">
        <v>1.3404457626999999</v>
      </c>
      <c r="AF285" t="s">
        <v>75</v>
      </c>
    </row>
    <row r="286" spans="1:32">
      <c r="A286" t="s">
        <v>4718</v>
      </c>
      <c r="B286">
        <v>2012</v>
      </c>
      <c r="C286" t="s">
        <v>4701</v>
      </c>
      <c r="D286" t="s">
        <v>72</v>
      </c>
      <c r="E286" t="s">
        <v>72</v>
      </c>
      <c r="F286" t="s">
        <v>72</v>
      </c>
      <c r="G286" t="s">
        <v>72</v>
      </c>
      <c r="H286" t="s">
        <v>84</v>
      </c>
      <c r="I286" t="s">
        <v>72</v>
      </c>
      <c r="J286" t="s">
        <v>72</v>
      </c>
      <c r="K286">
        <v>2.5737700000000001</v>
      </c>
      <c r="L286">
        <v>0.46337600000000001</v>
      </c>
      <c r="M286">
        <v>1.744</v>
      </c>
      <c r="N286">
        <v>3.6520000000000001</v>
      </c>
      <c r="O286" t="s">
        <v>74</v>
      </c>
      <c r="P286" t="s">
        <v>929</v>
      </c>
      <c r="Q286">
        <v>1.079</v>
      </c>
      <c r="R286">
        <v>0.83</v>
      </c>
      <c r="S286">
        <v>11761</v>
      </c>
      <c r="T286">
        <v>2099</v>
      </c>
      <c r="U286">
        <v>7970</v>
      </c>
      <c r="V286">
        <v>16690</v>
      </c>
      <c r="W286">
        <v>1624</v>
      </c>
      <c r="X286">
        <v>43</v>
      </c>
      <c r="Y286">
        <v>0</v>
      </c>
      <c r="Z286">
        <v>0</v>
      </c>
      <c r="AA286">
        <v>0</v>
      </c>
      <c r="AB286">
        <v>1</v>
      </c>
      <c r="AC286" t="s">
        <v>365</v>
      </c>
      <c r="AD286" t="s">
        <v>4701</v>
      </c>
      <c r="AE286">
        <v>1.3897585286</v>
      </c>
      <c r="AF286" t="s">
        <v>75</v>
      </c>
    </row>
    <row r="287" spans="1:32">
      <c r="A287" t="s">
        <v>4719</v>
      </c>
      <c r="B287">
        <v>2012</v>
      </c>
      <c r="C287" t="s">
        <v>4701</v>
      </c>
      <c r="D287" t="s">
        <v>72</v>
      </c>
      <c r="E287" t="s">
        <v>72</v>
      </c>
      <c r="F287" t="s">
        <v>72</v>
      </c>
      <c r="G287" t="s">
        <v>72</v>
      </c>
      <c r="H287" t="s">
        <v>84</v>
      </c>
      <c r="I287" t="s">
        <v>76</v>
      </c>
      <c r="J287" t="s">
        <v>72</v>
      </c>
      <c r="K287">
        <v>2.3978459999999999</v>
      </c>
      <c r="L287">
        <v>0.62032200000000004</v>
      </c>
      <c r="M287">
        <v>1.3360000000000001</v>
      </c>
      <c r="N287">
        <v>3.95</v>
      </c>
      <c r="O287" t="s">
        <v>74</v>
      </c>
      <c r="P287" t="s">
        <v>925</v>
      </c>
      <c r="Q287">
        <v>1.552</v>
      </c>
      <c r="R287">
        <v>1.0620000000000001</v>
      </c>
      <c r="S287">
        <v>5982</v>
      </c>
      <c r="T287">
        <v>1548</v>
      </c>
      <c r="U287">
        <v>3333</v>
      </c>
      <c r="V287">
        <v>9854</v>
      </c>
      <c r="W287">
        <v>973</v>
      </c>
      <c r="X287">
        <v>25</v>
      </c>
      <c r="Y287">
        <v>0</v>
      </c>
      <c r="Z287">
        <v>0</v>
      </c>
      <c r="AA287">
        <v>0</v>
      </c>
      <c r="AB287">
        <v>1</v>
      </c>
      <c r="AC287" t="s">
        <v>210</v>
      </c>
      <c r="AD287" t="s">
        <v>4701</v>
      </c>
      <c r="AE287">
        <v>1.5981606255</v>
      </c>
      <c r="AF287" t="s">
        <v>75</v>
      </c>
    </row>
    <row r="288" spans="1:32">
      <c r="A288" t="s">
        <v>4720</v>
      </c>
      <c r="B288">
        <v>2012</v>
      </c>
      <c r="C288" t="s">
        <v>4701</v>
      </c>
      <c r="D288" t="s">
        <v>72</v>
      </c>
      <c r="E288" t="s">
        <v>72</v>
      </c>
      <c r="F288" t="s">
        <v>72</v>
      </c>
      <c r="G288" t="s">
        <v>72</v>
      </c>
      <c r="H288" t="s">
        <v>84</v>
      </c>
      <c r="I288" t="s">
        <v>79</v>
      </c>
      <c r="J288" t="s">
        <v>72</v>
      </c>
      <c r="K288">
        <v>2.785323</v>
      </c>
      <c r="L288">
        <v>0.76289300000000004</v>
      </c>
      <c r="M288">
        <v>1.49</v>
      </c>
      <c r="N288">
        <v>4.718</v>
      </c>
      <c r="O288" t="s">
        <v>74</v>
      </c>
      <c r="P288" t="s">
        <v>820</v>
      </c>
      <c r="Q288">
        <v>1.9330000000000001</v>
      </c>
      <c r="R288">
        <v>1.2949999999999999</v>
      </c>
      <c r="S288">
        <v>5779</v>
      </c>
      <c r="T288">
        <v>1615</v>
      </c>
      <c r="U288">
        <v>3092</v>
      </c>
      <c r="V288">
        <v>9788</v>
      </c>
      <c r="W288">
        <v>651</v>
      </c>
      <c r="X288">
        <v>18</v>
      </c>
      <c r="Y288">
        <v>0</v>
      </c>
      <c r="Z288">
        <v>0</v>
      </c>
      <c r="AA288">
        <v>0</v>
      </c>
      <c r="AB288">
        <v>1</v>
      </c>
      <c r="AC288" t="s">
        <v>210</v>
      </c>
      <c r="AD288" t="s">
        <v>4701</v>
      </c>
      <c r="AE288">
        <v>1.3971164143999999</v>
      </c>
      <c r="AF288" t="s">
        <v>75</v>
      </c>
    </row>
    <row r="289" spans="1:32">
      <c r="A289" t="s">
        <v>4721</v>
      </c>
      <c r="B289">
        <v>2012</v>
      </c>
      <c r="C289" t="s">
        <v>4701</v>
      </c>
      <c r="D289" t="s">
        <v>72</v>
      </c>
      <c r="E289" t="s">
        <v>72</v>
      </c>
      <c r="F289" t="s">
        <v>72</v>
      </c>
      <c r="G289" t="s">
        <v>72</v>
      </c>
      <c r="H289" t="s">
        <v>85</v>
      </c>
      <c r="I289" t="s">
        <v>72</v>
      </c>
      <c r="J289" t="s">
        <v>72</v>
      </c>
      <c r="K289">
        <v>2.731392</v>
      </c>
      <c r="L289">
        <v>0.49653999999999998</v>
      </c>
      <c r="M289">
        <v>1.843</v>
      </c>
      <c r="N289">
        <v>3.8889999999999998</v>
      </c>
      <c r="O289" t="s">
        <v>74</v>
      </c>
      <c r="P289" t="s">
        <v>4722</v>
      </c>
      <c r="Q289">
        <v>1.157</v>
      </c>
      <c r="R289">
        <v>0.88800000000000001</v>
      </c>
      <c r="S289">
        <v>13368</v>
      </c>
      <c r="T289">
        <v>2433</v>
      </c>
      <c r="U289">
        <v>9019</v>
      </c>
      <c r="V289">
        <v>19032</v>
      </c>
      <c r="W289">
        <v>1629</v>
      </c>
      <c r="X289">
        <v>58</v>
      </c>
      <c r="Y289">
        <v>0</v>
      </c>
      <c r="Z289">
        <v>0</v>
      </c>
      <c r="AA289">
        <v>0</v>
      </c>
      <c r="AB289">
        <v>1</v>
      </c>
      <c r="AC289" t="s">
        <v>345</v>
      </c>
      <c r="AD289" t="s">
        <v>4701</v>
      </c>
      <c r="AE289">
        <v>1.5107971827</v>
      </c>
      <c r="AF289" t="s">
        <v>75</v>
      </c>
    </row>
    <row r="290" spans="1:32">
      <c r="A290" t="s">
        <v>4723</v>
      </c>
      <c r="B290">
        <v>2012</v>
      </c>
      <c r="C290" t="s">
        <v>4701</v>
      </c>
      <c r="D290" t="s">
        <v>72</v>
      </c>
      <c r="E290" t="s">
        <v>72</v>
      </c>
      <c r="F290" t="s">
        <v>72</v>
      </c>
      <c r="G290" t="s">
        <v>72</v>
      </c>
      <c r="H290" t="s">
        <v>85</v>
      </c>
      <c r="I290" t="s">
        <v>76</v>
      </c>
      <c r="J290" t="s">
        <v>72</v>
      </c>
      <c r="K290">
        <v>2.2895789999999998</v>
      </c>
      <c r="L290">
        <v>0.54533699999999996</v>
      </c>
      <c r="M290">
        <v>1.345</v>
      </c>
      <c r="N290">
        <v>3.629</v>
      </c>
      <c r="O290" t="s">
        <v>74</v>
      </c>
      <c r="P290" t="s">
        <v>4724</v>
      </c>
      <c r="Q290">
        <v>1.339</v>
      </c>
      <c r="R290">
        <v>0.94399999999999995</v>
      </c>
      <c r="S290">
        <v>5752</v>
      </c>
      <c r="T290">
        <v>1358</v>
      </c>
      <c r="U290">
        <v>3379</v>
      </c>
      <c r="V290">
        <v>9117</v>
      </c>
      <c r="W290">
        <v>892</v>
      </c>
      <c r="X290">
        <v>29</v>
      </c>
      <c r="Y290">
        <v>0</v>
      </c>
      <c r="Z290">
        <v>0</v>
      </c>
      <c r="AA290">
        <v>0</v>
      </c>
      <c r="AB290">
        <v>1</v>
      </c>
      <c r="AC290" t="s">
        <v>219</v>
      </c>
      <c r="AD290" t="s">
        <v>4701</v>
      </c>
      <c r="AE290">
        <v>1.1844338646999999</v>
      </c>
      <c r="AF290" t="s">
        <v>75</v>
      </c>
    </row>
    <row r="291" spans="1:32">
      <c r="A291" t="s">
        <v>4725</v>
      </c>
      <c r="B291">
        <v>2012</v>
      </c>
      <c r="C291" t="s">
        <v>4701</v>
      </c>
      <c r="D291" t="s">
        <v>72</v>
      </c>
      <c r="E291" t="s">
        <v>72</v>
      </c>
      <c r="F291" t="s">
        <v>72</v>
      </c>
      <c r="G291" t="s">
        <v>72</v>
      </c>
      <c r="H291" t="s">
        <v>85</v>
      </c>
      <c r="I291" t="s">
        <v>79</v>
      </c>
      <c r="J291" t="s">
        <v>72</v>
      </c>
      <c r="K291">
        <v>3.1974209999999998</v>
      </c>
      <c r="L291">
        <v>0.77378999999999998</v>
      </c>
      <c r="M291">
        <v>1.8580000000000001</v>
      </c>
      <c r="N291">
        <v>5.101</v>
      </c>
      <c r="O291" t="s">
        <v>74</v>
      </c>
      <c r="P291" t="s">
        <v>713</v>
      </c>
      <c r="Q291">
        <v>1.903</v>
      </c>
      <c r="R291">
        <v>1.339</v>
      </c>
      <c r="S291">
        <v>7616</v>
      </c>
      <c r="T291">
        <v>1868</v>
      </c>
      <c r="U291">
        <v>4426</v>
      </c>
      <c r="V291">
        <v>12149</v>
      </c>
      <c r="W291">
        <v>737</v>
      </c>
      <c r="X291">
        <v>29</v>
      </c>
      <c r="Y291">
        <v>0</v>
      </c>
      <c r="Z291">
        <v>0</v>
      </c>
      <c r="AA291">
        <v>0</v>
      </c>
      <c r="AB291">
        <v>1</v>
      </c>
      <c r="AC291" t="s">
        <v>331</v>
      </c>
      <c r="AD291" t="s">
        <v>4701</v>
      </c>
      <c r="AE291">
        <v>1.4237631282000001</v>
      </c>
      <c r="AF291" t="s">
        <v>75</v>
      </c>
    </row>
    <row r="292" spans="1:32">
      <c r="A292" t="s">
        <v>4726</v>
      </c>
      <c r="B292">
        <v>2012</v>
      </c>
      <c r="C292" t="s">
        <v>4701</v>
      </c>
      <c r="D292" t="s">
        <v>72</v>
      </c>
      <c r="E292" t="s">
        <v>72</v>
      </c>
      <c r="F292" t="s">
        <v>72</v>
      </c>
      <c r="G292" t="s">
        <v>72</v>
      </c>
      <c r="H292" t="s">
        <v>86</v>
      </c>
      <c r="I292" t="s">
        <v>72</v>
      </c>
      <c r="J292" t="s">
        <v>72</v>
      </c>
      <c r="K292">
        <v>2.1530550000000002</v>
      </c>
      <c r="L292">
        <v>0.45446599999999998</v>
      </c>
      <c r="M292">
        <v>1.3540000000000001</v>
      </c>
      <c r="N292">
        <v>3.242</v>
      </c>
      <c r="O292" t="s">
        <v>74</v>
      </c>
      <c r="P292" t="s">
        <v>4727</v>
      </c>
      <c r="Q292">
        <v>1.089</v>
      </c>
      <c r="R292">
        <v>0.79900000000000004</v>
      </c>
      <c r="S292">
        <v>9186</v>
      </c>
      <c r="T292">
        <v>1949</v>
      </c>
      <c r="U292">
        <v>5776</v>
      </c>
      <c r="V292">
        <v>13834</v>
      </c>
      <c r="W292">
        <v>1585</v>
      </c>
      <c r="X292">
        <v>41</v>
      </c>
      <c r="Y292">
        <v>0</v>
      </c>
      <c r="Z292">
        <v>0</v>
      </c>
      <c r="AA292">
        <v>0</v>
      </c>
      <c r="AB292">
        <v>1</v>
      </c>
      <c r="AC292" t="s">
        <v>530</v>
      </c>
      <c r="AD292" t="s">
        <v>4701</v>
      </c>
      <c r="AE292">
        <v>1.5529448735</v>
      </c>
      <c r="AF292" t="s">
        <v>75</v>
      </c>
    </row>
    <row r="293" spans="1:32">
      <c r="A293" t="s">
        <v>4728</v>
      </c>
      <c r="B293">
        <v>2012</v>
      </c>
      <c r="C293" t="s">
        <v>4701</v>
      </c>
      <c r="D293" t="s">
        <v>72</v>
      </c>
      <c r="E293" t="s">
        <v>72</v>
      </c>
      <c r="F293" t="s">
        <v>72</v>
      </c>
      <c r="G293" t="s">
        <v>72</v>
      </c>
      <c r="H293" t="s">
        <v>86</v>
      </c>
      <c r="I293" t="s">
        <v>76</v>
      </c>
      <c r="J293" t="s">
        <v>72</v>
      </c>
      <c r="K293">
        <v>2.4360759999999999</v>
      </c>
      <c r="L293">
        <v>0.65833200000000003</v>
      </c>
      <c r="M293">
        <v>1.3169999999999999</v>
      </c>
      <c r="N293">
        <v>4.0999999999999996</v>
      </c>
      <c r="O293" t="s">
        <v>74</v>
      </c>
      <c r="P293" t="s">
        <v>938</v>
      </c>
      <c r="Q293">
        <v>1.6639999999999999</v>
      </c>
      <c r="R293">
        <v>1.119</v>
      </c>
      <c r="S293">
        <v>5329</v>
      </c>
      <c r="T293">
        <v>1444</v>
      </c>
      <c r="U293">
        <v>2881</v>
      </c>
      <c r="V293">
        <v>8970</v>
      </c>
      <c r="W293">
        <v>942</v>
      </c>
      <c r="X293">
        <v>22</v>
      </c>
      <c r="Y293">
        <v>0</v>
      </c>
      <c r="Z293">
        <v>0</v>
      </c>
      <c r="AA293">
        <v>0</v>
      </c>
      <c r="AB293">
        <v>1</v>
      </c>
      <c r="AC293" t="s">
        <v>219</v>
      </c>
      <c r="AD293" t="s">
        <v>4701</v>
      </c>
      <c r="AE293">
        <v>1.7159323638999999</v>
      </c>
      <c r="AF293" t="s">
        <v>75</v>
      </c>
    </row>
    <row r="294" spans="1:32">
      <c r="A294" t="s">
        <v>4729</v>
      </c>
      <c r="B294">
        <v>2012</v>
      </c>
      <c r="C294" t="s">
        <v>4701</v>
      </c>
      <c r="D294" t="s">
        <v>72</v>
      </c>
      <c r="E294" t="s">
        <v>72</v>
      </c>
      <c r="F294" t="s">
        <v>72</v>
      </c>
      <c r="G294" t="s">
        <v>72</v>
      </c>
      <c r="H294" t="s">
        <v>86</v>
      </c>
      <c r="I294" t="s">
        <v>79</v>
      </c>
      <c r="J294" t="s">
        <v>72</v>
      </c>
      <c r="K294">
        <v>1.8552379999999999</v>
      </c>
      <c r="L294">
        <v>0.57585399999999998</v>
      </c>
      <c r="M294">
        <v>0.90100000000000002</v>
      </c>
      <c r="N294">
        <v>3.3660000000000001</v>
      </c>
      <c r="O294" t="s">
        <v>74</v>
      </c>
      <c r="P294" t="s">
        <v>4262</v>
      </c>
      <c r="Q294">
        <v>1.5109999999999999</v>
      </c>
      <c r="R294">
        <v>0.95399999999999996</v>
      </c>
      <c r="S294">
        <v>3857</v>
      </c>
      <c r="T294">
        <v>1196</v>
      </c>
      <c r="U294">
        <v>1873</v>
      </c>
      <c r="V294">
        <v>6997</v>
      </c>
      <c r="W294">
        <v>643</v>
      </c>
      <c r="X294">
        <v>19</v>
      </c>
      <c r="Y294">
        <v>0</v>
      </c>
      <c r="Z294">
        <v>0</v>
      </c>
      <c r="AA294">
        <v>0</v>
      </c>
      <c r="AB294">
        <v>1</v>
      </c>
      <c r="AC294" t="s">
        <v>133</v>
      </c>
      <c r="AD294" t="s">
        <v>4701</v>
      </c>
      <c r="AE294">
        <v>1.1692095038999999</v>
      </c>
      <c r="AF294" t="s">
        <v>75</v>
      </c>
    </row>
    <row r="295" spans="1:32">
      <c r="A295" t="s">
        <v>4730</v>
      </c>
      <c r="B295">
        <v>2012</v>
      </c>
      <c r="C295" t="s">
        <v>4701</v>
      </c>
      <c r="D295" t="s">
        <v>72</v>
      </c>
      <c r="E295" t="s">
        <v>72</v>
      </c>
      <c r="F295" t="s">
        <v>72</v>
      </c>
      <c r="G295" t="s">
        <v>72</v>
      </c>
      <c r="H295" t="s">
        <v>88</v>
      </c>
      <c r="I295" t="s">
        <v>72</v>
      </c>
      <c r="J295" t="s">
        <v>72</v>
      </c>
      <c r="K295">
        <v>2.9778190000000002</v>
      </c>
      <c r="L295">
        <v>0.54252500000000003</v>
      </c>
      <c r="M295">
        <v>2.0070000000000001</v>
      </c>
      <c r="N295">
        <v>4.242</v>
      </c>
      <c r="O295" t="s">
        <v>74</v>
      </c>
      <c r="P295" t="s">
        <v>4731</v>
      </c>
      <c r="Q295">
        <v>1.2649999999999999</v>
      </c>
      <c r="R295">
        <v>0.97099999999999997</v>
      </c>
      <c r="S295">
        <v>9648</v>
      </c>
      <c r="T295">
        <v>1758</v>
      </c>
      <c r="U295">
        <v>6503</v>
      </c>
      <c r="V295">
        <v>13746</v>
      </c>
      <c r="W295">
        <v>1443</v>
      </c>
      <c r="X295">
        <v>45</v>
      </c>
      <c r="Y295">
        <v>0</v>
      </c>
      <c r="Z295">
        <v>0</v>
      </c>
      <c r="AA295">
        <v>0</v>
      </c>
      <c r="AB295">
        <v>1</v>
      </c>
      <c r="AC295" t="s">
        <v>300</v>
      </c>
      <c r="AD295" t="s">
        <v>4701</v>
      </c>
      <c r="AE295">
        <v>1.4690474508</v>
      </c>
      <c r="AF295" t="s">
        <v>75</v>
      </c>
    </row>
    <row r="296" spans="1:32">
      <c r="A296" t="s">
        <v>4732</v>
      </c>
      <c r="B296">
        <v>2012</v>
      </c>
      <c r="C296" t="s">
        <v>4701</v>
      </c>
      <c r="D296" t="s">
        <v>72</v>
      </c>
      <c r="E296" t="s">
        <v>72</v>
      </c>
      <c r="F296" t="s">
        <v>72</v>
      </c>
      <c r="G296" t="s">
        <v>72</v>
      </c>
      <c r="H296" t="s">
        <v>88</v>
      </c>
      <c r="I296" t="s">
        <v>76</v>
      </c>
      <c r="J296" t="s">
        <v>72</v>
      </c>
      <c r="K296">
        <v>2.212243</v>
      </c>
      <c r="L296">
        <v>0.70465699999999998</v>
      </c>
      <c r="M296">
        <v>1.0489999999999999</v>
      </c>
      <c r="N296">
        <v>4.0730000000000004</v>
      </c>
      <c r="O296" t="s">
        <v>74</v>
      </c>
      <c r="P296" t="s">
        <v>4733</v>
      </c>
      <c r="Q296">
        <v>1.86</v>
      </c>
      <c r="R296">
        <v>1.163</v>
      </c>
      <c r="S296">
        <v>3705</v>
      </c>
      <c r="T296">
        <v>1172</v>
      </c>
      <c r="U296">
        <v>1757</v>
      </c>
      <c r="V296">
        <v>6820</v>
      </c>
      <c r="W296">
        <v>810</v>
      </c>
      <c r="X296">
        <v>19</v>
      </c>
      <c r="Y296">
        <v>0</v>
      </c>
      <c r="Z296">
        <v>0</v>
      </c>
      <c r="AA296">
        <v>0</v>
      </c>
      <c r="AB296">
        <v>1</v>
      </c>
      <c r="AC296" t="s">
        <v>133</v>
      </c>
      <c r="AD296" t="s">
        <v>4701</v>
      </c>
      <c r="AE296">
        <v>1.8568921108000001</v>
      </c>
      <c r="AF296" t="s">
        <v>75</v>
      </c>
    </row>
    <row r="297" spans="1:32">
      <c r="A297" t="s">
        <v>4734</v>
      </c>
      <c r="B297">
        <v>2012</v>
      </c>
      <c r="C297" t="s">
        <v>4701</v>
      </c>
      <c r="D297" t="s">
        <v>72</v>
      </c>
      <c r="E297" t="s">
        <v>72</v>
      </c>
      <c r="F297" t="s">
        <v>72</v>
      </c>
      <c r="G297" t="s">
        <v>72</v>
      </c>
      <c r="H297" t="s">
        <v>88</v>
      </c>
      <c r="I297" t="s">
        <v>79</v>
      </c>
      <c r="J297" t="s">
        <v>72</v>
      </c>
      <c r="K297">
        <v>3.7968120000000001</v>
      </c>
      <c r="L297">
        <v>0.854738</v>
      </c>
      <c r="M297">
        <v>2.302</v>
      </c>
      <c r="N297">
        <v>5.8650000000000002</v>
      </c>
      <c r="O297" t="s">
        <v>74</v>
      </c>
      <c r="P297" t="s">
        <v>1012</v>
      </c>
      <c r="Q297">
        <v>2.0680000000000001</v>
      </c>
      <c r="R297">
        <v>1.4950000000000001</v>
      </c>
      <c r="S297">
        <v>5944</v>
      </c>
      <c r="T297">
        <v>1344</v>
      </c>
      <c r="U297">
        <v>3603</v>
      </c>
      <c r="V297">
        <v>9181</v>
      </c>
      <c r="W297">
        <v>633</v>
      </c>
      <c r="X297">
        <v>26</v>
      </c>
      <c r="Y297">
        <v>0</v>
      </c>
      <c r="Z297">
        <v>0</v>
      </c>
      <c r="AA297">
        <v>0</v>
      </c>
      <c r="AB297">
        <v>1</v>
      </c>
      <c r="AC297" t="s">
        <v>138</v>
      </c>
      <c r="AD297" t="s">
        <v>4701</v>
      </c>
      <c r="AE297">
        <v>1.2640801822000001</v>
      </c>
      <c r="AF297" t="s">
        <v>75</v>
      </c>
    </row>
    <row r="298" spans="1:32">
      <c r="A298" t="s">
        <v>4735</v>
      </c>
      <c r="B298">
        <v>2012</v>
      </c>
      <c r="C298" t="s">
        <v>4701</v>
      </c>
      <c r="D298" t="s">
        <v>72</v>
      </c>
      <c r="E298" t="s">
        <v>72</v>
      </c>
      <c r="F298" t="s">
        <v>72</v>
      </c>
      <c r="G298" t="s">
        <v>72</v>
      </c>
      <c r="H298" t="s">
        <v>91</v>
      </c>
      <c r="I298" t="s">
        <v>72</v>
      </c>
      <c r="J298" t="s">
        <v>72</v>
      </c>
      <c r="K298">
        <v>2.1928260000000002</v>
      </c>
      <c r="L298">
        <v>0.55311999999999995</v>
      </c>
      <c r="M298">
        <v>1.2430000000000001</v>
      </c>
      <c r="N298">
        <v>3.569</v>
      </c>
      <c r="O298" t="s">
        <v>74</v>
      </c>
      <c r="P298" t="s">
        <v>4258</v>
      </c>
      <c r="Q298">
        <v>1.377</v>
      </c>
      <c r="R298">
        <v>0.95</v>
      </c>
      <c r="S298">
        <v>5665</v>
      </c>
      <c r="T298">
        <v>1424</v>
      </c>
      <c r="U298">
        <v>3210</v>
      </c>
      <c r="V298">
        <v>9221</v>
      </c>
      <c r="W298">
        <v>1323</v>
      </c>
      <c r="X298">
        <v>25</v>
      </c>
      <c r="Y298">
        <v>0</v>
      </c>
      <c r="Z298">
        <v>0</v>
      </c>
      <c r="AA298">
        <v>0</v>
      </c>
      <c r="AB298">
        <v>1</v>
      </c>
      <c r="AC298" t="s">
        <v>219</v>
      </c>
      <c r="AD298" t="s">
        <v>4701</v>
      </c>
      <c r="AE298">
        <v>1.8857981237000001</v>
      </c>
      <c r="AF298" t="s">
        <v>75</v>
      </c>
    </row>
    <row r="299" spans="1:32">
      <c r="A299" t="s">
        <v>4736</v>
      </c>
      <c r="B299">
        <v>2012</v>
      </c>
      <c r="C299" t="s">
        <v>4701</v>
      </c>
      <c r="D299" t="s">
        <v>72</v>
      </c>
      <c r="E299" t="s">
        <v>72</v>
      </c>
      <c r="F299" t="s">
        <v>72</v>
      </c>
      <c r="G299" t="s">
        <v>72</v>
      </c>
      <c r="H299" t="s">
        <v>91</v>
      </c>
      <c r="I299" t="s">
        <v>76</v>
      </c>
      <c r="J299" t="s">
        <v>72</v>
      </c>
      <c r="K299">
        <v>1.625281</v>
      </c>
      <c r="L299">
        <v>0.57086499999999996</v>
      </c>
      <c r="M299">
        <v>0.70399999999999996</v>
      </c>
      <c r="N299">
        <v>3.1789999999999998</v>
      </c>
      <c r="O299" t="s">
        <v>74</v>
      </c>
      <c r="P299" t="s">
        <v>982</v>
      </c>
      <c r="Q299">
        <v>1.554</v>
      </c>
      <c r="R299">
        <v>0.92200000000000004</v>
      </c>
      <c r="S299">
        <v>2401</v>
      </c>
      <c r="T299">
        <v>841</v>
      </c>
      <c r="U299">
        <v>1039</v>
      </c>
      <c r="V299">
        <v>4697</v>
      </c>
      <c r="W299">
        <v>782</v>
      </c>
      <c r="X299">
        <v>13</v>
      </c>
      <c r="Y299">
        <v>0</v>
      </c>
      <c r="Z299">
        <v>0</v>
      </c>
      <c r="AA299">
        <v>0</v>
      </c>
      <c r="AB299">
        <v>1</v>
      </c>
      <c r="AC299" t="s">
        <v>292</v>
      </c>
      <c r="AD299" t="s">
        <v>4701</v>
      </c>
      <c r="AE299">
        <v>1.5918645422</v>
      </c>
      <c r="AF299" t="s">
        <v>75</v>
      </c>
    </row>
    <row r="300" spans="1:32">
      <c r="A300" t="s">
        <v>4737</v>
      </c>
      <c r="B300">
        <v>2012</v>
      </c>
      <c r="C300" t="s">
        <v>4701</v>
      </c>
      <c r="D300" t="s">
        <v>72</v>
      </c>
      <c r="E300" t="s">
        <v>72</v>
      </c>
      <c r="F300" t="s">
        <v>72</v>
      </c>
      <c r="G300" t="s">
        <v>72</v>
      </c>
      <c r="H300" t="s">
        <v>91</v>
      </c>
      <c r="I300" t="s">
        <v>79</v>
      </c>
      <c r="J300" t="s">
        <v>72</v>
      </c>
      <c r="K300">
        <v>2.9509810000000001</v>
      </c>
      <c r="L300">
        <v>0.96857899999999997</v>
      </c>
      <c r="M300">
        <v>1.36</v>
      </c>
      <c r="N300">
        <v>5.5229999999999997</v>
      </c>
      <c r="O300" t="s">
        <v>74</v>
      </c>
      <c r="P300" t="s">
        <v>1007</v>
      </c>
      <c r="Q300">
        <v>2.5720000000000001</v>
      </c>
      <c r="R300">
        <v>1.591</v>
      </c>
      <c r="S300">
        <v>3264</v>
      </c>
      <c r="T300">
        <v>1068</v>
      </c>
      <c r="U300">
        <v>1504</v>
      </c>
      <c r="V300">
        <v>6109</v>
      </c>
      <c r="W300">
        <v>541</v>
      </c>
      <c r="X300">
        <v>12</v>
      </c>
      <c r="Y300">
        <v>0</v>
      </c>
      <c r="Z300">
        <v>0</v>
      </c>
      <c r="AA300">
        <v>0</v>
      </c>
      <c r="AB300">
        <v>1</v>
      </c>
      <c r="AC300" t="s">
        <v>165</v>
      </c>
      <c r="AD300" t="s">
        <v>4701</v>
      </c>
      <c r="AE300">
        <v>1.7689113151</v>
      </c>
      <c r="AF300" t="s">
        <v>75</v>
      </c>
    </row>
    <row r="301" spans="1:32">
      <c r="A301" t="s">
        <v>4738</v>
      </c>
      <c r="B301">
        <v>2012</v>
      </c>
      <c r="C301" t="s">
        <v>4701</v>
      </c>
      <c r="D301" t="s">
        <v>72</v>
      </c>
      <c r="E301" t="s">
        <v>72</v>
      </c>
      <c r="F301" t="s">
        <v>72</v>
      </c>
      <c r="G301" t="s">
        <v>72</v>
      </c>
      <c r="H301" t="s">
        <v>72</v>
      </c>
      <c r="I301" t="s">
        <v>72</v>
      </c>
      <c r="J301" t="s">
        <v>72</v>
      </c>
      <c r="K301">
        <v>3.6748440000000002</v>
      </c>
      <c r="L301">
        <v>0.27706799999999998</v>
      </c>
      <c r="M301">
        <v>3.15</v>
      </c>
      <c r="N301">
        <v>4.2590000000000003</v>
      </c>
      <c r="O301" t="s">
        <v>74</v>
      </c>
      <c r="P301" t="s">
        <v>4739</v>
      </c>
      <c r="Q301">
        <v>0.58399999999999996</v>
      </c>
      <c r="R301">
        <v>0.52400000000000002</v>
      </c>
      <c r="S301">
        <v>106354</v>
      </c>
      <c r="T301">
        <v>7949</v>
      </c>
      <c r="U301">
        <v>91178</v>
      </c>
      <c r="V301">
        <v>123255</v>
      </c>
      <c r="W301">
        <v>10117</v>
      </c>
      <c r="X301">
        <v>348</v>
      </c>
      <c r="Y301">
        <v>0</v>
      </c>
      <c r="Z301">
        <v>0</v>
      </c>
      <c r="AA301">
        <v>0</v>
      </c>
      <c r="AB301">
        <v>1</v>
      </c>
      <c r="AC301" t="s">
        <v>4740</v>
      </c>
      <c r="AD301" t="s">
        <v>4701</v>
      </c>
      <c r="AE301">
        <v>2.1938370803999998</v>
      </c>
      <c r="AF301" t="s">
        <v>75</v>
      </c>
    </row>
    <row r="302" spans="1:32">
      <c r="A302" t="s">
        <v>4741</v>
      </c>
      <c r="B302">
        <v>2012</v>
      </c>
      <c r="C302" t="s">
        <v>4701</v>
      </c>
      <c r="D302" t="s">
        <v>72</v>
      </c>
      <c r="E302" t="s">
        <v>72</v>
      </c>
      <c r="F302" t="s">
        <v>72</v>
      </c>
      <c r="G302" t="s">
        <v>72</v>
      </c>
      <c r="H302" t="s">
        <v>72</v>
      </c>
      <c r="I302" t="s">
        <v>72</v>
      </c>
      <c r="J302" t="s">
        <v>96</v>
      </c>
      <c r="K302">
        <v>1.9386730000000001</v>
      </c>
      <c r="L302">
        <v>0.45322699999999999</v>
      </c>
      <c r="M302">
        <v>1.1519999999999999</v>
      </c>
      <c r="N302">
        <v>3.048</v>
      </c>
      <c r="O302" t="s">
        <v>74</v>
      </c>
      <c r="P302" t="s">
        <v>710</v>
      </c>
      <c r="Q302">
        <v>1.1100000000000001</v>
      </c>
      <c r="R302">
        <v>0.78700000000000003</v>
      </c>
      <c r="S302">
        <v>12412</v>
      </c>
      <c r="T302">
        <v>2892</v>
      </c>
      <c r="U302">
        <v>7376</v>
      </c>
      <c r="V302">
        <v>19518</v>
      </c>
      <c r="W302">
        <v>1552</v>
      </c>
      <c r="X302">
        <v>29</v>
      </c>
      <c r="Y302">
        <v>0</v>
      </c>
      <c r="Z302">
        <v>0</v>
      </c>
      <c r="AA302">
        <v>0</v>
      </c>
      <c r="AB302">
        <v>1</v>
      </c>
      <c r="AC302" t="s">
        <v>672</v>
      </c>
      <c r="AD302" t="s">
        <v>4701</v>
      </c>
      <c r="AE302">
        <v>1.6758738645</v>
      </c>
      <c r="AF302" t="s">
        <v>75</v>
      </c>
    </row>
    <row r="303" spans="1:32">
      <c r="A303" t="s">
        <v>4742</v>
      </c>
      <c r="B303">
        <v>2012</v>
      </c>
      <c r="C303" t="s">
        <v>4701</v>
      </c>
      <c r="D303" t="s">
        <v>72</v>
      </c>
      <c r="E303" t="s">
        <v>72</v>
      </c>
      <c r="F303" t="s">
        <v>72</v>
      </c>
      <c r="G303" t="s">
        <v>72</v>
      </c>
      <c r="H303" t="s">
        <v>72</v>
      </c>
      <c r="I303" t="s">
        <v>72</v>
      </c>
      <c r="J303" t="s">
        <v>97</v>
      </c>
      <c r="K303">
        <v>2.313091</v>
      </c>
      <c r="L303">
        <v>0.49082599999999998</v>
      </c>
      <c r="M303">
        <v>1.45</v>
      </c>
      <c r="N303">
        <v>3.4910000000000001</v>
      </c>
      <c r="O303" t="s">
        <v>74</v>
      </c>
      <c r="P303" t="s">
        <v>813</v>
      </c>
      <c r="Q303">
        <v>1.1779999999999999</v>
      </c>
      <c r="R303">
        <v>0.86299999999999999</v>
      </c>
      <c r="S303">
        <v>14611</v>
      </c>
      <c r="T303">
        <v>3115</v>
      </c>
      <c r="U303">
        <v>9160</v>
      </c>
      <c r="V303">
        <v>22049</v>
      </c>
      <c r="W303">
        <v>1882</v>
      </c>
      <c r="X303">
        <v>35</v>
      </c>
      <c r="Y303">
        <v>0</v>
      </c>
      <c r="Z303">
        <v>0</v>
      </c>
      <c r="AA303">
        <v>0</v>
      </c>
      <c r="AB303">
        <v>1</v>
      </c>
      <c r="AC303" t="s">
        <v>229</v>
      </c>
      <c r="AD303" t="s">
        <v>4701</v>
      </c>
      <c r="AE303">
        <v>2.0054645618000002</v>
      </c>
      <c r="AF303" t="s">
        <v>75</v>
      </c>
    </row>
    <row r="304" spans="1:32">
      <c r="A304" t="s">
        <v>4743</v>
      </c>
      <c r="B304">
        <v>2012</v>
      </c>
      <c r="C304" t="s">
        <v>4701</v>
      </c>
      <c r="D304" t="s">
        <v>72</v>
      </c>
      <c r="E304" t="s">
        <v>72</v>
      </c>
      <c r="F304" t="s">
        <v>72</v>
      </c>
      <c r="G304" t="s">
        <v>72</v>
      </c>
      <c r="H304" t="s">
        <v>72</v>
      </c>
      <c r="I304" t="s">
        <v>72</v>
      </c>
      <c r="J304" t="s">
        <v>98</v>
      </c>
      <c r="K304">
        <v>4.0393119999999998</v>
      </c>
      <c r="L304">
        <v>0.65213900000000002</v>
      </c>
      <c r="M304">
        <v>2.8570000000000002</v>
      </c>
      <c r="N304">
        <v>5.5289999999999999</v>
      </c>
      <c r="O304" t="s">
        <v>74</v>
      </c>
      <c r="P304" t="s">
        <v>4744</v>
      </c>
      <c r="Q304">
        <v>1.4890000000000001</v>
      </c>
      <c r="R304">
        <v>1.1819999999999999</v>
      </c>
      <c r="S304">
        <v>24431</v>
      </c>
      <c r="T304">
        <v>3913</v>
      </c>
      <c r="U304">
        <v>17282</v>
      </c>
      <c r="V304">
        <v>33440</v>
      </c>
      <c r="W304">
        <v>2042</v>
      </c>
      <c r="X304">
        <v>72</v>
      </c>
      <c r="Y304">
        <v>0</v>
      </c>
      <c r="Z304">
        <v>0</v>
      </c>
      <c r="AA304">
        <v>0</v>
      </c>
      <c r="AB304">
        <v>1</v>
      </c>
      <c r="AC304" t="s">
        <v>4745</v>
      </c>
      <c r="AD304" t="s">
        <v>4701</v>
      </c>
      <c r="AE304">
        <v>2.2393512685000001</v>
      </c>
      <c r="AF304" t="s">
        <v>75</v>
      </c>
    </row>
    <row r="305" spans="1:32">
      <c r="A305" t="s">
        <v>4746</v>
      </c>
      <c r="B305">
        <v>2012</v>
      </c>
      <c r="C305" t="s">
        <v>4701</v>
      </c>
      <c r="D305" t="s">
        <v>72</v>
      </c>
      <c r="E305" t="s">
        <v>72</v>
      </c>
      <c r="F305" t="s">
        <v>72</v>
      </c>
      <c r="G305" t="s">
        <v>72</v>
      </c>
      <c r="H305" t="s">
        <v>72</v>
      </c>
      <c r="I305" t="s">
        <v>72</v>
      </c>
      <c r="J305" t="s">
        <v>99</v>
      </c>
      <c r="K305">
        <v>4.7908780000000002</v>
      </c>
      <c r="L305">
        <v>0.71743199999999996</v>
      </c>
      <c r="M305">
        <v>3.4809999999999999</v>
      </c>
      <c r="N305">
        <v>6.4109999999999996</v>
      </c>
      <c r="O305" t="s">
        <v>74</v>
      </c>
      <c r="P305" t="s">
        <v>4747</v>
      </c>
      <c r="Q305">
        <v>1.62</v>
      </c>
      <c r="R305">
        <v>1.31</v>
      </c>
      <c r="S305">
        <v>27038</v>
      </c>
      <c r="T305">
        <v>4023</v>
      </c>
      <c r="U305">
        <v>19646</v>
      </c>
      <c r="V305">
        <v>36179</v>
      </c>
      <c r="W305">
        <v>2382</v>
      </c>
      <c r="X305">
        <v>83</v>
      </c>
      <c r="Y305">
        <v>0</v>
      </c>
      <c r="Z305">
        <v>0</v>
      </c>
      <c r="AA305">
        <v>0</v>
      </c>
      <c r="AB305">
        <v>1</v>
      </c>
      <c r="AC305" t="s">
        <v>469</v>
      </c>
      <c r="AD305" t="s">
        <v>4701</v>
      </c>
      <c r="AE305">
        <v>2.6867531275999998</v>
      </c>
      <c r="AF305" t="s">
        <v>75</v>
      </c>
    </row>
    <row r="306" spans="1:32">
      <c r="A306" t="s">
        <v>4748</v>
      </c>
      <c r="B306">
        <v>2012</v>
      </c>
      <c r="C306" t="s">
        <v>4701</v>
      </c>
      <c r="D306" t="s">
        <v>72</v>
      </c>
      <c r="E306" t="s">
        <v>72</v>
      </c>
      <c r="F306" t="s">
        <v>72</v>
      </c>
      <c r="G306" t="s">
        <v>72</v>
      </c>
      <c r="H306" t="s">
        <v>72</v>
      </c>
      <c r="I306" t="s">
        <v>72</v>
      </c>
      <c r="J306" t="s">
        <v>100</v>
      </c>
      <c r="K306">
        <v>6.1506720000000001</v>
      </c>
      <c r="L306">
        <v>0.56605799999999995</v>
      </c>
      <c r="M306">
        <v>5.1189999999999998</v>
      </c>
      <c r="N306">
        <v>7.3739999999999997</v>
      </c>
      <c r="O306" t="s">
        <v>74</v>
      </c>
      <c r="P306" t="s">
        <v>1961</v>
      </c>
      <c r="Q306">
        <v>1.224</v>
      </c>
      <c r="R306">
        <v>1.032</v>
      </c>
      <c r="S306">
        <v>27861</v>
      </c>
      <c r="T306">
        <v>2529</v>
      </c>
      <c r="U306">
        <v>23187</v>
      </c>
      <c r="V306">
        <v>33403</v>
      </c>
      <c r="W306">
        <v>2259</v>
      </c>
      <c r="X306">
        <v>129</v>
      </c>
      <c r="Y306">
        <v>0</v>
      </c>
      <c r="Z306">
        <v>0</v>
      </c>
      <c r="AA306">
        <v>0</v>
      </c>
      <c r="AB306">
        <v>1</v>
      </c>
      <c r="AC306" t="s">
        <v>409</v>
      </c>
      <c r="AD306" t="s">
        <v>4701</v>
      </c>
      <c r="AE306">
        <v>1.2534055562999999</v>
      </c>
      <c r="AF306" t="s">
        <v>75</v>
      </c>
    </row>
    <row r="307" spans="1:32">
      <c r="A307" t="s">
        <v>4749</v>
      </c>
      <c r="B307">
        <v>2012</v>
      </c>
      <c r="C307" t="s">
        <v>4701</v>
      </c>
      <c r="D307" t="s">
        <v>72</v>
      </c>
      <c r="E307" t="s">
        <v>72</v>
      </c>
      <c r="F307" t="s">
        <v>72</v>
      </c>
      <c r="G307" t="s">
        <v>72</v>
      </c>
      <c r="H307" t="s">
        <v>72</v>
      </c>
      <c r="I307" t="s">
        <v>76</v>
      </c>
      <c r="J307" t="s">
        <v>72</v>
      </c>
      <c r="K307">
        <v>3.0619170000000002</v>
      </c>
      <c r="L307">
        <v>0.34132099999999999</v>
      </c>
      <c r="M307">
        <v>2.4279999999999999</v>
      </c>
      <c r="N307">
        <v>3.8069999999999999</v>
      </c>
      <c r="O307" t="s">
        <v>74</v>
      </c>
      <c r="P307" t="s">
        <v>4750</v>
      </c>
      <c r="Q307">
        <v>0.745</v>
      </c>
      <c r="R307">
        <v>0.63400000000000001</v>
      </c>
      <c r="S307">
        <v>46139</v>
      </c>
      <c r="T307">
        <v>5076</v>
      </c>
      <c r="U307">
        <v>36583</v>
      </c>
      <c r="V307">
        <v>57362</v>
      </c>
      <c r="W307">
        <v>5855</v>
      </c>
      <c r="X307">
        <v>167</v>
      </c>
      <c r="Y307">
        <v>0</v>
      </c>
      <c r="Z307">
        <v>0</v>
      </c>
      <c r="AA307">
        <v>0</v>
      </c>
      <c r="AB307">
        <v>1</v>
      </c>
      <c r="AC307" t="s">
        <v>289</v>
      </c>
      <c r="AD307" t="s">
        <v>4701</v>
      </c>
      <c r="AE307">
        <v>2.2976916626000001</v>
      </c>
      <c r="AF307" t="s">
        <v>75</v>
      </c>
    </row>
    <row r="308" spans="1:32">
      <c r="A308" t="s">
        <v>4751</v>
      </c>
      <c r="B308">
        <v>2012</v>
      </c>
      <c r="C308" t="s">
        <v>4701</v>
      </c>
      <c r="D308" t="s">
        <v>72</v>
      </c>
      <c r="E308" t="s">
        <v>72</v>
      </c>
      <c r="F308" t="s">
        <v>72</v>
      </c>
      <c r="G308" t="s">
        <v>72</v>
      </c>
      <c r="H308" t="s">
        <v>72</v>
      </c>
      <c r="I308" t="s">
        <v>76</v>
      </c>
      <c r="J308" t="s">
        <v>96</v>
      </c>
      <c r="K308">
        <v>1.6212930000000001</v>
      </c>
      <c r="L308">
        <v>0.56084800000000001</v>
      </c>
      <c r="M308">
        <v>0.71299999999999997</v>
      </c>
      <c r="N308">
        <v>3.141</v>
      </c>
      <c r="O308" t="s">
        <v>74</v>
      </c>
      <c r="P308" t="s">
        <v>4752</v>
      </c>
      <c r="Q308">
        <v>1.52</v>
      </c>
      <c r="R308">
        <v>0.90900000000000003</v>
      </c>
      <c r="S308">
        <v>5501</v>
      </c>
      <c r="T308">
        <v>1909</v>
      </c>
      <c r="U308">
        <v>2418</v>
      </c>
      <c r="V308">
        <v>10657</v>
      </c>
      <c r="W308">
        <v>899</v>
      </c>
      <c r="X308">
        <v>12</v>
      </c>
      <c r="Y308">
        <v>0</v>
      </c>
      <c r="Z308">
        <v>0</v>
      </c>
      <c r="AA308">
        <v>0</v>
      </c>
      <c r="AB308">
        <v>1</v>
      </c>
      <c r="AC308" t="s">
        <v>651</v>
      </c>
      <c r="AD308" t="s">
        <v>4701</v>
      </c>
      <c r="AE308">
        <v>1.7709391205</v>
      </c>
      <c r="AF308" t="s">
        <v>75</v>
      </c>
    </row>
    <row r="309" spans="1:32">
      <c r="A309" t="s">
        <v>4753</v>
      </c>
      <c r="B309">
        <v>2012</v>
      </c>
      <c r="C309" t="s">
        <v>4701</v>
      </c>
      <c r="D309" t="s">
        <v>72</v>
      </c>
      <c r="E309" t="s">
        <v>72</v>
      </c>
      <c r="F309" t="s">
        <v>72</v>
      </c>
      <c r="G309" t="s">
        <v>72</v>
      </c>
      <c r="H309" t="s">
        <v>72</v>
      </c>
      <c r="I309" t="s">
        <v>76</v>
      </c>
      <c r="J309" t="s">
        <v>97</v>
      </c>
      <c r="K309">
        <v>2.0533410000000001</v>
      </c>
      <c r="L309">
        <v>0.59282800000000002</v>
      </c>
      <c r="M309">
        <v>1.0569999999999999</v>
      </c>
      <c r="N309">
        <v>3.5779999999999998</v>
      </c>
      <c r="O309" t="s">
        <v>74</v>
      </c>
      <c r="P309" t="s">
        <v>821</v>
      </c>
      <c r="Q309">
        <v>1.5249999999999999</v>
      </c>
      <c r="R309">
        <v>0.996</v>
      </c>
      <c r="S309">
        <v>6523</v>
      </c>
      <c r="T309">
        <v>1900</v>
      </c>
      <c r="U309">
        <v>3358</v>
      </c>
      <c r="V309">
        <v>11368</v>
      </c>
      <c r="W309">
        <v>1062</v>
      </c>
      <c r="X309">
        <v>18</v>
      </c>
      <c r="Y309">
        <v>0</v>
      </c>
      <c r="Z309">
        <v>0</v>
      </c>
      <c r="AA309">
        <v>0</v>
      </c>
      <c r="AB309">
        <v>1</v>
      </c>
      <c r="AC309" t="s">
        <v>135</v>
      </c>
      <c r="AD309" t="s">
        <v>4701</v>
      </c>
      <c r="AE309">
        <v>1.8540521239000001</v>
      </c>
      <c r="AF309" t="s">
        <v>75</v>
      </c>
    </row>
    <row r="310" spans="1:32">
      <c r="A310" t="s">
        <v>4754</v>
      </c>
      <c r="B310">
        <v>2012</v>
      </c>
      <c r="C310" t="s">
        <v>4701</v>
      </c>
      <c r="D310" t="s">
        <v>72</v>
      </c>
      <c r="E310" t="s">
        <v>72</v>
      </c>
      <c r="F310" t="s">
        <v>72</v>
      </c>
      <c r="G310" t="s">
        <v>72</v>
      </c>
      <c r="H310" t="s">
        <v>72</v>
      </c>
      <c r="I310" t="s">
        <v>76</v>
      </c>
      <c r="J310" t="s">
        <v>98</v>
      </c>
      <c r="K310">
        <v>2.946256</v>
      </c>
      <c r="L310">
        <v>0.74567700000000003</v>
      </c>
      <c r="M310">
        <v>1.6639999999999999</v>
      </c>
      <c r="N310">
        <v>4.8</v>
      </c>
      <c r="O310" t="s">
        <v>74</v>
      </c>
      <c r="P310" t="s">
        <v>4755</v>
      </c>
      <c r="Q310">
        <v>1.8540000000000001</v>
      </c>
      <c r="R310">
        <v>1.282</v>
      </c>
      <c r="S310">
        <v>9117</v>
      </c>
      <c r="T310">
        <v>2256</v>
      </c>
      <c r="U310">
        <v>5150</v>
      </c>
      <c r="V310">
        <v>14855</v>
      </c>
      <c r="W310">
        <v>1180</v>
      </c>
      <c r="X310">
        <v>31</v>
      </c>
      <c r="Y310">
        <v>0</v>
      </c>
      <c r="Z310">
        <v>0</v>
      </c>
      <c r="AA310">
        <v>0</v>
      </c>
      <c r="AB310">
        <v>1</v>
      </c>
      <c r="AC310" t="s">
        <v>551</v>
      </c>
      <c r="AD310" t="s">
        <v>4701</v>
      </c>
      <c r="AE310">
        <v>2.2926231584000001</v>
      </c>
      <c r="AF310" t="s">
        <v>75</v>
      </c>
    </row>
    <row r="311" spans="1:32">
      <c r="A311" t="s">
        <v>4756</v>
      </c>
      <c r="B311">
        <v>2012</v>
      </c>
      <c r="C311" t="s">
        <v>4701</v>
      </c>
      <c r="D311" t="s">
        <v>72</v>
      </c>
      <c r="E311" t="s">
        <v>72</v>
      </c>
      <c r="F311" t="s">
        <v>72</v>
      </c>
      <c r="G311" t="s">
        <v>72</v>
      </c>
      <c r="H311" t="s">
        <v>72</v>
      </c>
      <c r="I311" t="s">
        <v>76</v>
      </c>
      <c r="J311" t="s">
        <v>99</v>
      </c>
      <c r="K311">
        <v>4.1112380000000002</v>
      </c>
      <c r="L311">
        <v>0.85529599999999995</v>
      </c>
      <c r="M311">
        <v>2.5990000000000002</v>
      </c>
      <c r="N311">
        <v>6.149</v>
      </c>
      <c r="O311" t="s">
        <v>74</v>
      </c>
      <c r="P311" t="s">
        <v>294</v>
      </c>
      <c r="Q311">
        <v>2.0379999999999998</v>
      </c>
      <c r="R311">
        <v>1.512</v>
      </c>
      <c r="S311">
        <v>12048</v>
      </c>
      <c r="T311">
        <v>2524</v>
      </c>
      <c r="U311">
        <v>7617</v>
      </c>
      <c r="V311">
        <v>18020</v>
      </c>
      <c r="W311">
        <v>1385</v>
      </c>
      <c r="X311">
        <v>39</v>
      </c>
      <c r="Y311">
        <v>0</v>
      </c>
      <c r="Z311">
        <v>0</v>
      </c>
      <c r="AA311">
        <v>0</v>
      </c>
      <c r="AB311">
        <v>1</v>
      </c>
      <c r="AC311" t="s">
        <v>332</v>
      </c>
      <c r="AD311" t="s">
        <v>4701</v>
      </c>
      <c r="AE311">
        <v>2.5681959272000001</v>
      </c>
      <c r="AF311" t="s">
        <v>75</v>
      </c>
    </row>
    <row r="312" spans="1:32">
      <c r="A312" t="s">
        <v>4757</v>
      </c>
      <c r="B312">
        <v>2012</v>
      </c>
      <c r="C312" t="s">
        <v>4701</v>
      </c>
      <c r="D312" t="s">
        <v>72</v>
      </c>
      <c r="E312" t="s">
        <v>72</v>
      </c>
      <c r="F312" t="s">
        <v>72</v>
      </c>
      <c r="G312" t="s">
        <v>72</v>
      </c>
      <c r="H312" t="s">
        <v>72</v>
      </c>
      <c r="I312" t="s">
        <v>76</v>
      </c>
      <c r="J312" t="s">
        <v>100</v>
      </c>
      <c r="K312">
        <v>5.2340739999999997</v>
      </c>
      <c r="L312">
        <v>0.71774499999999997</v>
      </c>
      <c r="M312">
        <v>3.98</v>
      </c>
      <c r="N312">
        <v>6.8550000000000004</v>
      </c>
      <c r="O312" t="s">
        <v>74</v>
      </c>
      <c r="P312" t="s">
        <v>4758</v>
      </c>
      <c r="Q312">
        <v>1.621</v>
      </c>
      <c r="R312">
        <v>1.254</v>
      </c>
      <c r="S312">
        <v>12950</v>
      </c>
      <c r="T312">
        <v>1732</v>
      </c>
      <c r="U312">
        <v>9847</v>
      </c>
      <c r="V312">
        <v>16962</v>
      </c>
      <c r="W312">
        <v>1329</v>
      </c>
      <c r="X312">
        <v>67</v>
      </c>
      <c r="Y312">
        <v>0</v>
      </c>
      <c r="Z312">
        <v>0</v>
      </c>
      <c r="AA312">
        <v>0</v>
      </c>
      <c r="AB312">
        <v>1</v>
      </c>
      <c r="AC312" t="s">
        <v>285</v>
      </c>
      <c r="AD312" t="s">
        <v>4701</v>
      </c>
      <c r="AE312">
        <v>1.3792610557</v>
      </c>
      <c r="AF312" t="s">
        <v>75</v>
      </c>
    </row>
    <row r="313" spans="1:32">
      <c r="A313" t="s">
        <v>4759</v>
      </c>
      <c r="B313">
        <v>2012</v>
      </c>
      <c r="C313" t="s">
        <v>4701</v>
      </c>
      <c r="D313" t="s">
        <v>72</v>
      </c>
      <c r="E313" t="s">
        <v>72</v>
      </c>
      <c r="F313" t="s">
        <v>72</v>
      </c>
      <c r="G313" t="s">
        <v>72</v>
      </c>
      <c r="H313" t="s">
        <v>72</v>
      </c>
      <c r="I313" t="s">
        <v>79</v>
      </c>
      <c r="J313" t="s">
        <v>72</v>
      </c>
      <c r="K313">
        <v>4.3406380000000002</v>
      </c>
      <c r="L313">
        <v>0.42560799999999999</v>
      </c>
      <c r="M313">
        <v>3.544</v>
      </c>
      <c r="N313">
        <v>5.2569999999999997</v>
      </c>
      <c r="O313" t="s">
        <v>74</v>
      </c>
      <c r="P313" t="s">
        <v>3996</v>
      </c>
      <c r="Q313">
        <v>0.91600000000000004</v>
      </c>
      <c r="R313">
        <v>0.79700000000000004</v>
      </c>
      <c r="S313">
        <v>60214</v>
      </c>
      <c r="T313">
        <v>5942</v>
      </c>
      <c r="U313">
        <v>49158</v>
      </c>
      <c r="V313">
        <v>72924</v>
      </c>
      <c r="W313">
        <v>4262</v>
      </c>
      <c r="X313">
        <v>181</v>
      </c>
      <c r="Y313">
        <v>0</v>
      </c>
      <c r="Z313">
        <v>0</v>
      </c>
      <c r="AA313">
        <v>0</v>
      </c>
      <c r="AB313">
        <v>1</v>
      </c>
      <c r="AC313" t="s">
        <v>4760</v>
      </c>
      <c r="AD313" t="s">
        <v>4701</v>
      </c>
      <c r="AE313">
        <v>1.8588761842999999</v>
      </c>
      <c r="AF313" t="s">
        <v>75</v>
      </c>
    </row>
    <row r="314" spans="1:32">
      <c r="A314" t="s">
        <v>4761</v>
      </c>
      <c r="B314">
        <v>2012</v>
      </c>
      <c r="C314" t="s">
        <v>4701</v>
      </c>
      <c r="D314" t="s">
        <v>72</v>
      </c>
      <c r="E314" t="s">
        <v>72</v>
      </c>
      <c r="F314" t="s">
        <v>72</v>
      </c>
      <c r="G314" t="s">
        <v>72</v>
      </c>
      <c r="H314" t="s">
        <v>72</v>
      </c>
      <c r="I314" t="s">
        <v>79</v>
      </c>
      <c r="J314" t="s">
        <v>96</v>
      </c>
      <c r="K314">
        <v>2.2964169999999999</v>
      </c>
      <c r="L314">
        <v>0.67493300000000001</v>
      </c>
      <c r="M314">
        <v>1.1659999999999999</v>
      </c>
      <c r="N314">
        <v>4.0389999999999997</v>
      </c>
      <c r="O314" t="s">
        <v>74</v>
      </c>
      <c r="P314" t="s">
        <v>3474</v>
      </c>
      <c r="Q314">
        <v>1.7430000000000001</v>
      </c>
      <c r="R314">
        <v>1.131</v>
      </c>
      <c r="S314">
        <v>6912</v>
      </c>
      <c r="T314">
        <v>2029</v>
      </c>
      <c r="U314">
        <v>3508</v>
      </c>
      <c r="V314">
        <v>12157</v>
      </c>
      <c r="W314">
        <v>653</v>
      </c>
      <c r="X314">
        <v>17</v>
      </c>
      <c r="Y314">
        <v>0</v>
      </c>
      <c r="Z314">
        <v>0</v>
      </c>
      <c r="AA314">
        <v>0</v>
      </c>
      <c r="AB314">
        <v>1</v>
      </c>
      <c r="AC314" t="s">
        <v>331</v>
      </c>
      <c r="AD314" t="s">
        <v>4701</v>
      </c>
      <c r="AE314">
        <v>1.3237572603000001</v>
      </c>
      <c r="AF314" t="s">
        <v>75</v>
      </c>
    </row>
    <row r="315" spans="1:32">
      <c r="A315" t="s">
        <v>4762</v>
      </c>
      <c r="B315">
        <v>2012</v>
      </c>
      <c r="C315" t="s">
        <v>4701</v>
      </c>
      <c r="D315" t="s">
        <v>72</v>
      </c>
      <c r="E315" t="s">
        <v>72</v>
      </c>
      <c r="F315" t="s">
        <v>72</v>
      </c>
      <c r="G315" t="s">
        <v>72</v>
      </c>
      <c r="H315" t="s">
        <v>72</v>
      </c>
      <c r="I315" t="s">
        <v>79</v>
      </c>
      <c r="J315" t="s">
        <v>97</v>
      </c>
      <c r="K315">
        <v>2.5758930000000002</v>
      </c>
      <c r="L315">
        <v>0.80059199999999997</v>
      </c>
      <c r="M315">
        <v>1.2470000000000001</v>
      </c>
      <c r="N315">
        <v>4.673</v>
      </c>
      <c r="O315" t="s">
        <v>74</v>
      </c>
      <c r="P315" t="s">
        <v>4763</v>
      </c>
      <c r="Q315">
        <v>2.097</v>
      </c>
      <c r="R315">
        <v>1.329</v>
      </c>
      <c r="S315">
        <v>8088</v>
      </c>
      <c r="T315">
        <v>2499</v>
      </c>
      <c r="U315">
        <v>3916</v>
      </c>
      <c r="V315">
        <v>14673</v>
      </c>
      <c r="W315">
        <v>820</v>
      </c>
      <c r="X315">
        <v>17</v>
      </c>
      <c r="Y315">
        <v>0</v>
      </c>
      <c r="Z315">
        <v>0</v>
      </c>
      <c r="AA315">
        <v>0</v>
      </c>
      <c r="AB315">
        <v>1</v>
      </c>
      <c r="AC315" t="s">
        <v>552</v>
      </c>
      <c r="AD315" t="s">
        <v>4701</v>
      </c>
      <c r="AE315">
        <v>2.0917598296</v>
      </c>
      <c r="AF315" t="s">
        <v>75</v>
      </c>
    </row>
    <row r="316" spans="1:32">
      <c r="A316" t="s">
        <v>4764</v>
      </c>
      <c r="B316">
        <v>2012</v>
      </c>
      <c r="C316" t="s">
        <v>4701</v>
      </c>
      <c r="D316" t="s">
        <v>72</v>
      </c>
      <c r="E316" t="s">
        <v>72</v>
      </c>
      <c r="F316" t="s">
        <v>72</v>
      </c>
      <c r="G316" t="s">
        <v>72</v>
      </c>
      <c r="H316" t="s">
        <v>72</v>
      </c>
      <c r="I316" t="s">
        <v>79</v>
      </c>
      <c r="J316" t="s">
        <v>98</v>
      </c>
      <c r="K316">
        <v>5.1844039999999998</v>
      </c>
      <c r="L316">
        <v>1.036718</v>
      </c>
      <c r="M316">
        <v>3.4729999999999999</v>
      </c>
      <c r="N316">
        <v>7.6710000000000003</v>
      </c>
      <c r="O316" t="s">
        <v>74</v>
      </c>
      <c r="P316" t="s">
        <v>4267</v>
      </c>
      <c r="Q316">
        <v>2.4870000000000001</v>
      </c>
      <c r="R316">
        <v>1.7110000000000001</v>
      </c>
      <c r="S316">
        <v>15314</v>
      </c>
      <c r="T316">
        <v>3121</v>
      </c>
      <c r="U316">
        <v>10260</v>
      </c>
      <c r="V316">
        <v>22660</v>
      </c>
      <c r="W316">
        <v>862</v>
      </c>
      <c r="X316">
        <v>41</v>
      </c>
      <c r="Y316">
        <v>0</v>
      </c>
      <c r="Z316">
        <v>0</v>
      </c>
      <c r="AA316">
        <v>0</v>
      </c>
      <c r="AB316">
        <v>1</v>
      </c>
      <c r="AC316" t="s">
        <v>550</v>
      </c>
      <c r="AD316" t="s">
        <v>4701</v>
      </c>
      <c r="AE316">
        <v>1.8825465646999999</v>
      </c>
      <c r="AF316" t="s">
        <v>75</v>
      </c>
    </row>
    <row r="317" spans="1:32">
      <c r="A317" t="s">
        <v>4765</v>
      </c>
      <c r="B317">
        <v>2012</v>
      </c>
      <c r="C317" t="s">
        <v>4701</v>
      </c>
      <c r="D317" t="s">
        <v>72</v>
      </c>
      <c r="E317" t="s">
        <v>72</v>
      </c>
      <c r="F317" t="s">
        <v>72</v>
      </c>
      <c r="G317" t="s">
        <v>72</v>
      </c>
      <c r="H317" t="s">
        <v>72</v>
      </c>
      <c r="I317" t="s">
        <v>79</v>
      </c>
      <c r="J317" t="s">
        <v>99</v>
      </c>
      <c r="K317">
        <v>5.5249879999999996</v>
      </c>
      <c r="L317">
        <v>1.182639</v>
      </c>
      <c r="M317">
        <v>3.597</v>
      </c>
      <c r="N317">
        <v>8.3970000000000002</v>
      </c>
      <c r="O317" t="s">
        <v>74</v>
      </c>
      <c r="P317" t="s">
        <v>1960</v>
      </c>
      <c r="Q317">
        <v>2.8719999999999999</v>
      </c>
      <c r="R317">
        <v>1.9279999999999999</v>
      </c>
      <c r="S317">
        <v>14990</v>
      </c>
      <c r="T317">
        <v>3269</v>
      </c>
      <c r="U317">
        <v>9758</v>
      </c>
      <c r="V317">
        <v>22783</v>
      </c>
      <c r="W317">
        <v>997</v>
      </c>
      <c r="X317">
        <v>44</v>
      </c>
      <c r="Y317">
        <v>0</v>
      </c>
      <c r="Z317">
        <v>0</v>
      </c>
      <c r="AA317">
        <v>0</v>
      </c>
      <c r="AB317">
        <v>1</v>
      </c>
      <c r="AC317" t="s">
        <v>550</v>
      </c>
      <c r="AD317" t="s">
        <v>4701</v>
      </c>
      <c r="AE317">
        <v>2.6687948461</v>
      </c>
      <c r="AF317" t="s">
        <v>75</v>
      </c>
    </row>
    <row r="318" spans="1:32">
      <c r="A318" t="s">
        <v>4766</v>
      </c>
      <c r="B318">
        <v>2012</v>
      </c>
      <c r="C318" t="s">
        <v>4701</v>
      </c>
      <c r="D318" t="s">
        <v>72</v>
      </c>
      <c r="E318" t="s">
        <v>72</v>
      </c>
      <c r="F318" t="s">
        <v>72</v>
      </c>
      <c r="G318" t="s">
        <v>72</v>
      </c>
      <c r="H318" t="s">
        <v>72</v>
      </c>
      <c r="I318" t="s">
        <v>79</v>
      </c>
      <c r="J318" t="s">
        <v>100</v>
      </c>
      <c r="K318">
        <v>7.2540139999999997</v>
      </c>
      <c r="L318">
        <v>1.0598259999999999</v>
      </c>
      <c r="M318">
        <v>5.4119999999999999</v>
      </c>
      <c r="N318">
        <v>9.6579999999999995</v>
      </c>
      <c r="O318" t="s">
        <v>74</v>
      </c>
      <c r="P318" t="s">
        <v>4767</v>
      </c>
      <c r="Q318">
        <v>2.4039999999999999</v>
      </c>
      <c r="R318">
        <v>1.8420000000000001</v>
      </c>
      <c r="S318">
        <v>14910</v>
      </c>
      <c r="T318">
        <v>2127</v>
      </c>
      <c r="U318">
        <v>11125</v>
      </c>
      <c r="V318">
        <v>19852</v>
      </c>
      <c r="W318">
        <v>930</v>
      </c>
      <c r="X318">
        <v>62</v>
      </c>
      <c r="Y318">
        <v>0</v>
      </c>
      <c r="Z318">
        <v>0</v>
      </c>
      <c r="AA318">
        <v>0</v>
      </c>
      <c r="AB318">
        <v>1</v>
      </c>
      <c r="AC318" t="s">
        <v>163</v>
      </c>
      <c r="AD318" t="s">
        <v>4701</v>
      </c>
      <c r="AE318">
        <v>1.5509985120000001</v>
      </c>
      <c r="AF318" t="s">
        <v>75</v>
      </c>
    </row>
    <row r="319" spans="1:32">
      <c r="A319" t="s">
        <v>4768</v>
      </c>
      <c r="B319">
        <v>2012</v>
      </c>
      <c r="C319" t="s">
        <v>4701</v>
      </c>
      <c r="D319" t="s">
        <v>72</v>
      </c>
      <c r="E319" t="s">
        <v>72</v>
      </c>
      <c r="F319" t="s">
        <v>72</v>
      </c>
      <c r="G319" t="s">
        <v>104</v>
      </c>
      <c r="H319" t="s">
        <v>73</v>
      </c>
      <c r="I319" t="s">
        <v>72</v>
      </c>
      <c r="J319" t="s">
        <v>72</v>
      </c>
      <c r="K319">
        <v>7.4453319999999996</v>
      </c>
      <c r="L319">
        <v>2.0559599999999998</v>
      </c>
      <c r="M319">
        <v>4.2610000000000001</v>
      </c>
      <c r="N319">
        <v>12.694000000000001</v>
      </c>
      <c r="O319" t="s">
        <v>74</v>
      </c>
      <c r="P319" t="s">
        <v>578</v>
      </c>
      <c r="Q319">
        <v>5.2489999999999997</v>
      </c>
      <c r="R319">
        <v>3.1840000000000002</v>
      </c>
      <c r="S319">
        <v>5545</v>
      </c>
      <c r="T319">
        <v>1557</v>
      </c>
      <c r="U319">
        <v>3173</v>
      </c>
      <c r="V319">
        <v>9453</v>
      </c>
      <c r="W319">
        <v>185</v>
      </c>
      <c r="X319">
        <v>15</v>
      </c>
      <c r="Y319">
        <v>0</v>
      </c>
      <c r="Z319">
        <v>0</v>
      </c>
      <c r="AA319">
        <v>0</v>
      </c>
      <c r="AB319">
        <v>1</v>
      </c>
      <c r="AC319" t="s">
        <v>219</v>
      </c>
      <c r="AD319" t="s">
        <v>4701</v>
      </c>
      <c r="AE319">
        <v>1.1286636946999999</v>
      </c>
      <c r="AF319" t="s">
        <v>75</v>
      </c>
    </row>
    <row r="320" spans="1:32">
      <c r="A320" t="s">
        <v>4769</v>
      </c>
      <c r="B320">
        <v>2012</v>
      </c>
      <c r="C320" t="s">
        <v>4701</v>
      </c>
      <c r="D320" t="s">
        <v>72</v>
      </c>
      <c r="E320" t="s">
        <v>72</v>
      </c>
      <c r="F320" t="s">
        <v>72</v>
      </c>
      <c r="G320" t="s">
        <v>104</v>
      </c>
      <c r="H320" t="s">
        <v>73</v>
      </c>
      <c r="I320" t="s">
        <v>76</v>
      </c>
      <c r="J320" t="s">
        <v>72</v>
      </c>
      <c r="K320">
        <v>3.8587980000000002</v>
      </c>
      <c r="L320">
        <v>2.7976220000000001</v>
      </c>
      <c r="M320">
        <v>0.41399999999999998</v>
      </c>
      <c r="N320">
        <v>13.813000000000001</v>
      </c>
      <c r="O320" t="s">
        <v>74</v>
      </c>
      <c r="P320" t="s">
        <v>910</v>
      </c>
      <c r="Q320">
        <v>9.9540000000000006</v>
      </c>
      <c r="R320">
        <v>3.4449999999999998</v>
      </c>
      <c r="S320">
        <v>1366</v>
      </c>
      <c r="T320">
        <v>989</v>
      </c>
      <c r="U320">
        <v>147</v>
      </c>
      <c r="V320">
        <v>4891</v>
      </c>
      <c r="W320">
        <v>91</v>
      </c>
      <c r="X320">
        <v>3</v>
      </c>
      <c r="Y320">
        <v>0</v>
      </c>
      <c r="Z320">
        <v>0</v>
      </c>
      <c r="AA320">
        <v>0</v>
      </c>
      <c r="AB320">
        <v>1</v>
      </c>
      <c r="AC320" t="s">
        <v>537</v>
      </c>
      <c r="AD320" t="s">
        <v>4701</v>
      </c>
      <c r="AE320">
        <v>1.8987112177000001</v>
      </c>
      <c r="AF320" t="s">
        <v>75</v>
      </c>
    </row>
    <row r="321" spans="1:32">
      <c r="A321" t="s">
        <v>4770</v>
      </c>
      <c r="B321">
        <v>2012</v>
      </c>
      <c r="C321" t="s">
        <v>4701</v>
      </c>
      <c r="D321" t="s">
        <v>72</v>
      </c>
      <c r="E321" t="s">
        <v>72</v>
      </c>
      <c r="F321" t="s">
        <v>72</v>
      </c>
      <c r="G321" t="s">
        <v>104</v>
      </c>
      <c r="H321" t="s">
        <v>73</v>
      </c>
      <c r="I321" t="s">
        <v>79</v>
      </c>
      <c r="J321" t="s">
        <v>72</v>
      </c>
      <c r="K321">
        <v>10.696486999999999</v>
      </c>
      <c r="L321">
        <v>3.2016429999999998</v>
      </c>
      <c r="M321">
        <v>5.8029999999999999</v>
      </c>
      <c r="N321">
        <v>18.89</v>
      </c>
      <c r="O321" t="s">
        <v>74</v>
      </c>
      <c r="P321" t="s">
        <v>4771</v>
      </c>
      <c r="Q321">
        <v>8.1940000000000008</v>
      </c>
      <c r="R321">
        <v>4.8940000000000001</v>
      </c>
      <c r="S321">
        <v>4178</v>
      </c>
      <c r="T321">
        <v>1294</v>
      </c>
      <c r="U321">
        <v>2267</v>
      </c>
      <c r="V321">
        <v>7379</v>
      </c>
      <c r="W321">
        <v>94</v>
      </c>
      <c r="X321">
        <v>12</v>
      </c>
      <c r="Y321">
        <v>0</v>
      </c>
      <c r="Z321">
        <v>0</v>
      </c>
      <c r="AA321">
        <v>0</v>
      </c>
      <c r="AB321">
        <v>1</v>
      </c>
      <c r="AC321" t="s">
        <v>133</v>
      </c>
      <c r="AD321" t="s">
        <v>4701</v>
      </c>
      <c r="AE321">
        <v>0.99797377089999995</v>
      </c>
      <c r="AF321" t="s">
        <v>75</v>
      </c>
    </row>
    <row r="322" spans="1:32">
      <c r="A322" t="s">
        <v>4772</v>
      </c>
      <c r="B322">
        <v>2012</v>
      </c>
      <c r="C322" t="s">
        <v>4701</v>
      </c>
      <c r="D322" t="s">
        <v>72</v>
      </c>
      <c r="E322" t="s">
        <v>72</v>
      </c>
      <c r="F322" t="s">
        <v>72</v>
      </c>
      <c r="G322" t="s">
        <v>104</v>
      </c>
      <c r="H322" t="s">
        <v>81</v>
      </c>
      <c r="I322" t="s">
        <v>72</v>
      </c>
      <c r="J322" t="s">
        <v>72</v>
      </c>
      <c r="K322">
        <v>8.0315700000000003</v>
      </c>
      <c r="L322">
        <v>2.3874019999999998</v>
      </c>
      <c r="M322">
        <v>4.3970000000000002</v>
      </c>
      <c r="N322">
        <v>14.224</v>
      </c>
      <c r="O322" t="s">
        <v>74</v>
      </c>
      <c r="P322" t="s">
        <v>4773</v>
      </c>
      <c r="Q322">
        <v>6.1920000000000002</v>
      </c>
      <c r="R322">
        <v>3.6349999999999998</v>
      </c>
      <c r="S322">
        <v>5793</v>
      </c>
      <c r="T322">
        <v>1754</v>
      </c>
      <c r="U322">
        <v>3172</v>
      </c>
      <c r="V322">
        <v>10260</v>
      </c>
      <c r="W322">
        <v>203</v>
      </c>
      <c r="X322">
        <v>14</v>
      </c>
      <c r="Y322">
        <v>0</v>
      </c>
      <c r="Z322">
        <v>0</v>
      </c>
      <c r="AA322">
        <v>0</v>
      </c>
      <c r="AB322">
        <v>1</v>
      </c>
      <c r="AC322" t="s">
        <v>210</v>
      </c>
      <c r="AD322" t="s">
        <v>4701</v>
      </c>
      <c r="AE322">
        <v>1.5587028599999999</v>
      </c>
      <c r="AF322" t="s">
        <v>75</v>
      </c>
    </row>
    <row r="323" spans="1:32">
      <c r="A323" t="s">
        <v>4774</v>
      </c>
      <c r="B323">
        <v>2012</v>
      </c>
      <c r="C323" t="s">
        <v>4701</v>
      </c>
      <c r="D323" t="s">
        <v>72</v>
      </c>
      <c r="E323" t="s">
        <v>72</v>
      </c>
      <c r="F323" t="s">
        <v>72</v>
      </c>
      <c r="G323" t="s">
        <v>104</v>
      </c>
      <c r="H323" t="s">
        <v>81</v>
      </c>
      <c r="I323" t="s">
        <v>76</v>
      </c>
      <c r="J323" t="s">
        <v>72</v>
      </c>
      <c r="K323">
        <v>6.0653759999999997</v>
      </c>
      <c r="L323">
        <v>3.0986630000000002</v>
      </c>
      <c r="M323">
        <v>2.1480000000000001</v>
      </c>
      <c r="N323">
        <v>15.962999999999999</v>
      </c>
      <c r="O323" t="s">
        <v>74</v>
      </c>
      <c r="P323" t="s">
        <v>4775</v>
      </c>
      <c r="Q323">
        <v>9.8979999999999997</v>
      </c>
      <c r="R323">
        <v>3.9180000000000001</v>
      </c>
      <c r="S323">
        <v>2099</v>
      </c>
      <c r="T323">
        <v>1049</v>
      </c>
      <c r="U323">
        <v>743</v>
      </c>
      <c r="V323">
        <v>5525</v>
      </c>
      <c r="W323">
        <v>110</v>
      </c>
      <c r="X323">
        <v>5</v>
      </c>
      <c r="Y323">
        <v>0</v>
      </c>
      <c r="Z323">
        <v>0</v>
      </c>
      <c r="AA323">
        <v>0</v>
      </c>
      <c r="AB323">
        <v>1</v>
      </c>
      <c r="AC323" t="s">
        <v>228</v>
      </c>
      <c r="AD323" t="s">
        <v>4701</v>
      </c>
      <c r="AE323">
        <v>1.8369258958000001</v>
      </c>
      <c r="AF323" t="s">
        <v>75</v>
      </c>
    </row>
    <row r="324" spans="1:32">
      <c r="A324" t="s">
        <v>4776</v>
      </c>
      <c r="B324">
        <v>2012</v>
      </c>
      <c r="C324" t="s">
        <v>4701</v>
      </c>
      <c r="D324" t="s">
        <v>72</v>
      </c>
      <c r="E324" t="s">
        <v>72</v>
      </c>
      <c r="F324" t="s">
        <v>72</v>
      </c>
      <c r="G324" t="s">
        <v>104</v>
      </c>
      <c r="H324" t="s">
        <v>81</v>
      </c>
      <c r="I324" t="s">
        <v>79</v>
      </c>
      <c r="J324" t="s">
        <v>72</v>
      </c>
      <c r="K324">
        <v>9.8454010000000007</v>
      </c>
      <c r="L324">
        <v>3.7193109999999998</v>
      </c>
      <c r="M324">
        <v>4.54</v>
      </c>
      <c r="N324">
        <v>20.05</v>
      </c>
      <c r="O324" t="s">
        <v>74</v>
      </c>
      <c r="P324" t="s">
        <v>4777</v>
      </c>
      <c r="Q324">
        <v>10.204000000000001</v>
      </c>
      <c r="R324">
        <v>5.306</v>
      </c>
      <c r="S324">
        <v>3694</v>
      </c>
      <c r="T324">
        <v>1428</v>
      </c>
      <c r="U324">
        <v>1703</v>
      </c>
      <c r="V324">
        <v>7522</v>
      </c>
      <c r="W324">
        <v>93</v>
      </c>
      <c r="X324">
        <v>9</v>
      </c>
      <c r="Y324">
        <v>0</v>
      </c>
      <c r="Z324">
        <v>0</v>
      </c>
      <c r="AA324">
        <v>0</v>
      </c>
      <c r="AB324">
        <v>1</v>
      </c>
      <c r="AC324" t="s">
        <v>330</v>
      </c>
      <c r="AD324" t="s">
        <v>4701</v>
      </c>
      <c r="AE324">
        <v>1.4338099120000001</v>
      </c>
      <c r="AF324" t="s">
        <v>75</v>
      </c>
    </row>
    <row r="325" spans="1:32">
      <c r="A325" t="s">
        <v>4778</v>
      </c>
      <c r="B325">
        <v>2012</v>
      </c>
      <c r="C325" t="s">
        <v>4701</v>
      </c>
      <c r="D325" t="s">
        <v>72</v>
      </c>
      <c r="E325" t="s">
        <v>72</v>
      </c>
      <c r="F325" t="s">
        <v>72</v>
      </c>
      <c r="G325" t="s">
        <v>104</v>
      </c>
      <c r="H325" t="s">
        <v>83</v>
      </c>
      <c r="I325" t="s">
        <v>72</v>
      </c>
      <c r="J325" t="s">
        <v>72</v>
      </c>
      <c r="K325">
        <v>4.3894919999999997</v>
      </c>
      <c r="L325">
        <v>1.162185</v>
      </c>
      <c r="M325">
        <v>2.4</v>
      </c>
      <c r="N325">
        <v>7.298</v>
      </c>
      <c r="O325" t="s">
        <v>74</v>
      </c>
      <c r="P325" t="s">
        <v>4779</v>
      </c>
      <c r="Q325">
        <v>2.9079999999999999</v>
      </c>
      <c r="R325">
        <v>1.9890000000000001</v>
      </c>
      <c r="S325">
        <v>6351</v>
      </c>
      <c r="T325">
        <v>1751</v>
      </c>
      <c r="U325">
        <v>3473</v>
      </c>
      <c r="V325">
        <v>10558</v>
      </c>
      <c r="W325">
        <v>451</v>
      </c>
      <c r="X325">
        <v>17</v>
      </c>
      <c r="Y325">
        <v>0</v>
      </c>
      <c r="Z325">
        <v>0</v>
      </c>
      <c r="AA325">
        <v>0</v>
      </c>
      <c r="AB325">
        <v>1</v>
      </c>
      <c r="AC325" t="s">
        <v>135</v>
      </c>
      <c r="AD325" t="s">
        <v>4701</v>
      </c>
      <c r="AE325">
        <v>1.4482486158000001</v>
      </c>
      <c r="AF325" t="s">
        <v>75</v>
      </c>
    </row>
    <row r="326" spans="1:32">
      <c r="A326" t="s">
        <v>4780</v>
      </c>
      <c r="B326">
        <v>2012</v>
      </c>
      <c r="C326" t="s">
        <v>4701</v>
      </c>
      <c r="D326" t="s">
        <v>72</v>
      </c>
      <c r="E326" t="s">
        <v>72</v>
      </c>
      <c r="F326" t="s">
        <v>72</v>
      </c>
      <c r="G326" t="s">
        <v>104</v>
      </c>
      <c r="H326" t="s">
        <v>83</v>
      </c>
      <c r="I326" t="s">
        <v>76</v>
      </c>
      <c r="J326" t="s">
        <v>72</v>
      </c>
      <c r="K326">
        <v>2.6473680000000002</v>
      </c>
      <c r="L326">
        <v>1.3764350000000001</v>
      </c>
      <c r="M326">
        <v>0.66300000000000003</v>
      </c>
      <c r="N326">
        <v>6.9340000000000002</v>
      </c>
      <c r="O326" t="s">
        <v>74</v>
      </c>
      <c r="P326" t="s">
        <v>4781</v>
      </c>
      <c r="Q326">
        <v>4.2869999999999999</v>
      </c>
      <c r="R326">
        <v>1.984</v>
      </c>
      <c r="S326">
        <v>2067</v>
      </c>
      <c r="T326">
        <v>1080</v>
      </c>
      <c r="U326">
        <v>518</v>
      </c>
      <c r="V326">
        <v>5414</v>
      </c>
      <c r="W326">
        <v>292</v>
      </c>
      <c r="X326">
        <v>5</v>
      </c>
      <c r="Y326">
        <v>0</v>
      </c>
      <c r="Z326">
        <v>0</v>
      </c>
      <c r="AA326">
        <v>0</v>
      </c>
      <c r="AB326">
        <v>1</v>
      </c>
      <c r="AC326" t="s">
        <v>292</v>
      </c>
      <c r="AD326" t="s">
        <v>4701</v>
      </c>
      <c r="AE326">
        <v>2.1391565375999999</v>
      </c>
      <c r="AF326" t="s">
        <v>75</v>
      </c>
    </row>
    <row r="327" spans="1:32">
      <c r="A327" t="s">
        <v>4782</v>
      </c>
      <c r="B327">
        <v>2012</v>
      </c>
      <c r="C327" t="s">
        <v>4701</v>
      </c>
      <c r="D327" t="s">
        <v>72</v>
      </c>
      <c r="E327" t="s">
        <v>72</v>
      </c>
      <c r="F327" t="s">
        <v>72</v>
      </c>
      <c r="G327" t="s">
        <v>104</v>
      </c>
      <c r="H327" t="s">
        <v>83</v>
      </c>
      <c r="I327" t="s">
        <v>79</v>
      </c>
      <c r="J327" t="s">
        <v>72</v>
      </c>
      <c r="K327">
        <v>6.4313640000000003</v>
      </c>
      <c r="L327">
        <v>2.21279</v>
      </c>
      <c r="M327">
        <v>3.2080000000000002</v>
      </c>
      <c r="N327">
        <v>12.477</v>
      </c>
      <c r="O327" t="s">
        <v>74</v>
      </c>
      <c r="P327" t="s">
        <v>4783</v>
      </c>
      <c r="Q327">
        <v>6.0460000000000003</v>
      </c>
      <c r="R327">
        <v>3.2240000000000002</v>
      </c>
      <c r="S327">
        <v>4284</v>
      </c>
      <c r="T327">
        <v>1504</v>
      </c>
      <c r="U327">
        <v>2137</v>
      </c>
      <c r="V327">
        <v>8311</v>
      </c>
      <c r="W327">
        <v>159</v>
      </c>
      <c r="X327">
        <v>12</v>
      </c>
      <c r="Y327">
        <v>0</v>
      </c>
      <c r="Z327">
        <v>0</v>
      </c>
      <c r="AA327">
        <v>0</v>
      </c>
      <c r="AB327">
        <v>1</v>
      </c>
      <c r="AC327" t="s">
        <v>330</v>
      </c>
      <c r="AD327" t="s">
        <v>4701</v>
      </c>
      <c r="AE327">
        <v>1.2855950635</v>
      </c>
      <c r="AF327" t="s">
        <v>75</v>
      </c>
    </row>
    <row r="328" spans="1:32">
      <c r="A328" t="s">
        <v>4784</v>
      </c>
      <c r="B328">
        <v>2012</v>
      </c>
      <c r="C328" t="s">
        <v>4701</v>
      </c>
      <c r="D328" t="s">
        <v>72</v>
      </c>
      <c r="E328" t="s">
        <v>72</v>
      </c>
      <c r="F328" t="s">
        <v>72</v>
      </c>
      <c r="G328" t="s">
        <v>104</v>
      </c>
      <c r="H328" t="s">
        <v>84</v>
      </c>
      <c r="I328" t="s">
        <v>72</v>
      </c>
      <c r="J328" t="s">
        <v>72</v>
      </c>
      <c r="K328">
        <v>2.2700559999999999</v>
      </c>
      <c r="L328">
        <v>0.80373300000000003</v>
      </c>
      <c r="M328">
        <v>0.97299999999999998</v>
      </c>
      <c r="N328">
        <v>4.4569999999999999</v>
      </c>
      <c r="O328" t="s">
        <v>74</v>
      </c>
      <c r="P328" t="s">
        <v>977</v>
      </c>
      <c r="Q328">
        <v>2.1869999999999998</v>
      </c>
      <c r="R328">
        <v>1.2969999999999999</v>
      </c>
      <c r="S328">
        <v>2513</v>
      </c>
      <c r="T328">
        <v>892</v>
      </c>
      <c r="U328">
        <v>1078</v>
      </c>
      <c r="V328">
        <v>4934</v>
      </c>
      <c r="W328">
        <v>415</v>
      </c>
      <c r="X328">
        <v>12</v>
      </c>
      <c r="Y328">
        <v>0</v>
      </c>
      <c r="Z328">
        <v>0</v>
      </c>
      <c r="AA328">
        <v>0</v>
      </c>
      <c r="AB328">
        <v>1</v>
      </c>
      <c r="AC328" t="s">
        <v>292</v>
      </c>
      <c r="AD328" t="s">
        <v>4701</v>
      </c>
      <c r="AE328">
        <v>1.2054780511000001</v>
      </c>
      <c r="AF328" t="s">
        <v>75</v>
      </c>
    </row>
    <row r="329" spans="1:32">
      <c r="A329" t="s">
        <v>4785</v>
      </c>
      <c r="B329">
        <v>2012</v>
      </c>
      <c r="C329" t="s">
        <v>4701</v>
      </c>
      <c r="D329" t="s">
        <v>72</v>
      </c>
      <c r="E329" t="s">
        <v>72</v>
      </c>
      <c r="F329" t="s">
        <v>72</v>
      </c>
      <c r="G329" t="s">
        <v>104</v>
      </c>
      <c r="H329" t="s">
        <v>84</v>
      </c>
      <c r="I329" t="s">
        <v>76</v>
      </c>
      <c r="J329" t="s">
        <v>72</v>
      </c>
      <c r="K329">
        <v>3.1196679999999999</v>
      </c>
      <c r="L329">
        <v>1.1705669999999999</v>
      </c>
      <c r="M329">
        <v>1.254</v>
      </c>
      <c r="N329">
        <v>6.3490000000000002</v>
      </c>
      <c r="O329" t="s">
        <v>74</v>
      </c>
      <c r="P329" t="s">
        <v>1020</v>
      </c>
      <c r="Q329">
        <v>3.23</v>
      </c>
      <c r="R329">
        <v>1.8660000000000001</v>
      </c>
      <c r="S329">
        <v>1812</v>
      </c>
      <c r="T329">
        <v>677</v>
      </c>
      <c r="U329">
        <v>728</v>
      </c>
      <c r="V329">
        <v>3688</v>
      </c>
      <c r="W329">
        <v>246</v>
      </c>
      <c r="X329">
        <v>10</v>
      </c>
      <c r="Y329">
        <v>0</v>
      </c>
      <c r="Z329">
        <v>0</v>
      </c>
      <c r="AA329">
        <v>0</v>
      </c>
      <c r="AB329">
        <v>1</v>
      </c>
      <c r="AC329" t="s">
        <v>134</v>
      </c>
      <c r="AD329" t="s">
        <v>4701</v>
      </c>
      <c r="AE329">
        <v>1.1107461083000001</v>
      </c>
      <c r="AF329" t="s">
        <v>75</v>
      </c>
    </row>
    <row r="330" spans="1:32">
      <c r="A330" t="s">
        <v>4786</v>
      </c>
      <c r="B330">
        <v>2012</v>
      </c>
      <c r="C330" t="s">
        <v>4701</v>
      </c>
      <c r="D330" t="s">
        <v>72</v>
      </c>
      <c r="E330" t="s">
        <v>72</v>
      </c>
      <c r="F330" t="s">
        <v>72</v>
      </c>
      <c r="G330" t="s">
        <v>104</v>
      </c>
      <c r="H330" t="s">
        <v>84</v>
      </c>
      <c r="I330" t="s">
        <v>79</v>
      </c>
      <c r="J330" t="s">
        <v>72</v>
      </c>
      <c r="K330">
        <v>1.332357</v>
      </c>
      <c r="L330">
        <v>1.1760109999999999</v>
      </c>
      <c r="M330">
        <v>6.6000000000000003E-2</v>
      </c>
      <c r="N330">
        <v>6.1609999999999996</v>
      </c>
      <c r="O330" t="s">
        <v>74</v>
      </c>
      <c r="P330" t="s">
        <v>877</v>
      </c>
      <c r="Q330">
        <v>4.8289999999999997</v>
      </c>
      <c r="R330">
        <v>1.266</v>
      </c>
      <c r="S330">
        <v>701</v>
      </c>
      <c r="T330">
        <v>618</v>
      </c>
      <c r="U330">
        <v>35</v>
      </c>
      <c r="V330">
        <v>3242</v>
      </c>
      <c r="W330">
        <v>169</v>
      </c>
      <c r="X330">
        <v>2</v>
      </c>
      <c r="Y330">
        <v>0</v>
      </c>
      <c r="Z330">
        <v>0</v>
      </c>
      <c r="AA330">
        <v>0</v>
      </c>
      <c r="AB330">
        <v>1</v>
      </c>
      <c r="AC330" t="s">
        <v>220</v>
      </c>
      <c r="AD330" t="s">
        <v>4701</v>
      </c>
      <c r="AE330">
        <v>1.7674081451000001</v>
      </c>
      <c r="AF330" t="s">
        <v>75</v>
      </c>
    </row>
    <row r="331" spans="1:32">
      <c r="A331" t="s">
        <v>4787</v>
      </c>
      <c r="B331">
        <v>2012</v>
      </c>
      <c r="C331" t="s">
        <v>4701</v>
      </c>
      <c r="D331" t="s">
        <v>72</v>
      </c>
      <c r="E331" t="s">
        <v>72</v>
      </c>
      <c r="F331" t="s">
        <v>72</v>
      </c>
      <c r="G331" t="s">
        <v>104</v>
      </c>
      <c r="H331" t="s">
        <v>85</v>
      </c>
      <c r="I331" t="s">
        <v>72</v>
      </c>
      <c r="J331" t="s">
        <v>72</v>
      </c>
      <c r="K331">
        <v>4.0002180000000003</v>
      </c>
      <c r="L331">
        <v>1.5352969999999999</v>
      </c>
      <c r="M331">
        <v>1.56</v>
      </c>
      <c r="N331">
        <v>8.2560000000000002</v>
      </c>
      <c r="O331" t="s">
        <v>74</v>
      </c>
      <c r="P331" t="s">
        <v>919</v>
      </c>
      <c r="Q331">
        <v>4.2560000000000002</v>
      </c>
      <c r="R331">
        <v>2.44</v>
      </c>
      <c r="S331">
        <v>4257</v>
      </c>
      <c r="T331">
        <v>1641</v>
      </c>
      <c r="U331">
        <v>1661</v>
      </c>
      <c r="V331">
        <v>8786</v>
      </c>
      <c r="W331">
        <v>393</v>
      </c>
      <c r="X331">
        <v>19</v>
      </c>
      <c r="Y331">
        <v>0</v>
      </c>
      <c r="Z331">
        <v>0</v>
      </c>
      <c r="AA331">
        <v>0</v>
      </c>
      <c r="AB331">
        <v>1</v>
      </c>
      <c r="AC331" t="s">
        <v>343</v>
      </c>
      <c r="AD331" t="s">
        <v>4701</v>
      </c>
      <c r="AE331">
        <v>2.4061171525999998</v>
      </c>
      <c r="AF331" t="s">
        <v>75</v>
      </c>
    </row>
    <row r="332" spans="1:32">
      <c r="A332" t="s">
        <v>4788</v>
      </c>
      <c r="B332">
        <v>2012</v>
      </c>
      <c r="C332" t="s">
        <v>4701</v>
      </c>
      <c r="D332" t="s">
        <v>72</v>
      </c>
      <c r="E332" t="s">
        <v>72</v>
      </c>
      <c r="F332" t="s">
        <v>72</v>
      </c>
      <c r="G332" t="s">
        <v>104</v>
      </c>
      <c r="H332" t="s">
        <v>85</v>
      </c>
      <c r="I332" t="s">
        <v>76</v>
      </c>
      <c r="J332" t="s">
        <v>72</v>
      </c>
      <c r="K332">
        <v>3.5495040000000002</v>
      </c>
      <c r="L332">
        <v>1.5005440000000001</v>
      </c>
      <c r="M332">
        <v>1.23</v>
      </c>
      <c r="N332">
        <v>7.8479999999999999</v>
      </c>
      <c r="O332" t="s">
        <v>74</v>
      </c>
      <c r="P332" t="s">
        <v>852</v>
      </c>
      <c r="Q332">
        <v>4.298</v>
      </c>
      <c r="R332">
        <v>2.3199999999999998</v>
      </c>
      <c r="S332">
        <v>1990</v>
      </c>
      <c r="T332">
        <v>839</v>
      </c>
      <c r="U332">
        <v>689</v>
      </c>
      <c r="V332">
        <v>4399</v>
      </c>
      <c r="W332">
        <v>228</v>
      </c>
      <c r="X332">
        <v>11</v>
      </c>
      <c r="Y332">
        <v>0</v>
      </c>
      <c r="Z332">
        <v>0</v>
      </c>
      <c r="AA332">
        <v>0</v>
      </c>
      <c r="AB332">
        <v>1</v>
      </c>
      <c r="AC332" t="s">
        <v>134</v>
      </c>
      <c r="AD332" t="s">
        <v>4701</v>
      </c>
      <c r="AE332">
        <v>1.4929693792000001</v>
      </c>
      <c r="AF332" t="s">
        <v>75</v>
      </c>
    </row>
    <row r="333" spans="1:32">
      <c r="A333" t="s">
        <v>4789</v>
      </c>
      <c r="B333">
        <v>2012</v>
      </c>
      <c r="C333" t="s">
        <v>4701</v>
      </c>
      <c r="D333" t="s">
        <v>72</v>
      </c>
      <c r="E333" t="s">
        <v>72</v>
      </c>
      <c r="F333" t="s">
        <v>72</v>
      </c>
      <c r="G333" t="s">
        <v>104</v>
      </c>
      <c r="H333" t="s">
        <v>85</v>
      </c>
      <c r="I333" t="s">
        <v>79</v>
      </c>
      <c r="J333" t="s">
        <v>72</v>
      </c>
      <c r="K333">
        <v>4.5018209999999996</v>
      </c>
      <c r="L333">
        <v>2.4958939999999998</v>
      </c>
      <c r="M333">
        <v>0.98</v>
      </c>
      <c r="N333">
        <v>12.367000000000001</v>
      </c>
      <c r="O333" t="s">
        <v>74</v>
      </c>
      <c r="P333" t="s">
        <v>4790</v>
      </c>
      <c r="Q333">
        <v>7.8650000000000002</v>
      </c>
      <c r="R333">
        <v>3.5209999999999999</v>
      </c>
      <c r="S333">
        <v>2267</v>
      </c>
      <c r="T333">
        <v>1244</v>
      </c>
      <c r="U333">
        <v>494</v>
      </c>
      <c r="V333">
        <v>6228</v>
      </c>
      <c r="W333">
        <v>165</v>
      </c>
      <c r="X333">
        <v>8</v>
      </c>
      <c r="Y333">
        <v>0</v>
      </c>
      <c r="Z333">
        <v>0</v>
      </c>
      <c r="AA333">
        <v>0</v>
      </c>
      <c r="AB333">
        <v>1</v>
      </c>
      <c r="AC333" t="s">
        <v>392</v>
      </c>
      <c r="AD333" t="s">
        <v>4701</v>
      </c>
      <c r="AE333">
        <v>2.3763638693</v>
      </c>
      <c r="AF333" t="s">
        <v>75</v>
      </c>
    </row>
    <row r="334" spans="1:32">
      <c r="A334" t="s">
        <v>4791</v>
      </c>
      <c r="B334">
        <v>2012</v>
      </c>
      <c r="C334" t="s">
        <v>4701</v>
      </c>
      <c r="D334" t="s">
        <v>72</v>
      </c>
      <c r="E334" t="s">
        <v>72</v>
      </c>
      <c r="F334" t="s">
        <v>72</v>
      </c>
      <c r="G334" t="s">
        <v>104</v>
      </c>
      <c r="H334" t="s">
        <v>86</v>
      </c>
      <c r="I334" t="s">
        <v>72</v>
      </c>
      <c r="J334" t="s">
        <v>72</v>
      </c>
      <c r="K334">
        <v>3.8678650000000001</v>
      </c>
      <c r="L334">
        <v>1.345583</v>
      </c>
      <c r="M334">
        <v>1.681</v>
      </c>
      <c r="N334">
        <v>7.4880000000000004</v>
      </c>
      <c r="O334" t="s">
        <v>74</v>
      </c>
      <c r="P334" t="s">
        <v>1011</v>
      </c>
      <c r="Q334">
        <v>3.62</v>
      </c>
      <c r="R334">
        <v>2.1869999999999998</v>
      </c>
      <c r="S334">
        <v>2694</v>
      </c>
      <c r="T334">
        <v>953</v>
      </c>
      <c r="U334">
        <v>1171</v>
      </c>
      <c r="V334">
        <v>5215</v>
      </c>
      <c r="W334">
        <v>309</v>
      </c>
      <c r="X334">
        <v>11</v>
      </c>
      <c r="Y334">
        <v>0</v>
      </c>
      <c r="Z334">
        <v>0</v>
      </c>
      <c r="AA334">
        <v>0</v>
      </c>
      <c r="AB334">
        <v>1</v>
      </c>
      <c r="AC334" t="s">
        <v>292</v>
      </c>
      <c r="AD334" t="s">
        <v>4701</v>
      </c>
      <c r="AE334">
        <v>1.4997938861</v>
      </c>
      <c r="AF334" t="s">
        <v>75</v>
      </c>
    </row>
    <row r="335" spans="1:32">
      <c r="A335" t="s">
        <v>4792</v>
      </c>
      <c r="B335">
        <v>2012</v>
      </c>
      <c r="C335" t="s">
        <v>4701</v>
      </c>
      <c r="D335" t="s">
        <v>72</v>
      </c>
      <c r="E335" t="s">
        <v>72</v>
      </c>
      <c r="F335" t="s">
        <v>72</v>
      </c>
      <c r="G335" t="s">
        <v>104</v>
      </c>
      <c r="H335" t="s">
        <v>86</v>
      </c>
      <c r="I335" t="s">
        <v>76</v>
      </c>
      <c r="J335" t="s">
        <v>72</v>
      </c>
      <c r="K335">
        <v>6.1265320000000001</v>
      </c>
      <c r="L335">
        <v>2.4917919999999998</v>
      </c>
      <c r="M335">
        <v>2.6890000000000001</v>
      </c>
      <c r="N335">
        <v>13.356999999999999</v>
      </c>
      <c r="O335" t="s">
        <v>74</v>
      </c>
      <c r="P335" t="s">
        <v>1028</v>
      </c>
      <c r="Q335">
        <v>7.2309999999999999</v>
      </c>
      <c r="R335">
        <v>3.4380000000000002</v>
      </c>
      <c r="S335">
        <v>2097</v>
      </c>
      <c r="T335">
        <v>861</v>
      </c>
      <c r="U335">
        <v>920</v>
      </c>
      <c r="V335">
        <v>4572</v>
      </c>
      <c r="W335">
        <v>173</v>
      </c>
      <c r="X335">
        <v>8</v>
      </c>
      <c r="Y335">
        <v>0</v>
      </c>
      <c r="Z335">
        <v>0</v>
      </c>
      <c r="AA335">
        <v>0</v>
      </c>
      <c r="AB335">
        <v>1</v>
      </c>
      <c r="AC335" t="s">
        <v>292</v>
      </c>
      <c r="AD335" t="s">
        <v>4701</v>
      </c>
      <c r="AE335">
        <v>1.8569257271999999</v>
      </c>
      <c r="AF335" t="s">
        <v>75</v>
      </c>
    </row>
    <row r="336" spans="1:32">
      <c r="A336" t="s">
        <v>4793</v>
      </c>
      <c r="B336">
        <v>2012</v>
      </c>
      <c r="C336" t="s">
        <v>4701</v>
      </c>
      <c r="D336" t="s">
        <v>72</v>
      </c>
      <c r="E336" t="s">
        <v>72</v>
      </c>
      <c r="F336" t="s">
        <v>72</v>
      </c>
      <c r="G336" t="s">
        <v>104</v>
      </c>
      <c r="H336" t="s">
        <v>86</v>
      </c>
      <c r="I336" t="s">
        <v>79</v>
      </c>
      <c r="J336" t="s">
        <v>72</v>
      </c>
      <c r="K336">
        <v>1.6847829999999999</v>
      </c>
      <c r="L336">
        <v>1.2215309999999999</v>
      </c>
      <c r="M336">
        <v>0.186</v>
      </c>
      <c r="N336">
        <v>6.1520000000000001</v>
      </c>
      <c r="O336" t="s">
        <v>74</v>
      </c>
      <c r="P336" t="s">
        <v>614</v>
      </c>
      <c r="Q336">
        <v>4.4669999999999996</v>
      </c>
      <c r="R336">
        <v>1.4990000000000001</v>
      </c>
      <c r="S336">
        <v>597</v>
      </c>
      <c r="T336">
        <v>435</v>
      </c>
      <c r="U336">
        <v>66</v>
      </c>
      <c r="V336">
        <v>2179</v>
      </c>
      <c r="W336">
        <v>136</v>
      </c>
      <c r="X336">
        <v>3</v>
      </c>
      <c r="Y336">
        <v>0</v>
      </c>
      <c r="Z336">
        <v>0</v>
      </c>
      <c r="AA336">
        <v>0</v>
      </c>
      <c r="AB336">
        <v>1</v>
      </c>
      <c r="AC336" t="s">
        <v>116</v>
      </c>
      <c r="AD336" t="s">
        <v>4701</v>
      </c>
      <c r="AE336">
        <v>1.2161252469999999</v>
      </c>
      <c r="AF336" t="s">
        <v>75</v>
      </c>
    </row>
    <row r="337" spans="1:32">
      <c r="A337" t="s">
        <v>4794</v>
      </c>
      <c r="B337">
        <v>2012</v>
      </c>
      <c r="C337" t="s">
        <v>4701</v>
      </c>
      <c r="D337" t="s">
        <v>72</v>
      </c>
      <c r="E337" t="s">
        <v>72</v>
      </c>
      <c r="F337" t="s">
        <v>72</v>
      </c>
      <c r="G337" t="s">
        <v>104</v>
      </c>
      <c r="H337" t="s">
        <v>88</v>
      </c>
      <c r="I337" t="s">
        <v>72</v>
      </c>
      <c r="J337" t="s">
        <v>72</v>
      </c>
      <c r="K337">
        <v>5.4238499999999998</v>
      </c>
      <c r="L337">
        <v>1.8194429999999999</v>
      </c>
      <c r="M337">
        <v>2.7589999999999999</v>
      </c>
      <c r="N337">
        <v>10.387</v>
      </c>
      <c r="O337" t="s">
        <v>74</v>
      </c>
      <c r="P337" t="s">
        <v>1015</v>
      </c>
      <c r="Q337">
        <v>4.9640000000000004</v>
      </c>
      <c r="R337">
        <v>2.665</v>
      </c>
      <c r="S337">
        <v>1986</v>
      </c>
      <c r="T337">
        <v>692</v>
      </c>
      <c r="U337">
        <v>1010</v>
      </c>
      <c r="V337">
        <v>3804</v>
      </c>
      <c r="W337">
        <v>219</v>
      </c>
      <c r="X337">
        <v>11</v>
      </c>
      <c r="Y337">
        <v>0</v>
      </c>
      <c r="Z337">
        <v>0</v>
      </c>
      <c r="AA337">
        <v>0</v>
      </c>
      <c r="AB337">
        <v>1</v>
      </c>
      <c r="AC337" t="s">
        <v>134</v>
      </c>
      <c r="AD337" t="s">
        <v>4701</v>
      </c>
      <c r="AE337">
        <v>1.4068376644</v>
      </c>
      <c r="AF337" t="s">
        <v>75</v>
      </c>
    </row>
    <row r="338" spans="1:32">
      <c r="A338" t="s">
        <v>4795</v>
      </c>
      <c r="B338">
        <v>2012</v>
      </c>
      <c r="C338" t="s">
        <v>4701</v>
      </c>
      <c r="D338" t="s">
        <v>72</v>
      </c>
      <c r="E338" t="s">
        <v>72</v>
      </c>
      <c r="F338" t="s">
        <v>72</v>
      </c>
      <c r="G338" t="s">
        <v>104</v>
      </c>
      <c r="H338" t="s">
        <v>88</v>
      </c>
      <c r="I338" t="s">
        <v>76</v>
      </c>
      <c r="J338" t="s">
        <v>72</v>
      </c>
      <c r="K338">
        <v>3.5504370000000001</v>
      </c>
      <c r="L338">
        <v>2.7864119999999999</v>
      </c>
      <c r="M338">
        <v>0.28499999999999998</v>
      </c>
      <c r="N338">
        <v>13.925000000000001</v>
      </c>
      <c r="O338" t="s">
        <v>74</v>
      </c>
      <c r="P338" t="s">
        <v>4796</v>
      </c>
      <c r="Q338">
        <v>10.375</v>
      </c>
      <c r="R338">
        <v>3.266</v>
      </c>
      <c r="S338">
        <v>675</v>
      </c>
      <c r="T338">
        <v>531</v>
      </c>
      <c r="U338">
        <v>54</v>
      </c>
      <c r="V338">
        <v>2649</v>
      </c>
      <c r="W338">
        <v>130</v>
      </c>
      <c r="X338">
        <v>3</v>
      </c>
      <c r="Y338">
        <v>0</v>
      </c>
      <c r="Z338">
        <v>0</v>
      </c>
      <c r="AA338">
        <v>0</v>
      </c>
      <c r="AB338">
        <v>1</v>
      </c>
      <c r="AC338" t="s">
        <v>220</v>
      </c>
      <c r="AD338" t="s">
        <v>4701</v>
      </c>
      <c r="AE338">
        <v>2.9248142534000001</v>
      </c>
      <c r="AF338" t="s">
        <v>75</v>
      </c>
    </row>
    <row r="339" spans="1:32">
      <c r="A339" t="s">
        <v>4797</v>
      </c>
      <c r="B339">
        <v>2012</v>
      </c>
      <c r="C339" t="s">
        <v>4701</v>
      </c>
      <c r="D339" t="s">
        <v>72</v>
      </c>
      <c r="E339" t="s">
        <v>72</v>
      </c>
      <c r="F339" t="s">
        <v>72</v>
      </c>
      <c r="G339" t="s">
        <v>104</v>
      </c>
      <c r="H339" t="s">
        <v>88</v>
      </c>
      <c r="I339" t="s">
        <v>79</v>
      </c>
      <c r="J339" t="s">
        <v>72</v>
      </c>
      <c r="K339">
        <v>7.4487699999999997</v>
      </c>
      <c r="L339">
        <v>2.77739</v>
      </c>
      <c r="M339">
        <v>3.492</v>
      </c>
      <c r="N339">
        <v>15.182</v>
      </c>
      <c r="O339" t="s">
        <v>74</v>
      </c>
      <c r="P339" t="s">
        <v>795</v>
      </c>
      <c r="Q339">
        <v>7.7329999999999997</v>
      </c>
      <c r="R339">
        <v>3.956</v>
      </c>
      <c r="S339">
        <v>1311</v>
      </c>
      <c r="T339">
        <v>490</v>
      </c>
      <c r="U339">
        <v>615</v>
      </c>
      <c r="V339">
        <v>2672</v>
      </c>
      <c r="W339">
        <v>89</v>
      </c>
      <c r="X339">
        <v>8</v>
      </c>
      <c r="Y339">
        <v>0</v>
      </c>
      <c r="Z339">
        <v>0</v>
      </c>
      <c r="AA339">
        <v>0</v>
      </c>
      <c r="AB339">
        <v>1</v>
      </c>
      <c r="AC339" t="s">
        <v>115</v>
      </c>
      <c r="AD339" t="s">
        <v>4701</v>
      </c>
      <c r="AE339">
        <v>0.98466760809999998</v>
      </c>
      <c r="AF339" t="s">
        <v>75</v>
      </c>
    </row>
    <row r="340" spans="1:32">
      <c r="A340" t="s">
        <v>4798</v>
      </c>
      <c r="B340">
        <v>2012</v>
      </c>
      <c r="C340" t="s">
        <v>4701</v>
      </c>
      <c r="D340" t="s">
        <v>72</v>
      </c>
      <c r="E340" t="s">
        <v>72</v>
      </c>
      <c r="F340" t="s">
        <v>72</v>
      </c>
      <c r="G340" t="s">
        <v>104</v>
      </c>
      <c r="H340" t="s">
        <v>91</v>
      </c>
      <c r="I340" t="s">
        <v>72</v>
      </c>
      <c r="J340" t="s">
        <v>72</v>
      </c>
      <c r="K340">
        <v>5.7696449999999997</v>
      </c>
      <c r="L340">
        <v>2.624428</v>
      </c>
      <c r="M340">
        <v>2.2959999999999998</v>
      </c>
      <c r="N340">
        <v>13.759</v>
      </c>
      <c r="O340" t="s">
        <v>74</v>
      </c>
      <c r="P340" t="s">
        <v>4799</v>
      </c>
      <c r="Q340">
        <v>7.99</v>
      </c>
      <c r="R340">
        <v>3.4740000000000002</v>
      </c>
      <c r="S340">
        <v>858</v>
      </c>
      <c r="T340">
        <v>397</v>
      </c>
      <c r="U340">
        <v>341</v>
      </c>
      <c r="V340">
        <v>2046</v>
      </c>
      <c r="W340">
        <v>113</v>
      </c>
      <c r="X340">
        <v>7</v>
      </c>
      <c r="Y340">
        <v>0</v>
      </c>
      <c r="Z340">
        <v>0</v>
      </c>
      <c r="AA340">
        <v>0</v>
      </c>
      <c r="AB340">
        <v>1</v>
      </c>
      <c r="AC340" t="s">
        <v>116</v>
      </c>
      <c r="AD340" t="s">
        <v>4701</v>
      </c>
      <c r="AE340">
        <v>1.4188859039999999</v>
      </c>
      <c r="AF340" t="s">
        <v>75</v>
      </c>
    </row>
    <row r="341" spans="1:32">
      <c r="A341" t="s">
        <v>4800</v>
      </c>
      <c r="B341">
        <v>2012</v>
      </c>
      <c r="C341" t="s">
        <v>4701</v>
      </c>
      <c r="D341" t="s">
        <v>72</v>
      </c>
      <c r="E341" t="s">
        <v>72</v>
      </c>
      <c r="F341" t="s">
        <v>72</v>
      </c>
      <c r="G341" t="s">
        <v>104</v>
      </c>
      <c r="H341" t="s">
        <v>91</v>
      </c>
      <c r="I341" t="s">
        <v>76</v>
      </c>
      <c r="J341" t="s">
        <v>72</v>
      </c>
      <c r="K341">
        <v>9.1641139999999996</v>
      </c>
      <c r="L341">
        <v>4.9218669999999998</v>
      </c>
      <c r="M341">
        <v>3.0270000000000001</v>
      </c>
      <c r="N341">
        <v>24.588000000000001</v>
      </c>
      <c r="O341" t="s">
        <v>74</v>
      </c>
      <c r="P341" t="s">
        <v>4801</v>
      </c>
      <c r="Q341">
        <v>15.423999999999999</v>
      </c>
      <c r="R341">
        <v>6.1369999999999996</v>
      </c>
      <c r="S341">
        <v>711</v>
      </c>
      <c r="T341">
        <v>384</v>
      </c>
      <c r="U341">
        <v>235</v>
      </c>
      <c r="V341">
        <v>1909</v>
      </c>
      <c r="W341">
        <v>66</v>
      </c>
      <c r="X341">
        <v>5</v>
      </c>
      <c r="Y341">
        <v>0</v>
      </c>
      <c r="Z341">
        <v>0</v>
      </c>
      <c r="AA341">
        <v>0</v>
      </c>
      <c r="AB341">
        <v>1</v>
      </c>
      <c r="AC341" t="s">
        <v>116</v>
      </c>
      <c r="AD341" t="s">
        <v>4701</v>
      </c>
      <c r="AE341">
        <v>1.8915816995000001</v>
      </c>
      <c r="AF341" t="s">
        <v>75</v>
      </c>
    </row>
    <row r="342" spans="1:32">
      <c r="A342" t="s">
        <v>4802</v>
      </c>
      <c r="B342">
        <v>2012</v>
      </c>
      <c r="C342" t="s">
        <v>4701</v>
      </c>
      <c r="D342" t="s">
        <v>72</v>
      </c>
      <c r="E342" t="s">
        <v>72</v>
      </c>
      <c r="F342" t="s">
        <v>72</v>
      </c>
      <c r="G342" t="s">
        <v>104</v>
      </c>
      <c r="H342" t="s">
        <v>91</v>
      </c>
      <c r="I342" t="s">
        <v>79</v>
      </c>
      <c r="J342" t="s">
        <v>72</v>
      </c>
      <c r="K342">
        <v>2.061401</v>
      </c>
      <c r="L342">
        <v>1.582927</v>
      </c>
      <c r="M342">
        <v>0.189</v>
      </c>
      <c r="N342">
        <v>7.9390000000000001</v>
      </c>
      <c r="O342" t="s">
        <v>74</v>
      </c>
      <c r="P342" t="s">
        <v>745</v>
      </c>
      <c r="Q342">
        <v>5.8769999999999998</v>
      </c>
      <c r="R342">
        <v>1.8720000000000001</v>
      </c>
      <c r="S342">
        <v>147</v>
      </c>
      <c r="T342">
        <v>110</v>
      </c>
      <c r="U342">
        <v>13</v>
      </c>
      <c r="V342">
        <v>564</v>
      </c>
      <c r="W342">
        <v>47</v>
      </c>
      <c r="X342">
        <v>2</v>
      </c>
      <c r="Y342">
        <v>0</v>
      </c>
      <c r="Z342">
        <v>0</v>
      </c>
      <c r="AA342">
        <v>0</v>
      </c>
      <c r="AB342">
        <v>1</v>
      </c>
      <c r="AC342" t="s">
        <v>118</v>
      </c>
      <c r="AD342" t="s">
        <v>4701</v>
      </c>
      <c r="AE342">
        <v>0.57090398710000001</v>
      </c>
      <c r="AF342" t="s">
        <v>75</v>
      </c>
    </row>
    <row r="343" spans="1:32">
      <c r="A343" t="s">
        <v>4803</v>
      </c>
      <c r="B343">
        <v>2012</v>
      </c>
      <c r="C343" t="s">
        <v>4701</v>
      </c>
      <c r="D343" t="s">
        <v>72</v>
      </c>
      <c r="E343" t="s">
        <v>72</v>
      </c>
      <c r="F343" t="s">
        <v>72</v>
      </c>
      <c r="G343" t="s">
        <v>104</v>
      </c>
      <c r="H343" t="s">
        <v>72</v>
      </c>
      <c r="I343" t="s">
        <v>72</v>
      </c>
      <c r="J343" t="s">
        <v>72</v>
      </c>
      <c r="K343">
        <v>4.764812</v>
      </c>
      <c r="L343">
        <v>0.62254799999999999</v>
      </c>
      <c r="M343">
        <v>3.617</v>
      </c>
      <c r="N343">
        <v>6.1459999999999999</v>
      </c>
      <c r="O343" t="s">
        <v>74</v>
      </c>
      <c r="P343" t="s">
        <v>4804</v>
      </c>
      <c r="Q343">
        <v>1.381</v>
      </c>
      <c r="R343">
        <v>1.1479999999999999</v>
      </c>
      <c r="S343">
        <v>29997</v>
      </c>
      <c r="T343">
        <v>3942</v>
      </c>
      <c r="U343">
        <v>22772</v>
      </c>
      <c r="V343">
        <v>38691</v>
      </c>
      <c r="W343">
        <v>2288</v>
      </c>
      <c r="X343">
        <v>106</v>
      </c>
      <c r="Y343">
        <v>0</v>
      </c>
      <c r="Z343">
        <v>0</v>
      </c>
      <c r="AA343">
        <v>0</v>
      </c>
      <c r="AB343">
        <v>1</v>
      </c>
      <c r="AC343" t="s">
        <v>316</v>
      </c>
      <c r="AD343" t="s">
        <v>4701</v>
      </c>
      <c r="AE343">
        <v>1.9533007322</v>
      </c>
      <c r="AF343" t="s">
        <v>75</v>
      </c>
    </row>
    <row r="344" spans="1:32">
      <c r="A344" t="s">
        <v>4805</v>
      </c>
      <c r="B344">
        <v>2012</v>
      </c>
      <c r="C344" t="s">
        <v>4701</v>
      </c>
      <c r="D344" t="s">
        <v>72</v>
      </c>
      <c r="E344" t="s">
        <v>72</v>
      </c>
      <c r="F344" t="s">
        <v>72</v>
      </c>
      <c r="G344" t="s">
        <v>104</v>
      </c>
      <c r="H344" t="s">
        <v>72</v>
      </c>
      <c r="I344" t="s">
        <v>76</v>
      </c>
      <c r="J344" t="s">
        <v>72</v>
      </c>
      <c r="K344">
        <v>3.965452</v>
      </c>
      <c r="L344">
        <v>0.85987199999999997</v>
      </c>
      <c r="M344">
        <v>2.4529999999999998</v>
      </c>
      <c r="N344">
        <v>6.0309999999999997</v>
      </c>
      <c r="O344" t="s">
        <v>74</v>
      </c>
      <c r="P344" t="s">
        <v>906</v>
      </c>
      <c r="Q344">
        <v>2.0659999999999998</v>
      </c>
      <c r="R344">
        <v>1.512</v>
      </c>
      <c r="S344">
        <v>12818</v>
      </c>
      <c r="T344">
        <v>2708</v>
      </c>
      <c r="U344">
        <v>7930</v>
      </c>
      <c r="V344">
        <v>19495</v>
      </c>
      <c r="W344">
        <v>1336</v>
      </c>
      <c r="X344">
        <v>50</v>
      </c>
      <c r="Y344">
        <v>0</v>
      </c>
      <c r="Z344">
        <v>0</v>
      </c>
      <c r="AA344">
        <v>0</v>
      </c>
      <c r="AB344">
        <v>1</v>
      </c>
      <c r="AC344" t="s">
        <v>354</v>
      </c>
      <c r="AD344" t="s">
        <v>4701</v>
      </c>
      <c r="AE344">
        <v>2.5919641572000001</v>
      </c>
      <c r="AF344" t="s">
        <v>75</v>
      </c>
    </row>
    <row r="345" spans="1:32">
      <c r="A345" t="s">
        <v>4806</v>
      </c>
      <c r="B345">
        <v>2012</v>
      </c>
      <c r="C345" t="s">
        <v>4701</v>
      </c>
      <c r="D345" t="s">
        <v>72</v>
      </c>
      <c r="E345" t="s">
        <v>72</v>
      </c>
      <c r="F345" t="s">
        <v>72</v>
      </c>
      <c r="G345" t="s">
        <v>104</v>
      </c>
      <c r="H345" t="s">
        <v>72</v>
      </c>
      <c r="I345" t="s">
        <v>79</v>
      </c>
      <c r="J345" t="s">
        <v>72</v>
      </c>
      <c r="K345">
        <v>5.6083769999999999</v>
      </c>
      <c r="L345">
        <v>0.900667</v>
      </c>
      <c r="M345">
        <v>4.0670000000000002</v>
      </c>
      <c r="N345">
        <v>7.6870000000000003</v>
      </c>
      <c r="O345" t="s">
        <v>74</v>
      </c>
      <c r="P345" t="s">
        <v>3538</v>
      </c>
      <c r="Q345">
        <v>2.0790000000000002</v>
      </c>
      <c r="R345">
        <v>1.5409999999999999</v>
      </c>
      <c r="S345">
        <v>17179</v>
      </c>
      <c r="T345">
        <v>2838</v>
      </c>
      <c r="U345">
        <v>12458</v>
      </c>
      <c r="V345">
        <v>23546</v>
      </c>
      <c r="W345">
        <v>952</v>
      </c>
      <c r="X345">
        <v>56</v>
      </c>
      <c r="Y345">
        <v>0</v>
      </c>
      <c r="Z345">
        <v>0</v>
      </c>
      <c r="AA345">
        <v>0</v>
      </c>
      <c r="AB345">
        <v>1</v>
      </c>
      <c r="AC345" t="s">
        <v>321</v>
      </c>
      <c r="AD345" t="s">
        <v>4701</v>
      </c>
      <c r="AE345">
        <v>1.4572642754</v>
      </c>
      <c r="AF345" t="s">
        <v>75</v>
      </c>
    </row>
    <row r="346" spans="1:32">
      <c r="A346" t="s">
        <v>4807</v>
      </c>
      <c r="B346">
        <v>2012</v>
      </c>
      <c r="C346" t="s">
        <v>4701</v>
      </c>
      <c r="D346" t="s">
        <v>72</v>
      </c>
      <c r="E346" t="s">
        <v>72</v>
      </c>
      <c r="F346" t="s">
        <v>72</v>
      </c>
      <c r="G346" t="s">
        <v>119</v>
      </c>
      <c r="H346" t="s">
        <v>73</v>
      </c>
      <c r="I346" t="s">
        <v>72</v>
      </c>
      <c r="J346" t="s">
        <v>72</v>
      </c>
      <c r="K346">
        <v>10.900261</v>
      </c>
      <c r="L346">
        <v>1.651761</v>
      </c>
      <c r="M346">
        <v>8.0289999999999999</v>
      </c>
      <c r="N346">
        <v>14.635</v>
      </c>
      <c r="O346" t="s">
        <v>74</v>
      </c>
      <c r="P346" t="s">
        <v>4808</v>
      </c>
      <c r="Q346">
        <v>3.734</v>
      </c>
      <c r="R346">
        <v>2.871</v>
      </c>
      <c r="S346">
        <v>20934</v>
      </c>
      <c r="T346">
        <v>3263</v>
      </c>
      <c r="U346">
        <v>15420</v>
      </c>
      <c r="V346">
        <v>28106</v>
      </c>
      <c r="W346">
        <v>374</v>
      </c>
      <c r="X346">
        <v>44</v>
      </c>
      <c r="Y346">
        <v>0</v>
      </c>
      <c r="Z346">
        <v>0</v>
      </c>
      <c r="AA346">
        <v>0</v>
      </c>
      <c r="AB346">
        <v>1</v>
      </c>
      <c r="AC346" t="s">
        <v>333</v>
      </c>
      <c r="AD346" t="s">
        <v>4701</v>
      </c>
      <c r="AE346">
        <v>1.0478275849000001</v>
      </c>
      <c r="AF346" t="s">
        <v>75</v>
      </c>
    </row>
    <row r="347" spans="1:32">
      <c r="A347" t="s">
        <v>4809</v>
      </c>
      <c r="B347">
        <v>2012</v>
      </c>
      <c r="C347" t="s">
        <v>4701</v>
      </c>
      <c r="D347" t="s">
        <v>72</v>
      </c>
      <c r="E347" t="s">
        <v>72</v>
      </c>
      <c r="F347" t="s">
        <v>72</v>
      </c>
      <c r="G347" t="s">
        <v>119</v>
      </c>
      <c r="H347" t="s">
        <v>73</v>
      </c>
      <c r="I347" t="s">
        <v>76</v>
      </c>
      <c r="J347" t="s">
        <v>72</v>
      </c>
      <c r="K347">
        <v>10.843781999999999</v>
      </c>
      <c r="L347">
        <v>2.4273189999999998</v>
      </c>
      <c r="M347">
        <v>6.8819999999999997</v>
      </c>
      <c r="N347">
        <v>16.677</v>
      </c>
      <c r="O347" t="s">
        <v>74</v>
      </c>
      <c r="P347" t="s">
        <v>2896</v>
      </c>
      <c r="Q347">
        <v>5.8330000000000002</v>
      </c>
      <c r="R347">
        <v>3.9609999999999999</v>
      </c>
      <c r="S347">
        <v>10604</v>
      </c>
      <c r="T347">
        <v>2335</v>
      </c>
      <c r="U347">
        <v>6730</v>
      </c>
      <c r="V347">
        <v>16309</v>
      </c>
      <c r="W347">
        <v>189</v>
      </c>
      <c r="X347">
        <v>23</v>
      </c>
      <c r="Y347">
        <v>0</v>
      </c>
      <c r="Z347">
        <v>0</v>
      </c>
      <c r="AA347">
        <v>0</v>
      </c>
      <c r="AB347">
        <v>1</v>
      </c>
      <c r="AC347" t="s">
        <v>415</v>
      </c>
      <c r="AD347" t="s">
        <v>4701</v>
      </c>
      <c r="AE347">
        <v>1.1457215427</v>
      </c>
      <c r="AF347" t="s">
        <v>75</v>
      </c>
    </row>
    <row r="348" spans="1:32">
      <c r="A348" t="s">
        <v>4810</v>
      </c>
      <c r="B348">
        <v>2012</v>
      </c>
      <c r="C348" t="s">
        <v>4701</v>
      </c>
      <c r="D348" t="s">
        <v>72</v>
      </c>
      <c r="E348" t="s">
        <v>72</v>
      </c>
      <c r="F348" t="s">
        <v>72</v>
      </c>
      <c r="G348" t="s">
        <v>119</v>
      </c>
      <c r="H348" t="s">
        <v>73</v>
      </c>
      <c r="I348" t="s">
        <v>79</v>
      </c>
      <c r="J348" t="s">
        <v>72</v>
      </c>
      <c r="K348">
        <v>10.958857999999999</v>
      </c>
      <c r="L348">
        <v>3.0343110000000002</v>
      </c>
      <c r="M348">
        <v>6.2279999999999998</v>
      </c>
      <c r="N348">
        <v>18.573</v>
      </c>
      <c r="O348" t="s">
        <v>74</v>
      </c>
      <c r="P348" t="s">
        <v>4811</v>
      </c>
      <c r="Q348">
        <v>7.6139999999999999</v>
      </c>
      <c r="R348">
        <v>4.7309999999999999</v>
      </c>
      <c r="S348">
        <v>10330</v>
      </c>
      <c r="T348">
        <v>2916</v>
      </c>
      <c r="U348">
        <v>5870</v>
      </c>
      <c r="V348">
        <v>17506</v>
      </c>
      <c r="W348">
        <v>185</v>
      </c>
      <c r="X348">
        <v>21</v>
      </c>
      <c r="Y348">
        <v>0</v>
      </c>
      <c r="Z348">
        <v>0</v>
      </c>
      <c r="AA348">
        <v>0</v>
      </c>
      <c r="AB348">
        <v>1</v>
      </c>
      <c r="AC348" t="s">
        <v>565</v>
      </c>
      <c r="AD348" t="s">
        <v>4701</v>
      </c>
      <c r="AE348">
        <v>1.7361286681999999</v>
      </c>
      <c r="AF348" t="s">
        <v>75</v>
      </c>
    </row>
    <row r="349" spans="1:32">
      <c r="A349" t="s">
        <v>4812</v>
      </c>
      <c r="B349">
        <v>2012</v>
      </c>
      <c r="C349" t="s">
        <v>4701</v>
      </c>
      <c r="D349" t="s">
        <v>72</v>
      </c>
      <c r="E349" t="s">
        <v>72</v>
      </c>
      <c r="F349" t="s">
        <v>72</v>
      </c>
      <c r="G349" t="s">
        <v>119</v>
      </c>
      <c r="H349" t="s">
        <v>81</v>
      </c>
      <c r="I349" t="s">
        <v>72</v>
      </c>
      <c r="J349" t="s">
        <v>72</v>
      </c>
      <c r="K349">
        <v>6.2640539999999998</v>
      </c>
      <c r="L349">
        <v>1.6190150000000001</v>
      </c>
      <c r="M349">
        <v>3.7229999999999999</v>
      </c>
      <c r="N349">
        <v>10.353</v>
      </c>
      <c r="O349" t="s">
        <v>74</v>
      </c>
      <c r="P349" t="s">
        <v>4813</v>
      </c>
      <c r="Q349">
        <v>4.0890000000000004</v>
      </c>
      <c r="R349">
        <v>2.5409999999999999</v>
      </c>
      <c r="S349">
        <v>10418</v>
      </c>
      <c r="T349">
        <v>2725</v>
      </c>
      <c r="U349">
        <v>6192</v>
      </c>
      <c r="V349">
        <v>17219</v>
      </c>
      <c r="W349">
        <v>404</v>
      </c>
      <c r="X349">
        <v>23</v>
      </c>
      <c r="Y349">
        <v>0</v>
      </c>
      <c r="Z349">
        <v>0</v>
      </c>
      <c r="AA349">
        <v>0</v>
      </c>
      <c r="AB349">
        <v>1</v>
      </c>
      <c r="AC349" t="s">
        <v>342</v>
      </c>
      <c r="AD349" t="s">
        <v>4701</v>
      </c>
      <c r="AE349">
        <v>1.7990587938</v>
      </c>
      <c r="AF349" t="s">
        <v>75</v>
      </c>
    </row>
    <row r="350" spans="1:32">
      <c r="A350" t="s">
        <v>4814</v>
      </c>
      <c r="B350">
        <v>2012</v>
      </c>
      <c r="C350" t="s">
        <v>4701</v>
      </c>
      <c r="D350" t="s">
        <v>72</v>
      </c>
      <c r="E350" t="s">
        <v>72</v>
      </c>
      <c r="F350" t="s">
        <v>72</v>
      </c>
      <c r="G350" t="s">
        <v>119</v>
      </c>
      <c r="H350" t="s">
        <v>81</v>
      </c>
      <c r="I350" t="s">
        <v>76</v>
      </c>
      <c r="J350" t="s">
        <v>72</v>
      </c>
      <c r="K350">
        <v>4.7471050000000004</v>
      </c>
      <c r="L350">
        <v>2.0395449999999999</v>
      </c>
      <c r="M350">
        <v>1.599</v>
      </c>
      <c r="N350">
        <v>10.587999999999999</v>
      </c>
      <c r="O350" t="s">
        <v>74</v>
      </c>
      <c r="P350" t="s">
        <v>4815</v>
      </c>
      <c r="Q350">
        <v>5.8410000000000002</v>
      </c>
      <c r="R350">
        <v>3.1480000000000001</v>
      </c>
      <c r="S350">
        <v>3715</v>
      </c>
      <c r="T350">
        <v>1614</v>
      </c>
      <c r="U350">
        <v>1252</v>
      </c>
      <c r="V350">
        <v>8287</v>
      </c>
      <c r="W350">
        <v>222</v>
      </c>
      <c r="X350">
        <v>10</v>
      </c>
      <c r="Y350">
        <v>0</v>
      </c>
      <c r="Z350">
        <v>0</v>
      </c>
      <c r="AA350">
        <v>0</v>
      </c>
      <c r="AB350">
        <v>1</v>
      </c>
      <c r="AC350" t="s">
        <v>425</v>
      </c>
      <c r="AD350" t="s">
        <v>4701</v>
      </c>
      <c r="AE350">
        <v>2.0330671083</v>
      </c>
      <c r="AF350" t="s">
        <v>75</v>
      </c>
    </row>
    <row r="351" spans="1:32">
      <c r="A351" t="s">
        <v>4816</v>
      </c>
      <c r="B351">
        <v>2012</v>
      </c>
      <c r="C351" t="s">
        <v>4701</v>
      </c>
      <c r="D351" t="s">
        <v>72</v>
      </c>
      <c r="E351" t="s">
        <v>72</v>
      </c>
      <c r="F351" t="s">
        <v>72</v>
      </c>
      <c r="G351" t="s">
        <v>119</v>
      </c>
      <c r="H351" t="s">
        <v>81</v>
      </c>
      <c r="I351" t="s">
        <v>79</v>
      </c>
      <c r="J351" t="s">
        <v>72</v>
      </c>
      <c r="K351">
        <v>7.6124080000000003</v>
      </c>
      <c r="L351">
        <v>2.6299790000000001</v>
      </c>
      <c r="M351">
        <v>3.7759999999999998</v>
      </c>
      <c r="N351">
        <v>14.750999999999999</v>
      </c>
      <c r="O351" t="s">
        <v>74</v>
      </c>
      <c r="P351" t="s">
        <v>960</v>
      </c>
      <c r="Q351">
        <v>7.1379999999999999</v>
      </c>
      <c r="R351">
        <v>3.8370000000000002</v>
      </c>
      <c r="S351">
        <v>6703</v>
      </c>
      <c r="T351">
        <v>2370</v>
      </c>
      <c r="U351">
        <v>3325</v>
      </c>
      <c r="V351">
        <v>12988</v>
      </c>
      <c r="W351">
        <v>182</v>
      </c>
      <c r="X351">
        <v>13</v>
      </c>
      <c r="Y351">
        <v>0</v>
      </c>
      <c r="Z351">
        <v>0</v>
      </c>
      <c r="AA351">
        <v>0</v>
      </c>
      <c r="AB351">
        <v>1</v>
      </c>
      <c r="AC351" t="s">
        <v>673</v>
      </c>
      <c r="AD351" t="s">
        <v>4701</v>
      </c>
      <c r="AE351">
        <v>1.7801125593</v>
      </c>
      <c r="AF351" t="s">
        <v>75</v>
      </c>
    </row>
    <row r="352" spans="1:32">
      <c r="A352" t="s">
        <v>4817</v>
      </c>
      <c r="B352">
        <v>2012</v>
      </c>
      <c r="C352" t="s">
        <v>4701</v>
      </c>
      <c r="D352" t="s">
        <v>72</v>
      </c>
      <c r="E352" t="s">
        <v>72</v>
      </c>
      <c r="F352" t="s">
        <v>72</v>
      </c>
      <c r="G352" t="s">
        <v>119</v>
      </c>
      <c r="H352" t="s">
        <v>83</v>
      </c>
      <c r="I352" t="s">
        <v>72</v>
      </c>
      <c r="J352" t="s">
        <v>72</v>
      </c>
      <c r="K352">
        <v>2.6583570000000001</v>
      </c>
      <c r="L352">
        <v>0.67668399999999995</v>
      </c>
      <c r="M352">
        <v>1.4970000000000001</v>
      </c>
      <c r="N352">
        <v>4.3440000000000003</v>
      </c>
      <c r="O352" t="s">
        <v>74</v>
      </c>
      <c r="P352" t="s">
        <v>4697</v>
      </c>
      <c r="Q352">
        <v>1.6859999999999999</v>
      </c>
      <c r="R352">
        <v>1.1619999999999999</v>
      </c>
      <c r="S352">
        <v>7684</v>
      </c>
      <c r="T352">
        <v>2000</v>
      </c>
      <c r="U352">
        <v>4326</v>
      </c>
      <c r="V352">
        <v>12557</v>
      </c>
      <c r="W352">
        <v>896</v>
      </c>
      <c r="X352">
        <v>23</v>
      </c>
      <c r="Y352">
        <v>0</v>
      </c>
      <c r="Z352">
        <v>0</v>
      </c>
      <c r="AA352">
        <v>0</v>
      </c>
      <c r="AB352">
        <v>1</v>
      </c>
      <c r="AC352" t="s">
        <v>367</v>
      </c>
      <c r="AD352" t="s">
        <v>4701</v>
      </c>
      <c r="AE352">
        <v>1.5837367085</v>
      </c>
      <c r="AF352" t="s">
        <v>75</v>
      </c>
    </row>
    <row r="353" spans="1:32">
      <c r="A353" t="s">
        <v>4818</v>
      </c>
      <c r="B353">
        <v>2012</v>
      </c>
      <c r="C353" t="s">
        <v>4701</v>
      </c>
      <c r="D353" t="s">
        <v>72</v>
      </c>
      <c r="E353" t="s">
        <v>72</v>
      </c>
      <c r="F353" t="s">
        <v>72</v>
      </c>
      <c r="G353" t="s">
        <v>119</v>
      </c>
      <c r="H353" t="s">
        <v>83</v>
      </c>
      <c r="I353" t="s">
        <v>76</v>
      </c>
      <c r="J353" t="s">
        <v>72</v>
      </c>
      <c r="K353">
        <v>2.1058560000000002</v>
      </c>
      <c r="L353">
        <v>0.67576899999999995</v>
      </c>
      <c r="M353">
        <v>0.99299999999999999</v>
      </c>
      <c r="N353">
        <v>3.8940000000000001</v>
      </c>
      <c r="O353" t="s">
        <v>74</v>
      </c>
      <c r="P353" t="s">
        <v>4263</v>
      </c>
      <c r="Q353">
        <v>1.788</v>
      </c>
      <c r="R353">
        <v>1.113</v>
      </c>
      <c r="S353">
        <v>3117</v>
      </c>
      <c r="T353">
        <v>1006</v>
      </c>
      <c r="U353">
        <v>1470</v>
      </c>
      <c r="V353">
        <v>5764</v>
      </c>
      <c r="W353">
        <v>552</v>
      </c>
      <c r="X353">
        <v>13</v>
      </c>
      <c r="Y353">
        <v>0</v>
      </c>
      <c r="Z353">
        <v>0</v>
      </c>
      <c r="AA353">
        <v>0</v>
      </c>
      <c r="AB353">
        <v>1</v>
      </c>
      <c r="AC353" t="s">
        <v>228</v>
      </c>
      <c r="AD353" t="s">
        <v>4701</v>
      </c>
      <c r="AE353">
        <v>1.2205708535999999</v>
      </c>
      <c r="AF353" t="s">
        <v>75</v>
      </c>
    </row>
    <row r="354" spans="1:32">
      <c r="A354" t="s">
        <v>4819</v>
      </c>
      <c r="B354">
        <v>2012</v>
      </c>
      <c r="C354" t="s">
        <v>4701</v>
      </c>
      <c r="D354" t="s">
        <v>72</v>
      </c>
      <c r="E354" t="s">
        <v>72</v>
      </c>
      <c r="F354" t="s">
        <v>72</v>
      </c>
      <c r="G354" t="s">
        <v>119</v>
      </c>
      <c r="H354" t="s">
        <v>83</v>
      </c>
      <c r="I354" t="s">
        <v>79</v>
      </c>
      <c r="J354" t="s">
        <v>72</v>
      </c>
      <c r="K354">
        <v>3.2382569999999999</v>
      </c>
      <c r="L354">
        <v>1.2690159999999999</v>
      </c>
      <c r="M354">
        <v>1.236</v>
      </c>
      <c r="N354">
        <v>6.79</v>
      </c>
      <c r="O354" t="s">
        <v>74</v>
      </c>
      <c r="P354" t="s">
        <v>4820</v>
      </c>
      <c r="Q354">
        <v>3.552</v>
      </c>
      <c r="R354">
        <v>2.0019999999999998</v>
      </c>
      <c r="S354">
        <v>4567</v>
      </c>
      <c r="T354">
        <v>1818</v>
      </c>
      <c r="U354">
        <v>1743</v>
      </c>
      <c r="V354">
        <v>9576</v>
      </c>
      <c r="W354">
        <v>344</v>
      </c>
      <c r="X354">
        <v>10</v>
      </c>
      <c r="Y354">
        <v>0</v>
      </c>
      <c r="Z354">
        <v>0</v>
      </c>
      <c r="AA354">
        <v>0</v>
      </c>
      <c r="AB354">
        <v>1</v>
      </c>
      <c r="AC354" t="s">
        <v>394</v>
      </c>
      <c r="AD354" t="s">
        <v>4701</v>
      </c>
      <c r="AE354">
        <v>1.7628407930000001</v>
      </c>
      <c r="AF354" t="s">
        <v>75</v>
      </c>
    </row>
    <row r="355" spans="1:32">
      <c r="A355" t="s">
        <v>4821</v>
      </c>
      <c r="B355">
        <v>2012</v>
      </c>
      <c r="C355" t="s">
        <v>4701</v>
      </c>
      <c r="D355" t="s">
        <v>72</v>
      </c>
      <c r="E355" t="s">
        <v>72</v>
      </c>
      <c r="F355" t="s">
        <v>72</v>
      </c>
      <c r="G355" t="s">
        <v>119</v>
      </c>
      <c r="H355" t="s">
        <v>84</v>
      </c>
      <c r="I355" t="s">
        <v>72</v>
      </c>
      <c r="J355" t="s">
        <v>72</v>
      </c>
      <c r="K355">
        <v>2.6708820000000002</v>
      </c>
      <c r="L355">
        <v>0.58342700000000003</v>
      </c>
      <c r="M355">
        <v>1.6479999999999999</v>
      </c>
      <c r="N355">
        <v>4.077</v>
      </c>
      <c r="O355" t="s">
        <v>74</v>
      </c>
      <c r="P355" t="s">
        <v>4264</v>
      </c>
      <c r="Q355">
        <v>1.407</v>
      </c>
      <c r="R355">
        <v>1.0229999999999999</v>
      </c>
      <c r="S355">
        <v>9248</v>
      </c>
      <c r="T355">
        <v>2025</v>
      </c>
      <c r="U355">
        <v>5707</v>
      </c>
      <c r="V355">
        <v>14118</v>
      </c>
      <c r="W355">
        <v>1209</v>
      </c>
      <c r="X355">
        <v>31</v>
      </c>
      <c r="Y355">
        <v>0</v>
      </c>
      <c r="Z355">
        <v>0</v>
      </c>
      <c r="AA355">
        <v>0</v>
      </c>
      <c r="AB355">
        <v>1</v>
      </c>
      <c r="AC355" t="s">
        <v>530</v>
      </c>
      <c r="AD355" t="s">
        <v>4701</v>
      </c>
      <c r="AE355">
        <v>1.5817643290000001</v>
      </c>
      <c r="AF355" t="s">
        <v>75</v>
      </c>
    </row>
    <row r="356" spans="1:32">
      <c r="A356" t="s">
        <v>4822</v>
      </c>
      <c r="B356">
        <v>2012</v>
      </c>
      <c r="C356" t="s">
        <v>4701</v>
      </c>
      <c r="D356" t="s">
        <v>72</v>
      </c>
      <c r="E356" t="s">
        <v>72</v>
      </c>
      <c r="F356" t="s">
        <v>72</v>
      </c>
      <c r="G356" t="s">
        <v>119</v>
      </c>
      <c r="H356" t="s">
        <v>84</v>
      </c>
      <c r="I356" t="s">
        <v>76</v>
      </c>
      <c r="J356" t="s">
        <v>72</v>
      </c>
      <c r="K356">
        <v>2.178801</v>
      </c>
      <c r="L356">
        <v>0.73507800000000001</v>
      </c>
      <c r="M356">
        <v>0.98</v>
      </c>
      <c r="N356">
        <v>4.1520000000000001</v>
      </c>
      <c r="O356" t="s">
        <v>74</v>
      </c>
      <c r="P356" t="s">
        <v>891</v>
      </c>
      <c r="Q356">
        <v>1.9730000000000001</v>
      </c>
      <c r="R356">
        <v>1.1990000000000001</v>
      </c>
      <c r="S356">
        <v>4170</v>
      </c>
      <c r="T356">
        <v>1417</v>
      </c>
      <c r="U356">
        <v>1876</v>
      </c>
      <c r="V356">
        <v>7947</v>
      </c>
      <c r="W356">
        <v>727</v>
      </c>
      <c r="X356">
        <v>15</v>
      </c>
      <c r="Y356">
        <v>0</v>
      </c>
      <c r="Z356">
        <v>0</v>
      </c>
      <c r="AA356">
        <v>0</v>
      </c>
      <c r="AB356">
        <v>1</v>
      </c>
      <c r="AC356" t="s">
        <v>330</v>
      </c>
      <c r="AD356" t="s">
        <v>4701</v>
      </c>
      <c r="AE356">
        <v>1.8405706181999999</v>
      </c>
      <c r="AF356" t="s">
        <v>75</v>
      </c>
    </row>
    <row r="357" spans="1:32">
      <c r="A357" t="s">
        <v>4823</v>
      </c>
      <c r="B357">
        <v>2012</v>
      </c>
      <c r="C357" t="s">
        <v>4701</v>
      </c>
      <c r="D357" t="s">
        <v>72</v>
      </c>
      <c r="E357" t="s">
        <v>72</v>
      </c>
      <c r="F357" t="s">
        <v>72</v>
      </c>
      <c r="G357" t="s">
        <v>119</v>
      </c>
      <c r="H357" t="s">
        <v>84</v>
      </c>
      <c r="I357" t="s">
        <v>79</v>
      </c>
      <c r="J357" t="s">
        <v>72</v>
      </c>
      <c r="K357">
        <v>3.2791589999999999</v>
      </c>
      <c r="L357">
        <v>0.97694300000000001</v>
      </c>
      <c r="M357">
        <v>1.643</v>
      </c>
      <c r="N357">
        <v>5.8029999999999999</v>
      </c>
      <c r="O357" t="s">
        <v>74</v>
      </c>
      <c r="P357" t="s">
        <v>905</v>
      </c>
      <c r="Q357">
        <v>2.524</v>
      </c>
      <c r="R357">
        <v>1.6359999999999999</v>
      </c>
      <c r="S357">
        <v>5078</v>
      </c>
      <c r="T357">
        <v>1550</v>
      </c>
      <c r="U357">
        <v>2544</v>
      </c>
      <c r="V357">
        <v>8986</v>
      </c>
      <c r="W357">
        <v>482</v>
      </c>
      <c r="X357">
        <v>16</v>
      </c>
      <c r="Y357">
        <v>0</v>
      </c>
      <c r="Z357">
        <v>0</v>
      </c>
      <c r="AA357">
        <v>0</v>
      </c>
      <c r="AB357">
        <v>1</v>
      </c>
      <c r="AC357" t="s">
        <v>219</v>
      </c>
      <c r="AD357" t="s">
        <v>4701</v>
      </c>
      <c r="AE357">
        <v>1.4474416948</v>
      </c>
      <c r="AF357" t="s">
        <v>75</v>
      </c>
    </row>
    <row r="358" spans="1:32">
      <c r="A358" t="s">
        <v>4824</v>
      </c>
      <c r="B358">
        <v>2012</v>
      </c>
      <c r="C358" t="s">
        <v>4701</v>
      </c>
      <c r="D358" t="s">
        <v>72</v>
      </c>
      <c r="E358" t="s">
        <v>72</v>
      </c>
      <c r="F358" t="s">
        <v>72</v>
      </c>
      <c r="G358" t="s">
        <v>119</v>
      </c>
      <c r="H358" t="s">
        <v>85</v>
      </c>
      <c r="I358" t="s">
        <v>72</v>
      </c>
      <c r="J358" t="s">
        <v>72</v>
      </c>
      <c r="K358">
        <v>2.3788520000000002</v>
      </c>
      <c r="L358">
        <v>0.48396600000000001</v>
      </c>
      <c r="M358">
        <v>1.524</v>
      </c>
      <c r="N358">
        <v>3.53</v>
      </c>
      <c r="O358" t="s">
        <v>74</v>
      </c>
      <c r="P358" t="s">
        <v>813</v>
      </c>
      <c r="Q358">
        <v>1.151</v>
      </c>
      <c r="R358">
        <v>0.85499999999999998</v>
      </c>
      <c r="S358">
        <v>9111</v>
      </c>
      <c r="T358">
        <v>1860</v>
      </c>
      <c r="U358">
        <v>5836</v>
      </c>
      <c r="V358">
        <v>13521</v>
      </c>
      <c r="W358">
        <v>1236</v>
      </c>
      <c r="X358">
        <v>39</v>
      </c>
      <c r="Y358">
        <v>0</v>
      </c>
      <c r="Z358">
        <v>0</v>
      </c>
      <c r="AA358">
        <v>0</v>
      </c>
      <c r="AB358">
        <v>1</v>
      </c>
      <c r="AC358" t="s">
        <v>530</v>
      </c>
      <c r="AD358" t="s">
        <v>4701</v>
      </c>
      <c r="AE358">
        <v>1.2456217845999999</v>
      </c>
      <c r="AF358" t="s">
        <v>75</v>
      </c>
    </row>
    <row r="359" spans="1:32">
      <c r="A359" t="s">
        <v>4825</v>
      </c>
      <c r="B359">
        <v>2012</v>
      </c>
      <c r="C359" t="s">
        <v>4701</v>
      </c>
      <c r="D359" t="s">
        <v>72</v>
      </c>
      <c r="E359" t="s">
        <v>72</v>
      </c>
      <c r="F359" t="s">
        <v>72</v>
      </c>
      <c r="G359" t="s">
        <v>119</v>
      </c>
      <c r="H359" t="s">
        <v>85</v>
      </c>
      <c r="I359" t="s">
        <v>76</v>
      </c>
      <c r="J359" t="s">
        <v>72</v>
      </c>
      <c r="K359">
        <v>1.927767</v>
      </c>
      <c r="L359">
        <v>0.56995399999999996</v>
      </c>
      <c r="M359">
        <v>0.97499999999999998</v>
      </c>
      <c r="N359">
        <v>3.403</v>
      </c>
      <c r="O359" t="s">
        <v>74</v>
      </c>
      <c r="P359" t="s">
        <v>1004</v>
      </c>
      <c r="Q359">
        <v>1.4750000000000001</v>
      </c>
      <c r="R359">
        <v>0.95299999999999996</v>
      </c>
      <c r="S359">
        <v>3763</v>
      </c>
      <c r="T359">
        <v>1112</v>
      </c>
      <c r="U359">
        <v>1902</v>
      </c>
      <c r="V359">
        <v>6642</v>
      </c>
      <c r="W359">
        <v>664</v>
      </c>
      <c r="X359">
        <v>18</v>
      </c>
      <c r="Y359">
        <v>0</v>
      </c>
      <c r="Z359">
        <v>0</v>
      </c>
      <c r="AA359">
        <v>0</v>
      </c>
      <c r="AB359">
        <v>1</v>
      </c>
      <c r="AC359" t="s">
        <v>133</v>
      </c>
      <c r="AD359" t="s">
        <v>4701</v>
      </c>
      <c r="AE359">
        <v>1.1391797681</v>
      </c>
      <c r="AF359" t="s">
        <v>75</v>
      </c>
    </row>
    <row r="360" spans="1:32">
      <c r="A360" t="s">
        <v>4826</v>
      </c>
      <c r="B360">
        <v>2012</v>
      </c>
      <c r="C360" t="s">
        <v>4701</v>
      </c>
      <c r="D360" t="s">
        <v>72</v>
      </c>
      <c r="E360" t="s">
        <v>72</v>
      </c>
      <c r="F360" t="s">
        <v>72</v>
      </c>
      <c r="G360" t="s">
        <v>119</v>
      </c>
      <c r="H360" t="s">
        <v>85</v>
      </c>
      <c r="I360" t="s">
        <v>79</v>
      </c>
      <c r="J360" t="s">
        <v>72</v>
      </c>
      <c r="K360">
        <v>2.8476340000000002</v>
      </c>
      <c r="L360">
        <v>0.76129199999999997</v>
      </c>
      <c r="M360">
        <v>1.55</v>
      </c>
      <c r="N360">
        <v>4.7640000000000002</v>
      </c>
      <c r="O360" t="s">
        <v>74</v>
      </c>
      <c r="P360" t="s">
        <v>4827</v>
      </c>
      <c r="Q360">
        <v>1.917</v>
      </c>
      <c r="R360">
        <v>1.2969999999999999</v>
      </c>
      <c r="S360">
        <v>5348</v>
      </c>
      <c r="T360">
        <v>1452</v>
      </c>
      <c r="U360">
        <v>2912</v>
      </c>
      <c r="V360">
        <v>8948</v>
      </c>
      <c r="W360">
        <v>572</v>
      </c>
      <c r="X360">
        <v>21</v>
      </c>
      <c r="Y360">
        <v>0</v>
      </c>
      <c r="Z360">
        <v>0</v>
      </c>
      <c r="AA360">
        <v>0</v>
      </c>
      <c r="AB360">
        <v>1</v>
      </c>
      <c r="AC360" t="s">
        <v>219</v>
      </c>
      <c r="AD360" t="s">
        <v>4701</v>
      </c>
      <c r="AE360">
        <v>1.1961912419</v>
      </c>
      <c r="AF360" t="s">
        <v>75</v>
      </c>
    </row>
    <row r="361" spans="1:32">
      <c r="A361" t="s">
        <v>4828</v>
      </c>
      <c r="B361">
        <v>2012</v>
      </c>
      <c r="C361" t="s">
        <v>4701</v>
      </c>
      <c r="D361" t="s">
        <v>72</v>
      </c>
      <c r="E361" t="s">
        <v>72</v>
      </c>
      <c r="F361" t="s">
        <v>72</v>
      </c>
      <c r="G361" t="s">
        <v>119</v>
      </c>
      <c r="H361" t="s">
        <v>86</v>
      </c>
      <c r="I361" t="s">
        <v>72</v>
      </c>
      <c r="J361" t="s">
        <v>72</v>
      </c>
      <c r="K361">
        <v>1.818546</v>
      </c>
      <c r="L361">
        <v>0.48154599999999997</v>
      </c>
      <c r="M361">
        <v>0.998</v>
      </c>
      <c r="N361">
        <v>3.032</v>
      </c>
      <c r="O361" t="s">
        <v>74</v>
      </c>
      <c r="P361" t="s">
        <v>819</v>
      </c>
      <c r="Q361">
        <v>1.2130000000000001</v>
      </c>
      <c r="R361">
        <v>0.82099999999999995</v>
      </c>
      <c r="S361">
        <v>6493</v>
      </c>
      <c r="T361">
        <v>1726</v>
      </c>
      <c r="U361">
        <v>3563</v>
      </c>
      <c r="V361">
        <v>10824</v>
      </c>
      <c r="W361">
        <v>1276</v>
      </c>
      <c r="X361">
        <v>30</v>
      </c>
      <c r="Y361">
        <v>0</v>
      </c>
      <c r="Z361">
        <v>0</v>
      </c>
      <c r="AA361">
        <v>0</v>
      </c>
      <c r="AB361">
        <v>1</v>
      </c>
      <c r="AC361" t="s">
        <v>231</v>
      </c>
      <c r="AD361" t="s">
        <v>4701</v>
      </c>
      <c r="AE361">
        <v>1.6558920622</v>
      </c>
      <c r="AF361" t="s">
        <v>75</v>
      </c>
    </row>
    <row r="362" spans="1:32">
      <c r="A362" t="s">
        <v>4829</v>
      </c>
      <c r="B362">
        <v>2012</v>
      </c>
      <c r="C362" t="s">
        <v>4701</v>
      </c>
      <c r="D362" t="s">
        <v>72</v>
      </c>
      <c r="E362" t="s">
        <v>72</v>
      </c>
      <c r="F362" t="s">
        <v>72</v>
      </c>
      <c r="G362" t="s">
        <v>119</v>
      </c>
      <c r="H362" t="s">
        <v>86</v>
      </c>
      <c r="I362" t="s">
        <v>76</v>
      </c>
      <c r="J362" t="s">
        <v>72</v>
      </c>
      <c r="K362">
        <v>1.751538</v>
      </c>
      <c r="L362">
        <v>0.621807</v>
      </c>
      <c r="M362">
        <v>0.75</v>
      </c>
      <c r="N362">
        <v>3.4489999999999998</v>
      </c>
      <c r="O362" t="s">
        <v>74</v>
      </c>
      <c r="P362" t="s">
        <v>922</v>
      </c>
      <c r="Q362">
        <v>1.6970000000000001</v>
      </c>
      <c r="R362">
        <v>1.002</v>
      </c>
      <c r="S362">
        <v>3232</v>
      </c>
      <c r="T362">
        <v>1145</v>
      </c>
      <c r="U362">
        <v>1383</v>
      </c>
      <c r="V362">
        <v>6365</v>
      </c>
      <c r="W362">
        <v>769</v>
      </c>
      <c r="X362">
        <v>14</v>
      </c>
      <c r="Y362">
        <v>0</v>
      </c>
      <c r="Z362">
        <v>0</v>
      </c>
      <c r="AA362">
        <v>0</v>
      </c>
      <c r="AB362">
        <v>1</v>
      </c>
      <c r="AC362" t="s">
        <v>228</v>
      </c>
      <c r="AD362" t="s">
        <v>4701</v>
      </c>
      <c r="AE362">
        <v>1.7255503954</v>
      </c>
      <c r="AF362" t="s">
        <v>75</v>
      </c>
    </row>
    <row r="363" spans="1:32">
      <c r="A363" t="s">
        <v>4830</v>
      </c>
      <c r="B363">
        <v>2012</v>
      </c>
      <c r="C363" t="s">
        <v>4701</v>
      </c>
      <c r="D363" t="s">
        <v>72</v>
      </c>
      <c r="E363" t="s">
        <v>72</v>
      </c>
      <c r="F363" t="s">
        <v>72</v>
      </c>
      <c r="G363" t="s">
        <v>119</v>
      </c>
      <c r="H363" t="s">
        <v>86</v>
      </c>
      <c r="I363" t="s">
        <v>79</v>
      </c>
      <c r="J363" t="s">
        <v>72</v>
      </c>
      <c r="K363">
        <v>1.8902369999999999</v>
      </c>
      <c r="L363">
        <v>0.63428899999999999</v>
      </c>
      <c r="M363">
        <v>0.85599999999999998</v>
      </c>
      <c r="N363">
        <v>3.5910000000000002</v>
      </c>
      <c r="O363" t="s">
        <v>74</v>
      </c>
      <c r="P363" t="s">
        <v>810</v>
      </c>
      <c r="Q363">
        <v>1.7010000000000001</v>
      </c>
      <c r="R363">
        <v>1.0349999999999999</v>
      </c>
      <c r="S363">
        <v>3260</v>
      </c>
      <c r="T363">
        <v>1098</v>
      </c>
      <c r="U363">
        <v>1476</v>
      </c>
      <c r="V363">
        <v>6194</v>
      </c>
      <c r="W363">
        <v>507</v>
      </c>
      <c r="X363">
        <v>16</v>
      </c>
      <c r="Y363">
        <v>0</v>
      </c>
      <c r="Z363">
        <v>0</v>
      </c>
      <c r="AA363">
        <v>0</v>
      </c>
      <c r="AB363">
        <v>1</v>
      </c>
      <c r="AC363" t="s">
        <v>228</v>
      </c>
      <c r="AD363" t="s">
        <v>4701</v>
      </c>
      <c r="AE363">
        <v>1.0977334942999999</v>
      </c>
      <c r="AF363" t="s">
        <v>75</v>
      </c>
    </row>
    <row r="364" spans="1:32">
      <c r="A364" t="s">
        <v>4831</v>
      </c>
      <c r="B364">
        <v>2012</v>
      </c>
      <c r="C364" t="s">
        <v>4701</v>
      </c>
      <c r="D364" t="s">
        <v>72</v>
      </c>
      <c r="E364" t="s">
        <v>72</v>
      </c>
      <c r="F364" t="s">
        <v>72</v>
      </c>
      <c r="G364" t="s">
        <v>119</v>
      </c>
      <c r="H364" t="s">
        <v>88</v>
      </c>
      <c r="I364" t="s">
        <v>72</v>
      </c>
      <c r="J364" t="s">
        <v>72</v>
      </c>
      <c r="K364">
        <v>2.6661220000000001</v>
      </c>
      <c r="L364">
        <v>0.56442099999999995</v>
      </c>
      <c r="M364">
        <v>1.673</v>
      </c>
      <c r="N364">
        <v>4.0190000000000001</v>
      </c>
      <c r="O364" t="s">
        <v>74</v>
      </c>
      <c r="P364" t="s">
        <v>4832</v>
      </c>
      <c r="Q364">
        <v>1.3520000000000001</v>
      </c>
      <c r="R364">
        <v>0.99299999999999999</v>
      </c>
      <c r="S364">
        <v>7662</v>
      </c>
      <c r="T364">
        <v>1629</v>
      </c>
      <c r="U364">
        <v>4808</v>
      </c>
      <c r="V364">
        <v>11549</v>
      </c>
      <c r="W364">
        <v>1224</v>
      </c>
      <c r="X364">
        <v>34</v>
      </c>
      <c r="Y364">
        <v>0</v>
      </c>
      <c r="Z364">
        <v>0</v>
      </c>
      <c r="AA364">
        <v>0</v>
      </c>
      <c r="AB364">
        <v>1</v>
      </c>
      <c r="AC364" t="s">
        <v>218</v>
      </c>
      <c r="AD364" t="s">
        <v>4701</v>
      </c>
      <c r="AE364">
        <v>1.5013722127</v>
      </c>
      <c r="AF364" t="s">
        <v>75</v>
      </c>
    </row>
    <row r="365" spans="1:32">
      <c r="A365" t="s">
        <v>4833</v>
      </c>
      <c r="B365">
        <v>2012</v>
      </c>
      <c r="C365" t="s">
        <v>4701</v>
      </c>
      <c r="D365" t="s">
        <v>72</v>
      </c>
      <c r="E365" t="s">
        <v>72</v>
      </c>
      <c r="F365" t="s">
        <v>72</v>
      </c>
      <c r="G365" t="s">
        <v>119</v>
      </c>
      <c r="H365" t="s">
        <v>88</v>
      </c>
      <c r="I365" t="s">
        <v>76</v>
      </c>
      <c r="J365" t="s">
        <v>72</v>
      </c>
      <c r="K365">
        <v>2.0407579999999998</v>
      </c>
      <c r="L365">
        <v>0.71753500000000003</v>
      </c>
      <c r="M365">
        <v>0.88100000000000001</v>
      </c>
      <c r="N365">
        <v>3.992</v>
      </c>
      <c r="O365" t="s">
        <v>74</v>
      </c>
      <c r="P365" t="s">
        <v>816</v>
      </c>
      <c r="Q365">
        <v>1.9510000000000001</v>
      </c>
      <c r="R365">
        <v>1.159</v>
      </c>
      <c r="S365">
        <v>3029</v>
      </c>
      <c r="T365">
        <v>1055</v>
      </c>
      <c r="U365">
        <v>1308</v>
      </c>
      <c r="V365">
        <v>5925</v>
      </c>
      <c r="W365">
        <v>680</v>
      </c>
      <c r="X365">
        <v>16</v>
      </c>
      <c r="Y365">
        <v>0</v>
      </c>
      <c r="Z365">
        <v>0</v>
      </c>
      <c r="AA365">
        <v>0</v>
      </c>
      <c r="AB365">
        <v>1</v>
      </c>
      <c r="AC365" t="s">
        <v>228</v>
      </c>
      <c r="AD365" t="s">
        <v>4701</v>
      </c>
      <c r="AE365">
        <v>1.7487145869</v>
      </c>
      <c r="AF365" t="s">
        <v>75</v>
      </c>
    </row>
    <row r="366" spans="1:32">
      <c r="A366" t="s">
        <v>4834</v>
      </c>
      <c r="B366">
        <v>2012</v>
      </c>
      <c r="C366" t="s">
        <v>4701</v>
      </c>
      <c r="D366" t="s">
        <v>72</v>
      </c>
      <c r="E366" t="s">
        <v>72</v>
      </c>
      <c r="F366" t="s">
        <v>72</v>
      </c>
      <c r="G366" t="s">
        <v>119</v>
      </c>
      <c r="H366" t="s">
        <v>88</v>
      </c>
      <c r="I366" t="s">
        <v>79</v>
      </c>
      <c r="J366" t="s">
        <v>72</v>
      </c>
      <c r="K366">
        <v>3.334241</v>
      </c>
      <c r="L366">
        <v>0.88300699999999999</v>
      </c>
      <c r="M366">
        <v>1.8260000000000001</v>
      </c>
      <c r="N366">
        <v>5.55</v>
      </c>
      <c r="O366" t="s">
        <v>74</v>
      </c>
      <c r="P366" t="s">
        <v>814</v>
      </c>
      <c r="Q366">
        <v>2.2160000000000002</v>
      </c>
      <c r="R366">
        <v>1.508</v>
      </c>
      <c r="S366">
        <v>4633</v>
      </c>
      <c r="T366">
        <v>1243</v>
      </c>
      <c r="U366">
        <v>2537</v>
      </c>
      <c r="V366">
        <v>7711</v>
      </c>
      <c r="W366">
        <v>544</v>
      </c>
      <c r="X366">
        <v>18</v>
      </c>
      <c r="Y366">
        <v>0</v>
      </c>
      <c r="Z366">
        <v>0</v>
      </c>
      <c r="AA366">
        <v>0</v>
      </c>
      <c r="AB366">
        <v>1</v>
      </c>
      <c r="AC366" t="s">
        <v>95</v>
      </c>
      <c r="AD366" t="s">
        <v>4701</v>
      </c>
      <c r="AE366">
        <v>1.313586653</v>
      </c>
      <c r="AF366" t="s">
        <v>75</v>
      </c>
    </row>
    <row r="367" spans="1:32">
      <c r="A367" t="s">
        <v>4835</v>
      </c>
      <c r="B367">
        <v>2012</v>
      </c>
      <c r="C367" t="s">
        <v>4701</v>
      </c>
      <c r="D367" t="s">
        <v>72</v>
      </c>
      <c r="E367" t="s">
        <v>72</v>
      </c>
      <c r="F367" t="s">
        <v>72</v>
      </c>
      <c r="G367" t="s">
        <v>119</v>
      </c>
      <c r="H367" t="s">
        <v>91</v>
      </c>
      <c r="I367" t="s">
        <v>72</v>
      </c>
      <c r="J367" t="s">
        <v>72</v>
      </c>
      <c r="K367">
        <v>1.9743580000000001</v>
      </c>
      <c r="L367">
        <v>0.53329400000000005</v>
      </c>
      <c r="M367">
        <v>1.0680000000000001</v>
      </c>
      <c r="N367">
        <v>3.3239999999999998</v>
      </c>
      <c r="O367" t="s">
        <v>74</v>
      </c>
      <c r="P367" t="s">
        <v>799</v>
      </c>
      <c r="Q367">
        <v>1.349</v>
      </c>
      <c r="R367">
        <v>0.90600000000000003</v>
      </c>
      <c r="S367">
        <v>4807</v>
      </c>
      <c r="T367">
        <v>1293</v>
      </c>
      <c r="U367">
        <v>2601</v>
      </c>
      <c r="V367">
        <v>8093</v>
      </c>
      <c r="W367">
        <v>1210</v>
      </c>
      <c r="X367">
        <v>18</v>
      </c>
      <c r="Y367">
        <v>0</v>
      </c>
      <c r="Z367">
        <v>0</v>
      </c>
      <c r="AA367">
        <v>0</v>
      </c>
      <c r="AB367">
        <v>1</v>
      </c>
      <c r="AC367" t="s">
        <v>95</v>
      </c>
      <c r="AD367" t="s">
        <v>4701</v>
      </c>
      <c r="AE367">
        <v>1.7766190666999999</v>
      </c>
      <c r="AF367" t="s">
        <v>75</v>
      </c>
    </row>
    <row r="368" spans="1:32">
      <c r="A368" t="s">
        <v>4836</v>
      </c>
      <c r="B368">
        <v>2012</v>
      </c>
      <c r="C368" t="s">
        <v>4701</v>
      </c>
      <c r="D368" t="s">
        <v>72</v>
      </c>
      <c r="E368" t="s">
        <v>72</v>
      </c>
      <c r="F368" t="s">
        <v>72</v>
      </c>
      <c r="G368" t="s">
        <v>119</v>
      </c>
      <c r="H368" t="s">
        <v>91</v>
      </c>
      <c r="I368" t="s">
        <v>76</v>
      </c>
      <c r="J368" t="s">
        <v>72</v>
      </c>
      <c r="K368">
        <v>1.207141</v>
      </c>
      <c r="L368">
        <v>0.54004399999999997</v>
      </c>
      <c r="M368">
        <v>0.39</v>
      </c>
      <c r="N368">
        <v>2.8069999999999999</v>
      </c>
      <c r="O368" t="s">
        <v>74</v>
      </c>
      <c r="P368" t="s">
        <v>946</v>
      </c>
      <c r="Q368">
        <v>1.6</v>
      </c>
      <c r="R368">
        <v>0.81699999999999995</v>
      </c>
      <c r="S368">
        <v>1690</v>
      </c>
      <c r="T368">
        <v>754</v>
      </c>
      <c r="U368">
        <v>546</v>
      </c>
      <c r="V368">
        <v>3929</v>
      </c>
      <c r="W368">
        <v>716</v>
      </c>
      <c r="X368">
        <v>8</v>
      </c>
      <c r="Y368">
        <v>0</v>
      </c>
      <c r="Z368">
        <v>0</v>
      </c>
      <c r="AA368">
        <v>0</v>
      </c>
      <c r="AB368">
        <v>1</v>
      </c>
      <c r="AC368" t="s">
        <v>134</v>
      </c>
      <c r="AD368" t="s">
        <v>4701</v>
      </c>
      <c r="AE368">
        <v>1.7485631057</v>
      </c>
      <c r="AF368" t="s">
        <v>75</v>
      </c>
    </row>
    <row r="369" spans="1:32">
      <c r="A369" t="s">
        <v>4837</v>
      </c>
      <c r="B369">
        <v>2012</v>
      </c>
      <c r="C369" t="s">
        <v>4701</v>
      </c>
      <c r="D369" t="s">
        <v>72</v>
      </c>
      <c r="E369" t="s">
        <v>72</v>
      </c>
      <c r="F369" t="s">
        <v>72</v>
      </c>
      <c r="G369" t="s">
        <v>119</v>
      </c>
      <c r="H369" t="s">
        <v>91</v>
      </c>
      <c r="I369" t="s">
        <v>79</v>
      </c>
      <c r="J369" t="s">
        <v>72</v>
      </c>
      <c r="K369">
        <v>3.01207</v>
      </c>
      <c r="L369">
        <v>1.0229170000000001</v>
      </c>
      <c r="M369">
        <v>1.343</v>
      </c>
      <c r="N369">
        <v>5.7549999999999999</v>
      </c>
      <c r="O369" t="s">
        <v>74</v>
      </c>
      <c r="P369" t="s">
        <v>4838</v>
      </c>
      <c r="Q369">
        <v>2.7429999999999999</v>
      </c>
      <c r="R369">
        <v>1.669</v>
      </c>
      <c r="S369">
        <v>3117</v>
      </c>
      <c r="T369">
        <v>1050</v>
      </c>
      <c r="U369">
        <v>1390</v>
      </c>
      <c r="V369">
        <v>5956</v>
      </c>
      <c r="W369">
        <v>494</v>
      </c>
      <c r="X369">
        <v>10</v>
      </c>
      <c r="Y369">
        <v>0</v>
      </c>
      <c r="Z369">
        <v>0</v>
      </c>
      <c r="AA369">
        <v>0</v>
      </c>
      <c r="AB369">
        <v>1</v>
      </c>
      <c r="AC369" t="s">
        <v>228</v>
      </c>
      <c r="AD369" t="s">
        <v>4701</v>
      </c>
      <c r="AE369">
        <v>1.7658128051999999</v>
      </c>
      <c r="AF369" t="s">
        <v>75</v>
      </c>
    </row>
    <row r="370" spans="1:32">
      <c r="A370" t="s">
        <v>4839</v>
      </c>
      <c r="B370">
        <v>2012</v>
      </c>
      <c r="C370" t="s">
        <v>4701</v>
      </c>
      <c r="D370" t="s">
        <v>72</v>
      </c>
      <c r="E370" t="s">
        <v>72</v>
      </c>
      <c r="F370" t="s">
        <v>72</v>
      </c>
      <c r="G370" t="s">
        <v>119</v>
      </c>
      <c r="H370" t="s">
        <v>72</v>
      </c>
      <c r="I370" t="s">
        <v>72</v>
      </c>
      <c r="J370" t="s">
        <v>72</v>
      </c>
      <c r="K370">
        <v>3.3718319999999999</v>
      </c>
      <c r="L370">
        <v>0.29212900000000003</v>
      </c>
      <c r="M370">
        <v>2.8220000000000001</v>
      </c>
      <c r="N370">
        <v>3.9940000000000002</v>
      </c>
      <c r="O370" t="s">
        <v>74</v>
      </c>
      <c r="P370" t="s">
        <v>4840</v>
      </c>
      <c r="Q370">
        <v>0.622</v>
      </c>
      <c r="R370">
        <v>0.55000000000000004</v>
      </c>
      <c r="S370">
        <v>76357</v>
      </c>
      <c r="T370">
        <v>6592</v>
      </c>
      <c r="U370">
        <v>63909</v>
      </c>
      <c r="V370">
        <v>90453</v>
      </c>
      <c r="W370">
        <v>7829</v>
      </c>
      <c r="X370">
        <v>242</v>
      </c>
      <c r="Y370">
        <v>0</v>
      </c>
      <c r="Z370">
        <v>0</v>
      </c>
      <c r="AA370">
        <v>0</v>
      </c>
      <c r="AB370">
        <v>1</v>
      </c>
      <c r="AC370" t="s">
        <v>4841</v>
      </c>
      <c r="AD370" t="s">
        <v>4701</v>
      </c>
      <c r="AE370">
        <v>2.0503575372</v>
      </c>
      <c r="AF370" t="s">
        <v>75</v>
      </c>
    </row>
    <row r="371" spans="1:32">
      <c r="A371" t="s">
        <v>4842</v>
      </c>
      <c r="B371">
        <v>2012</v>
      </c>
      <c r="C371" t="s">
        <v>4701</v>
      </c>
      <c r="D371" t="s">
        <v>72</v>
      </c>
      <c r="E371" t="s">
        <v>72</v>
      </c>
      <c r="F371" t="s">
        <v>72</v>
      </c>
      <c r="G371" t="s">
        <v>119</v>
      </c>
      <c r="H371" t="s">
        <v>72</v>
      </c>
      <c r="I371" t="s">
        <v>76</v>
      </c>
      <c r="J371" t="s">
        <v>72</v>
      </c>
      <c r="K371">
        <v>2.8151670000000002</v>
      </c>
      <c r="L371">
        <v>0.35927999999999999</v>
      </c>
      <c r="M371">
        <v>2.153</v>
      </c>
      <c r="N371">
        <v>3.6110000000000002</v>
      </c>
      <c r="O371" t="s">
        <v>74</v>
      </c>
      <c r="P371" t="s">
        <v>1000</v>
      </c>
      <c r="Q371">
        <v>0.79600000000000004</v>
      </c>
      <c r="R371">
        <v>0.66200000000000003</v>
      </c>
      <c r="S371">
        <v>33321</v>
      </c>
      <c r="T371">
        <v>4152</v>
      </c>
      <c r="U371">
        <v>25488</v>
      </c>
      <c r="V371">
        <v>42745</v>
      </c>
      <c r="W371">
        <v>4519</v>
      </c>
      <c r="X371">
        <v>117</v>
      </c>
      <c r="Y371">
        <v>0</v>
      </c>
      <c r="Z371">
        <v>0</v>
      </c>
      <c r="AA371">
        <v>0</v>
      </c>
      <c r="AB371">
        <v>1</v>
      </c>
      <c r="AC371" t="s">
        <v>78</v>
      </c>
      <c r="AD371" t="s">
        <v>4701</v>
      </c>
      <c r="AE371">
        <v>2.1316165878</v>
      </c>
      <c r="AF371" t="s">
        <v>75</v>
      </c>
    </row>
    <row r="372" spans="1:32">
      <c r="A372" t="s">
        <v>4843</v>
      </c>
      <c r="B372">
        <v>2012</v>
      </c>
      <c r="C372" t="s">
        <v>4701</v>
      </c>
      <c r="D372" t="s">
        <v>72</v>
      </c>
      <c r="E372" t="s">
        <v>72</v>
      </c>
      <c r="F372" t="s">
        <v>72</v>
      </c>
      <c r="G372" t="s">
        <v>119</v>
      </c>
      <c r="H372" t="s">
        <v>72</v>
      </c>
      <c r="I372" t="s">
        <v>79</v>
      </c>
      <c r="J372" t="s">
        <v>72</v>
      </c>
      <c r="K372">
        <v>3.9813939999999999</v>
      </c>
      <c r="L372">
        <v>0.47508800000000001</v>
      </c>
      <c r="M372">
        <v>3.101</v>
      </c>
      <c r="N372">
        <v>5.0250000000000004</v>
      </c>
      <c r="O372" t="s">
        <v>74</v>
      </c>
      <c r="P372" t="s">
        <v>1005</v>
      </c>
      <c r="Q372">
        <v>1.044</v>
      </c>
      <c r="R372">
        <v>0.88</v>
      </c>
      <c r="S372">
        <v>43036</v>
      </c>
      <c r="T372">
        <v>5198</v>
      </c>
      <c r="U372">
        <v>33524</v>
      </c>
      <c r="V372">
        <v>54316</v>
      </c>
      <c r="W372">
        <v>3310</v>
      </c>
      <c r="X372">
        <v>125</v>
      </c>
      <c r="Y372">
        <v>0</v>
      </c>
      <c r="Z372">
        <v>0</v>
      </c>
      <c r="AA372">
        <v>0</v>
      </c>
      <c r="AB372">
        <v>1</v>
      </c>
      <c r="AC372" t="s">
        <v>4844</v>
      </c>
      <c r="AD372" t="s">
        <v>4701</v>
      </c>
      <c r="AE372">
        <v>1.9536854196</v>
      </c>
      <c r="AF372" t="s">
        <v>75</v>
      </c>
    </row>
    <row r="373" spans="1:32">
      <c r="A373" t="s">
        <v>4845</v>
      </c>
      <c r="B373">
        <v>2012</v>
      </c>
      <c r="C373" t="s">
        <v>4701</v>
      </c>
      <c r="D373" t="s">
        <v>72</v>
      </c>
      <c r="E373" t="s">
        <v>72</v>
      </c>
      <c r="F373" t="s">
        <v>132</v>
      </c>
      <c r="G373" t="s">
        <v>72</v>
      </c>
      <c r="H373" t="s">
        <v>73</v>
      </c>
      <c r="I373" t="s">
        <v>72</v>
      </c>
      <c r="J373" t="s">
        <v>72</v>
      </c>
      <c r="K373">
        <v>0</v>
      </c>
      <c r="L373">
        <v>0</v>
      </c>
      <c r="M373">
        <v>0</v>
      </c>
      <c r="N373">
        <v>5.4359999999999999</v>
      </c>
      <c r="O373" t="s">
        <v>74</v>
      </c>
      <c r="P373" t="s">
        <v>598</v>
      </c>
      <c r="Q373">
        <v>5.4359999999999999</v>
      </c>
      <c r="R373">
        <v>0</v>
      </c>
      <c r="S373">
        <v>0</v>
      </c>
      <c r="T373">
        <v>0</v>
      </c>
      <c r="U373" t="s">
        <v>143</v>
      </c>
      <c r="V373" t="s">
        <v>143</v>
      </c>
      <c r="W373">
        <v>66</v>
      </c>
      <c r="X373">
        <v>0</v>
      </c>
      <c r="Y373">
        <v>0</v>
      </c>
      <c r="Z373">
        <v>0</v>
      </c>
      <c r="AA373">
        <v>0</v>
      </c>
      <c r="AB373">
        <v>1</v>
      </c>
      <c r="AC373" t="s">
        <v>144</v>
      </c>
      <c r="AD373" t="s">
        <v>4701</v>
      </c>
      <c r="AE373">
        <v>1</v>
      </c>
      <c r="AF373" t="s">
        <v>75</v>
      </c>
    </row>
    <row r="374" spans="1:32">
      <c r="A374" t="s">
        <v>4846</v>
      </c>
      <c r="B374">
        <v>2012</v>
      </c>
      <c r="C374" t="s">
        <v>4701</v>
      </c>
      <c r="D374" t="s">
        <v>72</v>
      </c>
      <c r="E374" t="s">
        <v>72</v>
      </c>
      <c r="F374" t="s">
        <v>132</v>
      </c>
      <c r="G374" t="s">
        <v>72</v>
      </c>
      <c r="H374" t="s">
        <v>73</v>
      </c>
      <c r="I374" t="s">
        <v>76</v>
      </c>
      <c r="J374" t="s">
        <v>72</v>
      </c>
      <c r="K374">
        <v>0</v>
      </c>
      <c r="L374">
        <v>0</v>
      </c>
      <c r="M374">
        <v>0</v>
      </c>
      <c r="N374">
        <v>11.218999999999999</v>
      </c>
      <c r="O374" t="s">
        <v>74</v>
      </c>
      <c r="P374" t="s">
        <v>809</v>
      </c>
      <c r="Q374">
        <v>11.218999999999999</v>
      </c>
      <c r="R374">
        <v>0</v>
      </c>
      <c r="S374">
        <v>0</v>
      </c>
      <c r="T374">
        <v>0</v>
      </c>
      <c r="U374" t="s">
        <v>143</v>
      </c>
      <c r="V374" t="s">
        <v>143</v>
      </c>
      <c r="W374">
        <v>31</v>
      </c>
      <c r="X374">
        <v>0</v>
      </c>
      <c r="Y374">
        <v>0</v>
      </c>
      <c r="Z374">
        <v>0</v>
      </c>
      <c r="AA374">
        <v>0</v>
      </c>
      <c r="AB374">
        <v>1</v>
      </c>
      <c r="AC374" t="s">
        <v>144</v>
      </c>
      <c r="AD374" t="s">
        <v>4701</v>
      </c>
      <c r="AE374">
        <v>1</v>
      </c>
      <c r="AF374" t="s">
        <v>75</v>
      </c>
    </row>
    <row r="375" spans="1:32">
      <c r="A375" t="s">
        <v>4847</v>
      </c>
      <c r="B375">
        <v>2012</v>
      </c>
      <c r="C375" t="s">
        <v>4701</v>
      </c>
      <c r="D375" t="s">
        <v>72</v>
      </c>
      <c r="E375" t="s">
        <v>72</v>
      </c>
      <c r="F375" t="s">
        <v>132</v>
      </c>
      <c r="G375" t="s">
        <v>72</v>
      </c>
      <c r="H375" t="s">
        <v>73</v>
      </c>
      <c r="I375" t="s">
        <v>79</v>
      </c>
      <c r="J375" t="s">
        <v>72</v>
      </c>
      <c r="K375">
        <v>0</v>
      </c>
      <c r="L375">
        <v>0</v>
      </c>
      <c r="M375">
        <v>0</v>
      </c>
      <c r="N375">
        <v>10.003</v>
      </c>
      <c r="O375" t="s">
        <v>74</v>
      </c>
      <c r="P375" t="s">
        <v>142</v>
      </c>
      <c r="Q375">
        <v>10.003</v>
      </c>
      <c r="R375">
        <v>0</v>
      </c>
      <c r="S375">
        <v>0</v>
      </c>
      <c r="T375">
        <v>0</v>
      </c>
      <c r="U375" t="s">
        <v>143</v>
      </c>
      <c r="V375" t="s">
        <v>143</v>
      </c>
      <c r="W375">
        <v>35</v>
      </c>
      <c r="X375">
        <v>0</v>
      </c>
      <c r="Y375">
        <v>0</v>
      </c>
      <c r="Z375">
        <v>0</v>
      </c>
      <c r="AA375">
        <v>0</v>
      </c>
      <c r="AB375">
        <v>1</v>
      </c>
      <c r="AC375" t="s">
        <v>144</v>
      </c>
      <c r="AD375" t="s">
        <v>4701</v>
      </c>
      <c r="AE375">
        <v>1</v>
      </c>
      <c r="AF375" t="s">
        <v>75</v>
      </c>
    </row>
    <row r="376" spans="1:32">
      <c r="A376" t="s">
        <v>4848</v>
      </c>
      <c r="B376">
        <v>2012</v>
      </c>
      <c r="C376" t="s">
        <v>4701</v>
      </c>
      <c r="D376" t="s">
        <v>72</v>
      </c>
      <c r="E376" t="s">
        <v>72</v>
      </c>
      <c r="F376" t="s">
        <v>132</v>
      </c>
      <c r="G376" t="s">
        <v>72</v>
      </c>
      <c r="H376" t="s">
        <v>81</v>
      </c>
      <c r="I376" t="s">
        <v>72</v>
      </c>
      <c r="J376" t="s">
        <v>72</v>
      </c>
      <c r="K376">
        <v>7.9657049999999998</v>
      </c>
      <c r="L376">
        <v>3.3604609999999999</v>
      </c>
      <c r="M376">
        <v>3.3690000000000002</v>
      </c>
      <c r="N376">
        <v>17.687999999999999</v>
      </c>
      <c r="O376" t="s">
        <v>74</v>
      </c>
      <c r="P376" t="s">
        <v>4849</v>
      </c>
      <c r="Q376">
        <v>9.7230000000000008</v>
      </c>
      <c r="R376">
        <v>4.5970000000000004</v>
      </c>
      <c r="S376">
        <v>3805</v>
      </c>
      <c r="T376">
        <v>1649</v>
      </c>
      <c r="U376">
        <v>1609</v>
      </c>
      <c r="V376">
        <v>8449</v>
      </c>
      <c r="W376">
        <v>101</v>
      </c>
      <c r="X376">
        <v>8</v>
      </c>
      <c r="Y376">
        <v>0</v>
      </c>
      <c r="Z376">
        <v>0</v>
      </c>
      <c r="AA376">
        <v>0</v>
      </c>
      <c r="AB376">
        <v>1</v>
      </c>
      <c r="AC376" t="s">
        <v>330</v>
      </c>
      <c r="AD376" t="s">
        <v>4701</v>
      </c>
      <c r="AE376">
        <v>1.5403656044</v>
      </c>
      <c r="AF376" t="s">
        <v>75</v>
      </c>
    </row>
    <row r="377" spans="1:32">
      <c r="A377" t="s">
        <v>4850</v>
      </c>
      <c r="B377">
        <v>2012</v>
      </c>
      <c r="C377" t="s">
        <v>4701</v>
      </c>
      <c r="D377" t="s">
        <v>72</v>
      </c>
      <c r="E377" t="s">
        <v>72</v>
      </c>
      <c r="F377" t="s">
        <v>132</v>
      </c>
      <c r="G377" t="s">
        <v>72</v>
      </c>
      <c r="H377" t="s">
        <v>81</v>
      </c>
      <c r="I377" t="s">
        <v>76</v>
      </c>
      <c r="J377" t="s">
        <v>72</v>
      </c>
      <c r="K377">
        <v>3.644539</v>
      </c>
      <c r="L377">
        <v>3.7947449999999998</v>
      </c>
      <c r="M377">
        <v>6.7000000000000004E-2</v>
      </c>
      <c r="N377">
        <v>19.870999999999999</v>
      </c>
      <c r="O377" t="s">
        <v>74</v>
      </c>
      <c r="P377" t="s">
        <v>4851</v>
      </c>
      <c r="Q377">
        <v>16.225999999999999</v>
      </c>
      <c r="R377">
        <v>3.5779999999999998</v>
      </c>
      <c r="S377">
        <v>822</v>
      </c>
      <c r="T377">
        <v>845</v>
      </c>
      <c r="U377">
        <v>15</v>
      </c>
      <c r="V377">
        <v>4479</v>
      </c>
      <c r="W377">
        <v>50</v>
      </c>
      <c r="X377">
        <v>1</v>
      </c>
      <c r="Y377">
        <v>0</v>
      </c>
      <c r="Z377">
        <v>0</v>
      </c>
      <c r="AA377">
        <v>0</v>
      </c>
      <c r="AB377">
        <v>1</v>
      </c>
      <c r="AC377" t="s">
        <v>247</v>
      </c>
      <c r="AD377" t="s">
        <v>4701</v>
      </c>
      <c r="AE377">
        <v>2.0092885688000002</v>
      </c>
      <c r="AF377" t="s">
        <v>75</v>
      </c>
    </row>
    <row r="378" spans="1:32">
      <c r="A378" t="s">
        <v>4852</v>
      </c>
      <c r="B378">
        <v>2012</v>
      </c>
      <c r="C378" t="s">
        <v>4701</v>
      </c>
      <c r="D378" t="s">
        <v>72</v>
      </c>
      <c r="E378" t="s">
        <v>72</v>
      </c>
      <c r="F378" t="s">
        <v>132</v>
      </c>
      <c r="G378" t="s">
        <v>72</v>
      </c>
      <c r="H378" t="s">
        <v>81</v>
      </c>
      <c r="I378" t="s">
        <v>79</v>
      </c>
      <c r="J378" t="s">
        <v>72</v>
      </c>
      <c r="K378">
        <v>11.827482</v>
      </c>
      <c r="L378">
        <v>5.3207409999999999</v>
      </c>
      <c r="M378">
        <v>4.6479999999999997</v>
      </c>
      <c r="N378">
        <v>26.96</v>
      </c>
      <c r="O378" t="s">
        <v>74</v>
      </c>
      <c r="P378" t="s">
        <v>4853</v>
      </c>
      <c r="Q378">
        <v>15.132999999999999</v>
      </c>
      <c r="R378">
        <v>7.1790000000000003</v>
      </c>
      <c r="S378">
        <v>2983</v>
      </c>
      <c r="T378">
        <v>1400</v>
      </c>
      <c r="U378">
        <v>1172</v>
      </c>
      <c r="V378">
        <v>6800</v>
      </c>
      <c r="W378">
        <v>51</v>
      </c>
      <c r="X378">
        <v>7</v>
      </c>
      <c r="Y378">
        <v>0</v>
      </c>
      <c r="Z378">
        <v>0</v>
      </c>
      <c r="AA378">
        <v>0</v>
      </c>
      <c r="AB378">
        <v>1</v>
      </c>
      <c r="AC378" t="s">
        <v>136</v>
      </c>
      <c r="AD378" t="s">
        <v>4701</v>
      </c>
      <c r="AE378">
        <v>1.3573402057999999</v>
      </c>
      <c r="AF378" t="s">
        <v>75</v>
      </c>
    </row>
    <row r="379" spans="1:32">
      <c r="A379" t="s">
        <v>4854</v>
      </c>
      <c r="B379">
        <v>2012</v>
      </c>
      <c r="C379" t="s">
        <v>4701</v>
      </c>
      <c r="D379" t="s">
        <v>72</v>
      </c>
      <c r="E379" t="s">
        <v>72</v>
      </c>
      <c r="F379" t="s">
        <v>132</v>
      </c>
      <c r="G379" t="s">
        <v>72</v>
      </c>
      <c r="H379" t="s">
        <v>83</v>
      </c>
      <c r="I379" t="s">
        <v>72</v>
      </c>
      <c r="J379" t="s">
        <v>72</v>
      </c>
      <c r="K379">
        <v>2.4869430000000001</v>
      </c>
      <c r="L379">
        <v>1.2089669999999999</v>
      </c>
      <c r="M379">
        <v>0.70199999999999996</v>
      </c>
      <c r="N379">
        <v>6.1529999999999996</v>
      </c>
      <c r="O379" t="s">
        <v>74</v>
      </c>
      <c r="P379" t="s">
        <v>4855</v>
      </c>
      <c r="Q379">
        <v>3.6659999999999999</v>
      </c>
      <c r="R379">
        <v>1.7849999999999999</v>
      </c>
      <c r="S379">
        <v>2281</v>
      </c>
      <c r="T379">
        <v>1140</v>
      </c>
      <c r="U379">
        <v>644</v>
      </c>
      <c r="V379">
        <v>5643</v>
      </c>
      <c r="W379">
        <v>237</v>
      </c>
      <c r="X379">
        <v>5</v>
      </c>
      <c r="Y379">
        <v>0</v>
      </c>
      <c r="Z379">
        <v>0</v>
      </c>
      <c r="AA379">
        <v>0</v>
      </c>
      <c r="AB379">
        <v>1</v>
      </c>
      <c r="AC379" t="s">
        <v>228</v>
      </c>
      <c r="AD379" t="s">
        <v>4701</v>
      </c>
      <c r="AE379">
        <v>1.4223689626</v>
      </c>
      <c r="AF379" t="s">
        <v>75</v>
      </c>
    </row>
    <row r="380" spans="1:32">
      <c r="A380" t="s">
        <v>4856</v>
      </c>
      <c r="B380">
        <v>2012</v>
      </c>
      <c r="C380" t="s">
        <v>4701</v>
      </c>
      <c r="D380" t="s">
        <v>72</v>
      </c>
      <c r="E380" t="s">
        <v>72</v>
      </c>
      <c r="F380" t="s">
        <v>132</v>
      </c>
      <c r="G380" t="s">
        <v>72</v>
      </c>
      <c r="H380" t="s">
        <v>83</v>
      </c>
      <c r="I380" t="s">
        <v>76</v>
      </c>
      <c r="J380" t="s">
        <v>72</v>
      </c>
      <c r="K380">
        <v>2.3071549999999998</v>
      </c>
      <c r="L380">
        <v>1.874992</v>
      </c>
      <c r="M380">
        <v>0.16400000000000001</v>
      </c>
      <c r="N380">
        <v>9.5429999999999993</v>
      </c>
      <c r="O380" t="s">
        <v>74</v>
      </c>
      <c r="P380" t="s">
        <v>844</v>
      </c>
      <c r="Q380">
        <v>7.2359999999999998</v>
      </c>
      <c r="R380">
        <v>2.1429999999999998</v>
      </c>
      <c r="S380">
        <v>1105</v>
      </c>
      <c r="T380">
        <v>896</v>
      </c>
      <c r="U380">
        <v>79</v>
      </c>
      <c r="V380">
        <v>4572</v>
      </c>
      <c r="W380">
        <v>148</v>
      </c>
      <c r="X380">
        <v>2</v>
      </c>
      <c r="Y380">
        <v>0</v>
      </c>
      <c r="Z380">
        <v>0</v>
      </c>
      <c r="AA380">
        <v>0</v>
      </c>
      <c r="AB380">
        <v>1</v>
      </c>
      <c r="AC380" t="s">
        <v>537</v>
      </c>
      <c r="AD380" t="s">
        <v>4701</v>
      </c>
      <c r="AE380">
        <v>2.2928549764000001</v>
      </c>
      <c r="AF380" t="s">
        <v>75</v>
      </c>
    </row>
    <row r="381" spans="1:32">
      <c r="A381" t="s">
        <v>4857</v>
      </c>
      <c r="B381">
        <v>2012</v>
      </c>
      <c r="C381" t="s">
        <v>4701</v>
      </c>
      <c r="D381" t="s">
        <v>72</v>
      </c>
      <c r="E381" t="s">
        <v>72</v>
      </c>
      <c r="F381" t="s">
        <v>132</v>
      </c>
      <c r="G381" t="s">
        <v>72</v>
      </c>
      <c r="H381" t="s">
        <v>83</v>
      </c>
      <c r="I381" t="s">
        <v>79</v>
      </c>
      <c r="J381" t="s">
        <v>72</v>
      </c>
      <c r="K381">
        <v>2.6835909999999998</v>
      </c>
      <c r="L381">
        <v>1.7200960000000001</v>
      </c>
      <c r="M381">
        <v>0.42399999999999999</v>
      </c>
      <c r="N381">
        <v>8.5239999999999991</v>
      </c>
      <c r="O381" t="s">
        <v>74</v>
      </c>
      <c r="P381" t="s">
        <v>4858</v>
      </c>
      <c r="Q381">
        <v>5.84</v>
      </c>
      <c r="R381">
        <v>2.2589999999999999</v>
      </c>
      <c r="S381">
        <v>1175</v>
      </c>
      <c r="T381">
        <v>758</v>
      </c>
      <c r="U381">
        <v>186</v>
      </c>
      <c r="V381">
        <v>3733</v>
      </c>
      <c r="W381">
        <v>89</v>
      </c>
      <c r="X381">
        <v>3</v>
      </c>
      <c r="Y381">
        <v>0</v>
      </c>
      <c r="Z381">
        <v>0</v>
      </c>
      <c r="AA381">
        <v>0</v>
      </c>
      <c r="AB381">
        <v>1</v>
      </c>
      <c r="AC381" t="s">
        <v>247</v>
      </c>
      <c r="AD381" t="s">
        <v>4701</v>
      </c>
      <c r="AE381">
        <v>0.99697858019999996</v>
      </c>
      <c r="AF381" t="s">
        <v>75</v>
      </c>
    </row>
    <row r="382" spans="1:32">
      <c r="A382" t="s">
        <v>4859</v>
      </c>
      <c r="B382">
        <v>2012</v>
      </c>
      <c r="C382" t="s">
        <v>4701</v>
      </c>
      <c r="D382" t="s">
        <v>72</v>
      </c>
      <c r="E382" t="s">
        <v>72</v>
      </c>
      <c r="F382" t="s">
        <v>132</v>
      </c>
      <c r="G382" t="s">
        <v>72</v>
      </c>
      <c r="H382" t="s">
        <v>84</v>
      </c>
      <c r="I382" t="s">
        <v>72</v>
      </c>
      <c r="J382" t="s">
        <v>72</v>
      </c>
      <c r="K382">
        <v>1.2140519999999999</v>
      </c>
      <c r="L382">
        <v>0.77433600000000002</v>
      </c>
      <c r="M382">
        <v>0.19600000000000001</v>
      </c>
      <c r="N382">
        <v>3.8839999999999999</v>
      </c>
      <c r="O382" t="s">
        <v>74</v>
      </c>
      <c r="P382" t="s">
        <v>646</v>
      </c>
      <c r="Q382">
        <v>2.67</v>
      </c>
      <c r="R382">
        <v>1.018</v>
      </c>
      <c r="S382">
        <v>880</v>
      </c>
      <c r="T382">
        <v>553</v>
      </c>
      <c r="U382">
        <v>142</v>
      </c>
      <c r="V382">
        <v>2817</v>
      </c>
      <c r="W382">
        <v>204</v>
      </c>
      <c r="X382">
        <v>3</v>
      </c>
      <c r="Y382">
        <v>0</v>
      </c>
      <c r="Z382">
        <v>0</v>
      </c>
      <c r="AA382">
        <v>0</v>
      </c>
      <c r="AB382">
        <v>1</v>
      </c>
      <c r="AC382" t="s">
        <v>220</v>
      </c>
      <c r="AD382" t="s">
        <v>4701</v>
      </c>
      <c r="AE382">
        <v>1.0148974744999999</v>
      </c>
      <c r="AF382" t="s">
        <v>75</v>
      </c>
    </row>
    <row r="383" spans="1:32">
      <c r="A383" t="s">
        <v>4860</v>
      </c>
      <c r="B383">
        <v>2012</v>
      </c>
      <c r="C383" t="s">
        <v>4701</v>
      </c>
      <c r="D383" t="s">
        <v>72</v>
      </c>
      <c r="E383" t="s">
        <v>72</v>
      </c>
      <c r="F383" t="s">
        <v>132</v>
      </c>
      <c r="G383" t="s">
        <v>72</v>
      </c>
      <c r="H383" t="s">
        <v>84</v>
      </c>
      <c r="I383" t="s">
        <v>76</v>
      </c>
      <c r="J383" t="s">
        <v>72</v>
      </c>
      <c r="K383">
        <v>2.2975089999999998</v>
      </c>
      <c r="L383">
        <v>1.477527</v>
      </c>
      <c r="M383">
        <v>0.36</v>
      </c>
      <c r="N383">
        <v>7.351</v>
      </c>
      <c r="O383" t="s">
        <v>74</v>
      </c>
      <c r="P383" t="s">
        <v>725</v>
      </c>
      <c r="Q383">
        <v>5.0529999999999999</v>
      </c>
      <c r="R383">
        <v>1.9370000000000001</v>
      </c>
      <c r="S383">
        <v>880</v>
      </c>
      <c r="T383">
        <v>553</v>
      </c>
      <c r="U383">
        <v>138</v>
      </c>
      <c r="V383">
        <v>2817</v>
      </c>
      <c r="W383">
        <v>122</v>
      </c>
      <c r="X383">
        <v>3</v>
      </c>
      <c r="Y383">
        <v>0</v>
      </c>
      <c r="Z383">
        <v>0</v>
      </c>
      <c r="AA383">
        <v>0</v>
      </c>
      <c r="AB383">
        <v>1</v>
      </c>
      <c r="AC383" t="s">
        <v>220</v>
      </c>
      <c r="AD383" t="s">
        <v>4701</v>
      </c>
      <c r="AE383">
        <v>1.1767752541000001</v>
      </c>
      <c r="AF383" t="s">
        <v>75</v>
      </c>
    </row>
    <row r="384" spans="1:32">
      <c r="A384" t="s">
        <v>4861</v>
      </c>
      <c r="B384">
        <v>2012</v>
      </c>
      <c r="C384" t="s">
        <v>4701</v>
      </c>
      <c r="D384" t="s">
        <v>72</v>
      </c>
      <c r="E384" t="s">
        <v>72</v>
      </c>
      <c r="F384" t="s">
        <v>132</v>
      </c>
      <c r="G384" t="s">
        <v>72</v>
      </c>
      <c r="H384" t="s">
        <v>84</v>
      </c>
      <c r="I384" t="s">
        <v>79</v>
      </c>
      <c r="J384" t="s">
        <v>72</v>
      </c>
      <c r="K384">
        <v>0</v>
      </c>
      <c r="L384">
        <v>0</v>
      </c>
      <c r="M384">
        <v>0</v>
      </c>
      <c r="N384">
        <v>4.399</v>
      </c>
      <c r="O384" t="s">
        <v>74</v>
      </c>
      <c r="P384" t="s">
        <v>607</v>
      </c>
      <c r="Q384">
        <v>4.399</v>
      </c>
      <c r="R384">
        <v>0</v>
      </c>
      <c r="S384">
        <v>0</v>
      </c>
      <c r="T384">
        <v>0</v>
      </c>
      <c r="U384" t="s">
        <v>143</v>
      </c>
      <c r="V384" t="s">
        <v>143</v>
      </c>
      <c r="W384">
        <v>82</v>
      </c>
      <c r="X384">
        <v>0</v>
      </c>
      <c r="Y384">
        <v>0</v>
      </c>
      <c r="Z384">
        <v>0</v>
      </c>
      <c r="AA384">
        <v>0</v>
      </c>
      <c r="AB384">
        <v>1</v>
      </c>
      <c r="AC384" t="s">
        <v>144</v>
      </c>
      <c r="AD384" t="s">
        <v>4701</v>
      </c>
      <c r="AE384">
        <v>1</v>
      </c>
      <c r="AF384" t="s">
        <v>75</v>
      </c>
    </row>
    <row r="385" spans="1:32">
      <c r="A385" t="s">
        <v>4862</v>
      </c>
      <c r="B385">
        <v>2012</v>
      </c>
      <c r="C385" t="s">
        <v>4701</v>
      </c>
      <c r="D385" t="s">
        <v>72</v>
      </c>
      <c r="E385" t="s">
        <v>72</v>
      </c>
      <c r="F385" t="s">
        <v>132</v>
      </c>
      <c r="G385" t="s">
        <v>72</v>
      </c>
      <c r="H385" t="s">
        <v>85</v>
      </c>
      <c r="I385" t="s">
        <v>72</v>
      </c>
      <c r="J385" t="s">
        <v>72</v>
      </c>
      <c r="K385">
        <v>2.0562939999999998</v>
      </c>
      <c r="L385">
        <v>1.1310750000000001</v>
      </c>
      <c r="M385">
        <v>0.46500000000000002</v>
      </c>
      <c r="N385">
        <v>5.67</v>
      </c>
      <c r="O385" t="s">
        <v>74</v>
      </c>
      <c r="P385" t="s">
        <v>4863</v>
      </c>
      <c r="Q385">
        <v>3.6139999999999999</v>
      </c>
      <c r="R385">
        <v>1.5920000000000001</v>
      </c>
      <c r="S385">
        <v>1193</v>
      </c>
      <c r="T385">
        <v>662</v>
      </c>
      <c r="U385">
        <v>270</v>
      </c>
      <c r="V385">
        <v>3290</v>
      </c>
      <c r="W385">
        <v>156</v>
      </c>
      <c r="X385">
        <v>4</v>
      </c>
      <c r="Y385">
        <v>0</v>
      </c>
      <c r="Z385">
        <v>0</v>
      </c>
      <c r="AA385">
        <v>0</v>
      </c>
      <c r="AB385">
        <v>1</v>
      </c>
      <c r="AC385" t="s">
        <v>220</v>
      </c>
      <c r="AD385" t="s">
        <v>4701</v>
      </c>
      <c r="AE385">
        <v>0.98458329980000003</v>
      </c>
      <c r="AF385" t="s">
        <v>75</v>
      </c>
    </row>
    <row r="386" spans="1:32">
      <c r="A386" t="s">
        <v>4864</v>
      </c>
      <c r="B386">
        <v>2012</v>
      </c>
      <c r="C386" t="s">
        <v>4701</v>
      </c>
      <c r="D386" t="s">
        <v>72</v>
      </c>
      <c r="E386" t="s">
        <v>72</v>
      </c>
      <c r="F386" t="s">
        <v>132</v>
      </c>
      <c r="G386" t="s">
        <v>72</v>
      </c>
      <c r="H386" t="s">
        <v>85</v>
      </c>
      <c r="I386" t="s">
        <v>76</v>
      </c>
      <c r="J386" t="s">
        <v>72</v>
      </c>
      <c r="K386">
        <v>1.026627</v>
      </c>
      <c r="L386">
        <v>1.0708519999999999</v>
      </c>
      <c r="M386">
        <v>0.02</v>
      </c>
      <c r="N386">
        <v>5.9139999999999997</v>
      </c>
      <c r="O386" t="s">
        <v>74</v>
      </c>
      <c r="P386" t="s">
        <v>547</v>
      </c>
      <c r="Q386">
        <v>4.8869999999999996</v>
      </c>
      <c r="R386">
        <v>1.0069999999999999</v>
      </c>
      <c r="S386">
        <v>322</v>
      </c>
      <c r="T386">
        <v>334</v>
      </c>
      <c r="U386">
        <v>6</v>
      </c>
      <c r="V386">
        <v>1857</v>
      </c>
      <c r="W386">
        <v>94</v>
      </c>
      <c r="X386">
        <v>1</v>
      </c>
      <c r="Y386">
        <v>0</v>
      </c>
      <c r="Z386">
        <v>0</v>
      </c>
      <c r="AA386">
        <v>0</v>
      </c>
      <c r="AB386">
        <v>1</v>
      </c>
      <c r="AC386" t="s">
        <v>116</v>
      </c>
      <c r="AD386" t="s">
        <v>4701</v>
      </c>
      <c r="AE386">
        <v>1.0495674427999999</v>
      </c>
      <c r="AF386" t="s">
        <v>75</v>
      </c>
    </row>
    <row r="387" spans="1:32">
      <c r="A387" t="s">
        <v>4865</v>
      </c>
      <c r="B387">
        <v>2012</v>
      </c>
      <c r="C387" t="s">
        <v>4701</v>
      </c>
      <c r="D387" t="s">
        <v>72</v>
      </c>
      <c r="E387" t="s">
        <v>72</v>
      </c>
      <c r="F387" t="s">
        <v>132</v>
      </c>
      <c r="G387" t="s">
        <v>72</v>
      </c>
      <c r="H387" t="s">
        <v>85</v>
      </c>
      <c r="I387" t="s">
        <v>79</v>
      </c>
      <c r="J387" t="s">
        <v>72</v>
      </c>
      <c r="K387">
        <v>3.271452</v>
      </c>
      <c r="L387">
        <v>2.228421</v>
      </c>
      <c r="M387">
        <v>0.436</v>
      </c>
      <c r="N387">
        <v>10.986000000000001</v>
      </c>
      <c r="O387" t="s">
        <v>74</v>
      </c>
      <c r="P387" t="s">
        <v>764</v>
      </c>
      <c r="Q387">
        <v>7.7149999999999999</v>
      </c>
      <c r="R387">
        <v>2.8359999999999999</v>
      </c>
      <c r="S387">
        <v>871</v>
      </c>
      <c r="T387">
        <v>593</v>
      </c>
      <c r="U387">
        <v>116</v>
      </c>
      <c r="V387">
        <v>2924</v>
      </c>
      <c r="W387">
        <v>62</v>
      </c>
      <c r="X387">
        <v>3</v>
      </c>
      <c r="Y387">
        <v>0</v>
      </c>
      <c r="Z387">
        <v>0</v>
      </c>
      <c r="AA387">
        <v>0</v>
      </c>
      <c r="AB387">
        <v>1</v>
      </c>
      <c r="AC387" t="s">
        <v>220</v>
      </c>
      <c r="AD387" t="s">
        <v>4701</v>
      </c>
      <c r="AE387">
        <v>0.95725826530000002</v>
      </c>
      <c r="AF387" t="s">
        <v>75</v>
      </c>
    </row>
    <row r="388" spans="1:32">
      <c r="A388" t="s">
        <v>4866</v>
      </c>
      <c r="B388">
        <v>2012</v>
      </c>
      <c r="C388" t="s">
        <v>4701</v>
      </c>
      <c r="D388" t="s">
        <v>72</v>
      </c>
      <c r="E388" t="s">
        <v>72</v>
      </c>
      <c r="F388" t="s">
        <v>132</v>
      </c>
      <c r="G388" t="s">
        <v>72</v>
      </c>
      <c r="H388" t="s">
        <v>86</v>
      </c>
      <c r="I388" t="s">
        <v>72</v>
      </c>
      <c r="J388" t="s">
        <v>72</v>
      </c>
      <c r="K388">
        <v>1.8472230000000001</v>
      </c>
      <c r="L388">
        <v>1.9020840000000001</v>
      </c>
      <c r="M388">
        <v>3.7999999999999999E-2</v>
      </c>
      <c r="N388">
        <v>10.305999999999999</v>
      </c>
      <c r="O388" t="s">
        <v>74</v>
      </c>
      <c r="P388" t="s">
        <v>546</v>
      </c>
      <c r="Q388">
        <v>8.4589999999999996</v>
      </c>
      <c r="R388">
        <v>1.81</v>
      </c>
      <c r="S388">
        <v>638</v>
      </c>
      <c r="T388">
        <v>655</v>
      </c>
      <c r="U388">
        <v>13</v>
      </c>
      <c r="V388">
        <v>3560</v>
      </c>
      <c r="W388">
        <v>90</v>
      </c>
      <c r="X388">
        <v>1</v>
      </c>
      <c r="Y388">
        <v>0</v>
      </c>
      <c r="Z388">
        <v>0</v>
      </c>
      <c r="AA388">
        <v>0</v>
      </c>
      <c r="AB388">
        <v>1</v>
      </c>
      <c r="AC388" t="s">
        <v>247</v>
      </c>
      <c r="AD388" t="s">
        <v>4701</v>
      </c>
      <c r="AE388">
        <v>1.7759358901</v>
      </c>
      <c r="AF388" t="s">
        <v>75</v>
      </c>
    </row>
    <row r="389" spans="1:32">
      <c r="A389" t="s">
        <v>4867</v>
      </c>
      <c r="B389">
        <v>2012</v>
      </c>
      <c r="C389" t="s">
        <v>4701</v>
      </c>
      <c r="D389" t="s">
        <v>72</v>
      </c>
      <c r="E389" t="s">
        <v>72</v>
      </c>
      <c r="F389" t="s">
        <v>132</v>
      </c>
      <c r="G389" t="s">
        <v>72</v>
      </c>
      <c r="H389" t="s">
        <v>86</v>
      </c>
      <c r="I389" t="s">
        <v>76</v>
      </c>
      <c r="J389" t="s">
        <v>72</v>
      </c>
      <c r="K389">
        <v>3.6475900000000001</v>
      </c>
      <c r="L389">
        <v>3.7692610000000002</v>
      </c>
      <c r="M389">
        <v>7.0000000000000007E-2</v>
      </c>
      <c r="N389">
        <v>19.712</v>
      </c>
      <c r="O389" t="s">
        <v>74</v>
      </c>
      <c r="P389" t="s">
        <v>4868</v>
      </c>
      <c r="Q389">
        <v>16.064</v>
      </c>
      <c r="R389">
        <v>3.5779999999999998</v>
      </c>
      <c r="S389">
        <v>638</v>
      </c>
      <c r="T389">
        <v>655</v>
      </c>
      <c r="U389">
        <v>12</v>
      </c>
      <c r="V389">
        <v>3448</v>
      </c>
      <c r="W389">
        <v>53</v>
      </c>
      <c r="X389">
        <v>1</v>
      </c>
      <c r="Y389">
        <v>0</v>
      </c>
      <c r="Z389">
        <v>0</v>
      </c>
      <c r="AA389">
        <v>0</v>
      </c>
      <c r="AB389">
        <v>1</v>
      </c>
      <c r="AC389" t="s">
        <v>220</v>
      </c>
      <c r="AD389" t="s">
        <v>4701</v>
      </c>
      <c r="AE389">
        <v>2.1020694620000002</v>
      </c>
      <c r="AF389" t="s">
        <v>75</v>
      </c>
    </row>
    <row r="390" spans="1:32">
      <c r="A390" t="s">
        <v>4869</v>
      </c>
      <c r="B390">
        <v>2012</v>
      </c>
      <c r="C390" t="s">
        <v>4701</v>
      </c>
      <c r="D390" t="s">
        <v>72</v>
      </c>
      <c r="E390" t="s">
        <v>72</v>
      </c>
      <c r="F390" t="s">
        <v>132</v>
      </c>
      <c r="G390" t="s">
        <v>72</v>
      </c>
      <c r="H390" t="s">
        <v>86</v>
      </c>
      <c r="I390" t="s">
        <v>79</v>
      </c>
      <c r="J390" t="s">
        <v>72</v>
      </c>
      <c r="K390">
        <v>0</v>
      </c>
      <c r="L390">
        <v>0</v>
      </c>
      <c r="M390">
        <v>0</v>
      </c>
      <c r="N390">
        <v>9.4890000000000008</v>
      </c>
      <c r="O390" t="s">
        <v>74</v>
      </c>
      <c r="P390" t="s">
        <v>599</v>
      </c>
      <c r="Q390">
        <v>9.4890000000000008</v>
      </c>
      <c r="R390">
        <v>0</v>
      </c>
      <c r="S390">
        <v>0</v>
      </c>
      <c r="T390">
        <v>0</v>
      </c>
      <c r="U390" t="s">
        <v>143</v>
      </c>
      <c r="V390" t="s">
        <v>143</v>
      </c>
      <c r="W390">
        <v>37</v>
      </c>
      <c r="X390">
        <v>0</v>
      </c>
      <c r="Y390">
        <v>0</v>
      </c>
      <c r="Z390">
        <v>0</v>
      </c>
      <c r="AA390">
        <v>0</v>
      </c>
      <c r="AB390">
        <v>1</v>
      </c>
      <c r="AC390" t="s">
        <v>144</v>
      </c>
      <c r="AD390" t="s">
        <v>4701</v>
      </c>
      <c r="AE390">
        <v>1</v>
      </c>
      <c r="AF390" t="s">
        <v>75</v>
      </c>
    </row>
    <row r="391" spans="1:32">
      <c r="A391" t="s">
        <v>4870</v>
      </c>
      <c r="B391">
        <v>2012</v>
      </c>
      <c r="C391" t="s">
        <v>4701</v>
      </c>
      <c r="D391" t="s">
        <v>72</v>
      </c>
      <c r="E391" t="s">
        <v>72</v>
      </c>
      <c r="F391" t="s">
        <v>132</v>
      </c>
      <c r="G391" t="s">
        <v>72</v>
      </c>
      <c r="H391" t="s">
        <v>88</v>
      </c>
      <c r="I391" t="s">
        <v>72</v>
      </c>
      <c r="J391" t="s">
        <v>72</v>
      </c>
      <c r="K391">
        <v>0</v>
      </c>
      <c r="L391">
        <v>0</v>
      </c>
      <c r="M391">
        <v>0</v>
      </c>
      <c r="N391">
        <v>8.0419999999999998</v>
      </c>
      <c r="O391" t="s">
        <v>74</v>
      </c>
      <c r="P391" t="s">
        <v>596</v>
      </c>
      <c r="Q391">
        <v>8.0419999999999998</v>
      </c>
      <c r="R391">
        <v>0</v>
      </c>
      <c r="S391">
        <v>0</v>
      </c>
      <c r="T391">
        <v>0</v>
      </c>
      <c r="U391" t="s">
        <v>143</v>
      </c>
      <c r="V391" t="s">
        <v>143</v>
      </c>
      <c r="W391">
        <v>44</v>
      </c>
      <c r="X391">
        <v>0</v>
      </c>
      <c r="Y391">
        <v>0</v>
      </c>
      <c r="Z391">
        <v>0</v>
      </c>
      <c r="AA391">
        <v>0</v>
      </c>
      <c r="AB391">
        <v>1</v>
      </c>
      <c r="AC391" t="s">
        <v>144</v>
      </c>
      <c r="AD391" t="s">
        <v>4701</v>
      </c>
      <c r="AE391">
        <v>1</v>
      </c>
      <c r="AF391" t="s">
        <v>75</v>
      </c>
    </row>
    <row r="392" spans="1:32">
      <c r="A392" t="s">
        <v>4871</v>
      </c>
      <c r="B392">
        <v>2012</v>
      </c>
      <c r="C392" t="s">
        <v>4701</v>
      </c>
      <c r="D392" t="s">
        <v>72</v>
      </c>
      <c r="E392" t="s">
        <v>72</v>
      </c>
      <c r="F392" t="s">
        <v>132</v>
      </c>
      <c r="G392" t="s">
        <v>72</v>
      </c>
      <c r="H392" t="s">
        <v>72</v>
      </c>
      <c r="I392" t="s">
        <v>72</v>
      </c>
      <c r="J392" t="s">
        <v>72</v>
      </c>
      <c r="K392">
        <v>2.4456000000000002</v>
      </c>
      <c r="L392">
        <v>0.71051900000000001</v>
      </c>
      <c r="M392">
        <v>1.252</v>
      </c>
      <c r="N392">
        <v>4.274</v>
      </c>
      <c r="O392" t="s">
        <v>74</v>
      </c>
      <c r="P392" t="s">
        <v>4872</v>
      </c>
      <c r="Q392">
        <v>1.829</v>
      </c>
      <c r="R392">
        <v>1.194</v>
      </c>
      <c r="S392">
        <v>8797</v>
      </c>
      <c r="T392">
        <v>2558</v>
      </c>
      <c r="U392">
        <v>4504</v>
      </c>
      <c r="V392">
        <v>15376</v>
      </c>
      <c r="W392">
        <v>915</v>
      </c>
      <c r="X392">
        <v>21</v>
      </c>
      <c r="Y392">
        <v>0</v>
      </c>
      <c r="Z392">
        <v>0</v>
      </c>
      <c r="AA392">
        <v>0</v>
      </c>
      <c r="AB392">
        <v>1</v>
      </c>
      <c r="AC392" t="s">
        <v>551</v>
      </c>
      <c r="AD392" t="s">
        <v>4701</v>
      </c>
      <c r="AE392">
        <v>1.9340388943</v>
      </c>
      <c r="AF392" t="s">
        <v>75</v>
      </c>
    </row>
    <row r="393" spans="1:32">
      <c r="A393" t="s">
        <v>4873</v>
      </c>
      <c r="B393">
        <v>2012</v>
      </c>
      <c r="C393" t="s">
        <v>4701</v>
      </c>
      <c r="D393" t="s">
        <v>72</v>
      </c>
      <c r="E393" t="s">
        <v>72</v>
      </c>
      <c r="F393" t="s">
        <v>132</v>
      </c>
      <c r="G393" t="s">
        <v>72</v>
      </c>
      <c r="H393" t="s">
        <v>72</v>
      </c>
      <c r="I393" t="s">
        <v>76</v>
      </c>
      <c r="J393" t="s">
        <v>72</v>
      </c>
      <c r="K393">
        <v>2.0658430000000001</v>
      </c>
      <c r="L393">
        <v>1.097769</v>
      </c>
      <c r="M393">
        <v>0.498</v>
      </c>
      <c r="N393">
        <v>5.5330000000000004</v>
      </c>
      <c r="O393" t="s">
        <v>74</v>
      </c>
      <c r="P393" t="s">
        <v>990</v>
      </c>
      <c r="Q393">
        <v>3.4670000000000001</v>
      </c>
      <c r="R393">
        <v>1.5680000000000001</v>
      </c>
      <c r="S393">
        <v>3768</v>
      </c>
      <c r="T393">
        <v>1985</v>
      </c>
      <c r="U393">
        <v>908</v>
      </c>
      <c r="V393">
        <v>10091</v>
      </c>
      <c r="W393">
        <v>528</v>
      </c>
      <c r="X393">
        <v>8</v>
      </c>
      <c r="Y393">
        <v>0</v>
      </c>
      <c r="Z393">
        <v>0</v>
      </c>
      <c r="AA393">
        <v>0</v>
      </c>
      <c r="AB393">
        <v>1</v>
      </c>
      <c r="AC393" t="s">
        <v>733</v>
      </c>
      <c r="AD393" t="s">
        <v>4701</v>
      </c>
      <c r="AE393">
        <v>3.1390684722</v>
      </c>
      <c r="AF393" t="s">
        <v>75</v>
      </c>
    </row>
    <row r="394" spans="1:32">
      <c r="A394" t="s">
        <v>4874</v>
      </c>
      <c r="B394">
        <v>2012</v>
      </c>
      <c r="C394" t="s">
        <v>4701</v>
      </c>
      <c r="D394" t="s">
        <v>72</v>
      </c>
      <c r="E394" t="s">
        <v>72</v>
      </c>
      <c r="F394" t="s">
        <v>132</v>
      </c>
      <c r="G394" t="s">
        <v>72</v>
      </c>
      <c r="H394" t="s">
        <v>72</v>
      </c>
      <c r="I394" t="s">
        <v>79</v>
      </c>
      <c r="J394" t="s">
        <v>72</v>
      </c>
      <c r="K394">
        <v>2.8361900000000002</v>
      </c>
      <c r="L394">
        <v>0.97905600000000004</v>
      </c>
      <c r="M394">
        <v>1.246</v>
      </c>
      <c r="N394">
        <v>5.4740000000000002</v>
      </c>
      <c r="O394" t="s">
        <v>74</v>
      </c>
      <c r="P394" t="s">
        <v>4875</v>
      </c>
      <c r="Q394">
        <v>2.6379999999999999</v>
      </c>
      <c r="R394">
        <v>1.59</v>
      </c>
      <c r="S394">
        <v>5029</v>
      </c>
      <c r="T394">
        <v>1719</v>
      </c>
      <c r="U394">
        <v>2209</v>
      </c>
      <c r="V394">
        <v>9708</v>
      </c>
      <c r="W394">
        <v>387</v>
      </c>
      <c r="X394">
        <v>13</v>
      </c>
      <c r="Y394">
        <v>0</v>
      </c>
      <c r="Z394">
        <v>0</v>
      </c>
      <c r="AA394">
        <v>0</v>
      </c>
      <c r="AB394">
        <v>1</v>
      </c>
      <c r="AC394" t="s">
        <v>394</v>
      </c>
      <c r="AD394" t="s">
        <v>4701</v>
      </c>
      <c r="AE394">
        <v>1.3426491752</v>
      </c>
      <c r="AF394" t="s">
        <v>75</v>
      </c>
    </row>
    <row r="395" spans="1:32">
      <c r="A395" t="s">
        <v>4876</v>
      </c>
      <c r="B395">
        <v>2012</v>
      </c>
      <c r="C395" t="s">
        <v>4701</v>
      </c>
      <c r="D395" t="s">
        <v>72</v>
      </c>
      <c r="E395" t="s">
        <v>72</v>
      </c>
      <c r="F395" t="s">
        <v>148</v>
      </c>
      <c r="G395" t="s">
        <v>72</v>
      </c>
      <c r="H395" t="s">
        <v>73</v>
      </c>
      <c r="I395" t="s">
        <v>72</v>
      </c>
      <c r="J395" t="s">
        <v>72</v>
      </c>
      <c r="K395">
        <v>11.580344</v>
      </c>
      <c r="L395">
        <v>1.583839</v>
      </c>
      <c r="M395">
        <v>8.7889999999999997</v>
      </c>
      <c r="N395">
        <v>15.111000000000001</v>
      </c>
      <c r="O395" t="s">
        <v>74</v>
      </c>
      <c r="P395" t="s">
        <v>276</v>
      </c>
      <c r="Q395">
        <v>3.5310000000000001</v>
      </c>
      <c r="R395">
        <v>2.7909999999999999</v>
      </c>
      <c r="S395">
        <v>26479</v>
      </c>
      <c r="T395">
        <v>3708</v>
      </c>
      <c r="U395">
        <v>20096</v>
      </c>
      <c r="V395">
        <v>34552</v>
      </c>
      <c r="W395">
        <v>493</v>
      </c>
      <c r="X395">
        <v>59</v>
      </c>
      <c r="Y395">
        <v>0</v>
      </c>
      <c r="Z395">
        <v>0</v>
      </c>
      <c r="AA395">
        <v>0</v>
      </c>
      <c r="AB395">
        <v>1</v>
      </c>
      <c r="AC395" t="s">
        <v>121</v>
      </c>
      <c r="AD395" t="s">
        <v>4701</v>
      </c>
      <c r="AE395">
        <v>1.2053605503</v>
      </c>
      <c r="AF395" t="s">
        <v>75</v>
      </c>
    </row>
    <row r="396" spans="1:32">
      <c r="A396" t="s">
        <v>4877</v>
      </c>
      <c r="B396">
        <v>2012</v>
      </c>
      <c r="C396" t="s">
        <v>4701</v>
      </c>
      <c r="D396" t="s">
        <v>72</v>
      </c>
      <c r="E396" t="s">
        <v>72</v>
      </c>
      <c r="F396" t="s">
        <v>148</v>
      </c>
      <c r="G396" t="s">
        <v>72</v>
      </c>
      <c r="H396" t="s">
        <v>73</v>
      </c>
      <c r="I396" t="s">
        <v>76</v>
      </c>
      <c r="J396" t="s">
        <v>72</v>
      </c>
      <c r="K396">
        <v>10.297204000000001</v>
      </c>
      <c r="L396">
        <v>2.1923520000000001</v>
      </c>
      <c r="M396">
        <v>6.6890000000000001</v>
      </c>
      <c r="N396">
        <v>15.528</v>
      </c>
      <c r="O396" t="s">
        <v>74</v>
      </c>
      <c r="P396" t="s">
        <v>4878</v>
      </c>
      <c r="Q396">
        <v>5.2309999999999999</v>
      </c>
      <c r="R396">
        <v>3.6080000000000001</v>
      </c>
      <c r="S396">
        <v>11971</v>
      </c>
      <c r="T396">
        <v>2518</v>
      </c>
      <c r="U396">
        <v>7776</v>
      </c>
      <c r="V396">
        <v>18052</v>
      </c>
      <c r="W396">
        <v>249</v>
      </c>
      <c r="X396">
        <v>26</v>
      </c>
      <c r="Y396">
        <v>0</v>
      </c>
      <c r="Z396">
        <v>0</v>
      </c>
      <c r="AA396">
        <v>0</v>
      </c>
      <c r="AB396">
        <v>1</v>
      </c>
      <c r="AC396" t="s">
        <v>332</v>
      </c>
      <c r="AD396" t="s">
        <v>4701</v>
      </c>
      <c r="AE396">
        <v>1.2904669658000001</v>
      </c>
      <c r="AF396" t="s">
        <v>75</v>
      </c>
    </row>
    <row r="397" spans="1:32">
      <c r="A397" t="s">
        <v>4879</v>
      </c>
      <c r="B397">
        <v>2012</v>
      </c>
      <c r="C397" t="s">
        <v>4701</v>
      </c>
      <c r="D397" t="s">
        <v>72</v>
      </c>
      <c r="E397" t="s">
        <v>72</v>
      </c>
      <c r="F397" t="s">
        <v>148</v>
      </c>
      <c r="G397" t="s">
        <v>72</v>
      </c>
      <c r="H397" t="s">
        <v>73</v>
      </c>
      <c r="I397" t="s">
        <v>79</v>
      </c>
      <c r="J397" t="s">
        <v>72</v>
      </c>
      <c r="K397">
        <v>12.907453</v>
      </c>
      <c r="L397">
        <v>2.7777470000000002</v>
      </c>
      <c r="M397">
        <v>8.3219999999999992</v>
      </c>
      <c r="N397">
        <v>19.483000000000001</v>
      </c>
      <c r="O397" t="s">
        <v>74</v>
      </c>
      <c r="P397" t="s">
        <v>4880</v>
      </c>
      <c r="Q397">
        <v>6.5759999999999996</v>
      </c>
      <c r="R397">
        <v>4.5860000000000003</v>
      </c>
      <c r="S397">
        <v>14508</v>
      </c>
      <c r="T397">
        <v>3179</v>
      </c>
      <c r="U397">
        <v>9354</v>
      </c>
      <c r="V397">
        <v>21899</v>
      </c>
      <c r="W397">
        <v>244</v>
      </c>
      <c r="X397">
        <v>33</v>
      </c>
      <c r="Y397">
        <v>0</v>
      </c>
      <c r="Z397">
        <v>0</v>
      </c>
      <c r="AA397">
        <v>0</v>
      </c>
      <c r="AB397">
        <v>1</v>
      </c>
      <c r="AC397" t="s">
        <v>229</v>
      </c>
      <c r="AD397" t="s">
        <v>4701</v>
      </c>
      <c r="AE397">
        <v>1.6679002016</v>
      </c>
      <c r="AF397" t="s">
        <v>75</v>
      </c>
    </row>
    <row r="398" spans="1:32">
      <c r="A398" t="s">
        <v>4881</v>
      </c>
      <c r="B398">
        <v>2012</v>
      </c>
      <c r="C398" t="s">
        <v>4701</v>
      </c>
      <c r="D398" t="s">
        <v>72</v>
      </c>
      <c r="E398" t="s">
        <v>72</v>
      </c>
      <c r="F398" t="s">
        <v>148</v>
      </c>
      <c r="G398" t="s">
        <v>72</v>
      </c>
      <c r="H398" t="s">
        <v>81</v>
      </c>
      <c r="I398" t="s">
        <v>72</v>
      </c>
      <c r="J398" t="s">
        <v>72</v>
      </c>
      <c r="K398">
        <v>6.5064019999999996</v>
      </c>
      <c r="L398">
        <v>1.464899</v>
      </c>
      <c r="M398">
        <v>4.1369999999999996</v>
      </c>
      <c r="N398">
        <v>10.089</v>
      </c>
      <c r="O398" t="s">
        <v>74</v>
      </c>
      <c r="P398" t="s">
        <v>789</v>
      </c>
      <c r="Q398">
        <v>3.5830000000000002</v>
      </c>
      <c r="R398">
        <v>2.3690000000000002</v>
      </c>
      <c r="S398">
        <v>12407</v>
      </c>
      <c r="T398">
        <v>2804</v>
      </c>
      <c r="U398">
        <v>7889</v>
      </c>
      <c r="V398">
        <v>19239</v>
      </c>
      <c r="W398">
        <v>506</v>
      </c>
      <c r="X398">
        <v>29</v>
      </c>
      <c r="Y398">
        <v>0</v>
      </c>
      <c r="Z398">
        <v>0</v>
      </c>
      <c r="AA398">
        <v>0</v>
      </c>
      <c r="AB398">
        <v>1</v>
      </c>
      <c r="AC398" t="s">
        <v>354</v>
      </c>
      <c r="AD398" t="s">
        <v>4701</v>
      </c>
      <c r="AE398">
        <v>1.7814920567999999</v>
      </c>
      <c r="AF398" t="s">
        <v>75</v>
      </c>
    </row>
    <row r="399" spans="1:32">
      <c r="A399" t="s">
        <v>4882</v>
      </c>
      <c r="B399">
        <v>2012</v>
      </c>
      <c r="C399" t="s">
        <v>4701</v>
      </c>
      <c r="D399" t="s">
        <v>72</v>
      </c>
      <c r="E399" t="s">
        <v>72</v>
      </c>
      <c r="F399" t="s">
        <v>148</v>
      </c>
      <c r="G399" t="s">
        <v>72</v>
      </c>
      <c r="H399" t="s">
        <v>81</v>
      </c>
      <c r="I399" t="s">
        <v>76</v>
      </c>
      <c r="J399" t="s">
        <v>72</v>
      </c>
      <c r="K399">
        <v>5.5273219999999998</v>
      </c>
      <c r="L399">
        <v>1.8746689999999999</v>
      </c>
      <c r="M399">
        <v>2.79</v>
      </c>
      <c r="N399">
        <v>10.656000000000001</v>
      </c>
      <c r="O399" t="s">
        <v>74</v>
      </c>
      <c r="P399" t="s">
        <v>4883</v>
      </c>
      <c r="Q399">
        <v>5.1289999999999996</v>
      </c>
      <c r="R399">
        <v>2.7370000000000001</v>
      </c>
      <c r="S399">
        <v>4993</v>
      </c>
      <c r="T399">
        <v>1728</v>
      </c>
      <c r="U399">
        <v>2520</v>
      </c>
      <c r="V399">
        <v>9626</v>
      </c>
      <c r="W399">
        <v>282</v>
      </c>
      <c r="X399">
        <v>14</v>
      </c>
      <c r="Y399">
        <v>0</v>
      </c>
      <c r="Z399">
        <v>0</v>
      </c>
      <c r="AA399">
        <v>0</v>
      </c>
      <c r="AB399">
        <v>1</v>
      </c>
      <c r="AC399" t="s">
        <v>210</v>
      </c>
      <c r="AD399" t="s">
        <v>4701</v>
      </c>
      <c r="AE399">
        <v>1.8911868066999999</v>
      </c>
      <c r="AF399" t="s">
        <v>75</v>
      </c>
    </row>
    <row r="400" spans="1:32">
      <c r="A400" t="s">
        <v>4884</v>
      </c>
      <c r="B400">
        <v>2012</v>
      </c>
      <c r="C400" t="s">
        <v>4701</v>
      </c>
      <c r="D400" t="s">
        <v>72</v>
      </c>
      <c r="E400" t="s">
        <v>72</v>
      </c>
      <c r="F400" t="s">
        <v>148</v>
      </c>
      <c r="G400" t="s">
        <v>72</v>
      </c>
      <c r="H400" t="s">
        <v>81</v>
      </c>
      <c r="I400" t="s">
        <v>79</v>
      </c>
      <c r="J400" t="s">
        <v>72</v>
      </c>
      <c r="K400">
        <v>7.3877959999999998</v>
      </c>
      <c r="L400">
        <v>2.3936989999999998</v>
      </c>
      <c r="M400">
        <v>3.8319999999999999</v>
      </c>
      <c r="N400">
        <v>13.77</v>
      </c>
      <c r="O400" t="s">
        <v>74</v>
      </c>
      <c r="P400" t="s">
        <v>571</v>
      </c>
      <c r="Q400">
        <v>6.383</v>
      </c>
      <c r="R400">
        <v>3.556</v>
      </c>
      <c r="S400">
        <v>7414</v>
      </c>
      <c r="T400">
        <v>2423</v>
      </c>
      <c r="U400">
        <v>3845</v>
      </c>
      <c r="V400">
        <v>13818</v>
      </c>
      <c r="W400">
        <v>224</v>
      </c>
      <c r="X400">
        <v>15</v>
      </c>
      <c r="Y400">
        <v>0</v>
      </c>
      <c r="Z400">
        <v>0</v>
      </c>
      <c r="AA400">
        <v>0</v>
      </c>
      <c r="AB400">
        <v>1</v>
      </c>
      <c r="AC400" t="s">
        <v>561</v>
      </c>
      <c r="AD400" t="s">
        <v>4701</v>
      </c>
      <c r="AE400">
        <v>1.8675013578999999</v>
      </c>
      <c r="AF400" t="s">
        <v>75</v>
      </c>
    </row>
    <row r="401" spans="1:32">
      <c r="A401" t="s">
        <v>4885</v>
      </c>
      <c r="B401">
        <v>2012</v>
      </c>
      <c r="C401" t="s">
        <v>4701</v>
      </c>
      <c r="D401" t="s">
        <v>72</v>
      </c>
      <c r="E401" t="s">
        <v>72</v>
      </c>
      <c r="F401" t="s">
        <v>148</v>
      </c>
      <c r="G401" t="s">
        <v>72</v>
      </c>
      <c r="H401" t="s">
        <v>83</v>
      </c>
      <c r="I401" t="s">
        <v>72</v>
      </c>
      <c r="J401" t="s">
        <v>72</v>
      </c>
      <c r="K401">
        <v>3.436598</v>
      </c>
      <c r="L401">
        <v>0.67761300000000002</v>
      </c>
      <c r="M401">
        <v>2.2330000000000001</v>
      </c>
      <c r="N401">
        <v>5.0369999999999999</v>
      </c>
      <c r="O401" t="s">
        <v>74</v>
      </c>
      <c r="P401" t="s">
        <v>4886</v>
      </c>
      <c r="Q401">
        <v>1.6</v>
      </c>
      <c r="R401">
        <v>1.204</v>
      </c>
      <c r="S401">
        <v>11754</v>
      </c>
      <c r="T401">
        <v>2370</v>
      </c>
      <c r="U401">
        <v>7638</v>
      </c>
      <c r="V401">
        <v>17227</v>
      </c>
      <c r="W401">
        <v>1110</v>
      </c>
      <c r="X401">
        <v>35</v>
      </c>
      <c r="Y401">
        <v>0</v>
      </c>
      <c r="Z401">
        <v>0</v>
      </c>
      <c r="AA401">
        <v>0</v>
      </c>
      <c r="AB401">
        <v>1</v>
      </c>
      <c r="AC401" t="s">
        <v>365</v>
      </c>
      <c r="AD401" t="s">
        <v>4701</v>
      </c>
      <c r="AE401">
        <v>1.5344535949</v>
      </c>
      <c r="AF401" t="s">
        <v>75</v>
      </c>
    </row>
    <row r="402" spans="1:32">
      <c r="A402" t="s">
        <v>4887</v>
      </c>
      <c r="B402">
        <v>2012</v>
      </c>
      <c r="C402" t="s">
        <v>4701</v>
      </c>
      <c r="D402" t="s">
        <v>72</v>
      </c>
      <c r="E402" t="s">
        <v>72</v>
      </c>
      <c r="F402" t="s">
        <v>148</v>
      </c>
      <c r="G402" t="s">
        <v>72</v>
      </c>
      <c r="H402" t="s">
        <v>83</v>
      </c>
      <c r="I402" t="s">
        <v>76</v>
      </c>
      <c r="J402" t="s">
        <v>72</v>
      </c>
      <c r="K402">
        <v>2.2889889999999999</v>
      </c>
      <c r="L402">
        <v>0.73512599999999995</v>
      </c>
      <c r="M402">
        <v>1.0780000000000001</v>
      </c>
      <c r="N402">
        <v>4.234</v>
      </c>
      <c r="O402" t="s">
        <v>74</v>
      </c>
      <c r="P402" t="s">
        <v>913</v>
      </c>
      <c r="Q402">
        <v>1.9450000000000001</v>
      </c>
      <c r="R402">
        <v>1.2110000000000001</v>
      </c>
      <c r="S402">
        <v>4079</v>
      </c>
      <c r="T402">
        <v>1322</v>
      </c>
      <c r="U402">
        <v>1920</v>
      </c>
      <c r="V402">
        <v>7544</v>
      </c>
      <c r="W402">
        <v>696</v>
      </c>
      <c r="X402">
        <v>16</v>
      </c>
      <c r="Y402">
        <v>0</v>
      </c>
      <c r="Z402">
        <v>0</v>
      </c>
      <c r="AA402">
        <v>0</v>
      </c>
      <c r="AB402">
        <v>1</v>
      </c>
      <c r="AC402" t="s">
        <v>330</v>
      </c>
      <c r="AD402" t="s">
        <v>4701</v>
      </c>
      <c r="AE402">
        <v>1.6792724677999999</v>
      </c>
      <c r="AF402" t="s">
        <v>75</v>
      </c>
    </row>
    <row r="403" spans="1:32">
      <c r="A403" t="s">
        <v>4888</v>
      </c>
      <c r="B403">
        <v>2012</v>
      </c>
      <c r="C403" t="s">
        <v>4701</v>
      </c>
      <c r="D403" t="s">
        <v>72</v>
      </c>
      <c r="E403" t="s">
        <v>72</v>
      </c>
      <c r="F403" t="s">
        <v>148</v>
      </c>
      <c r="G403" t="s">
        <v>72</v>
      </c>
      <c r="H403" t="s">
        <v>83</v>
      </c>
      <c r="I403" t="s">
        <v>79</v>
      </c>
      <c r="J403" t="s">
        <v>72</v>
      </c>
      <c r="K403">
        <v>4.6847000000000003</v>
      </c>
      <c r="L403">
        <v>1.2587649999999999</v>
      </c>
      <c r="M403">
        <v>2.5339999999999998</v>
      </c>
      <c r="N403">
        <v>7.843</v>
      </c>
      <c r="O403" t="s">
        <v>74</v>
      </c>
      <c r="P403" t="s">
        <v>953</v>
      </c>
      <c r="Q403">
        <v>3.1579999999999999</v>
      </c>
      <c r="R403">
        <v>2.1509999999999998</v>
      </c>
      <c r="S403">
        <v>7676</v>
      </c>
      <c r="T403">
        <v>2081</v>
      </c>
      <c r="U403">
        <v>4152</v>
      </c>
      <c r="V403">
        <v>12850</v>
      </c>
      <c r="W403">
        <v>414</v>
      </c>
      <c r="X403">
        <v>19</v>
      </c>
      <c r="Y403">
        <v>0</v>
      </c>
      <c r="Z403">
        <v>0</v>
      </c>
      <c r="AA403">
        <v>0</v>
      </c>
      <c r="AB403">
        <v>1</v>
      </c>
      <c r="AC403" t="s">
        <v>367</v>
      </c>
      <c r="AD403" t="s">
        <v>4701</v>
      </c>
      <c r="AE403">
        <v>1.4655312200999999</v>
      </c>
      <c r="AF403" t="s">
        <v>75</v>
      </c>
    </row>
    <row r="404" spans="1:32">
      <c r="A404" t="s">
        <v>4889</v>
      </c>
      <c r="B404">
        <v>2012</v>
      </c>
      <c r="C404" t="s">
        <v>4701</v>
      </c>
      <c r="D404" t="s">
        <v>72</v>
      </c>
      <c r="E404" t="s">
        <v>72</v>
      </c>
      <c r="F404" t="s">
        <v>148</v>
      </c>
      <c r="G404" t="s">
        <v>72</v>
      </c>
      <c r="H404" t="s">
        <v>84</v>
      </c>
      <c r="I404" t="s">
        <v>72</v>
      </c>
      <c r="J404" t="s">
        <v>72</v>
      </c>
      <c r="K404">
        <v>2.8302849999999999</v>
      </c>
      <c r="L404">
        <v>0.54423999999999995</v>
      </c>
      <c r="M404">
        <v>1.8620000000000001</v>
      </c>
      <c r="N404">
        <v>4.1109999999999998</v>
      </c>
      <c r="O404" t="s">
        <v>74</v>
      </c>
      <c r="P404" t="s">
        <v>4288</v>
      </c>
      <c r="Q404">
        <v>1.2809999999999999</v>
      </c>
      <c r="R404">
        <v>0.96799999999999997</v>
      </c>
      <c r="S404">
        <v>10881</v>
      </c>
      <c r="T404">
        <v>2074</v>
      </c>
      <c r="U404">
        <v>7158</v>
      </c>
      <c r="V404">
        <v>15804</v>
      </c>
      <c r="W404">
        <v>1420</v>
      </c>
      <c r="X404">
        <v>40</v>
      </c>
      <c r="Y404">
        <v>0</v>
      </c>
      <c r="Z404">
        <v>0</v>
      </c>
      <c r="AA404">
        <v>0</v>
      </c>
      <c r="AB404">
        <v>1</v>
      </c>
      <c r="AC404" t="s">
        <v>415</v>
      </c>
      <c r="AD404" t="s">
        <v>4701</v>
      </c>
      <c r="AE404">
        <v>1.5282751322000001</v>
      </c>
      <c r="AF404" t="s">
        <v>75</v>
      </c>
    </row>
    <row r="405" spans="1:32">
      <c r="A405" t="s">
        <v>4890</v>
      </c>
      <c r="B405">
        <v>2012</v>
      </c>
      <c r="C405" t="s">
        <v>4701</v>
      </c>
      <c r="D405" t="s">
        <v>72</v>
      </c>
      <c r="E405" t="s">
        <v>72</v>
      </c>
      <c r="F405" t="s">
        <v>148</v>
      </c>
      <c r="G405" t="s">
        <v>72</v>
      </c>
      <c r="H405" t="s">
        <v>84</v>
      </c>
      <c r="I405" t="s">
        <v>76</v>
      </c>
      <c r="J405" t="s">
        <v>72</v>
      </c>
      <c r="K405">
        <v>2.4160560000000002</v>
      </c>
      <c r="L405">
        <v>0.70030300000000001</v>
      </c>
      <c r="M405">
        <v>1.2390000000000001</v>
      </c>
      <c r="N405">
        <v>4.218</v>
      </c>
      <c r="O405" t="s">
        <v>74</v>
      </c>
      <c r="P405" t="s">
        <v>911</v>
      </c>
      <c r="Q405">
        <v>1.8009999999999999</v>
      </c>
      <c r="R405">
        <v>1.177</v>
      </c>
      <c r="S405">
        <v>5102</v>
      </c>
      <c r="T405">
        <v>1488</v>
      </c>
      <c r="U405">
        <v>2617</v>
      </c>
      <c r="V405">
        <v>8906</v>
      </c>
      <c r="W405">
        <v>851</v>
      </c>
      <c r="X405">
        <v>22</v>
      </c>
      <c r="Y405">
        <v>0</v>
      </c>
      <c r="Z405">
        <v>0</v>
      </c>
      <c r="AA405">
        <v>0</v>
      </c>
      <c r="AB405">
        <v>1</v>
      </c>
      <c r="AC405" t="s">
        <v>219</v>
      </c>
      <c r="AD405" t="s">
        <v>4701</v>
      </c>
      <c r="AE405">
        <v>1.7680957424999999</v>
      </c>
      <c r="AF405" t="s">
        <v>75</v>
      </c>
    </row>
    <row r="406" spans="1:32">
      <c r="A406" t="s">
        <v>4891</v>
      </c>
      <c r="B406">
        <v>2012</v>
      </c>
      <c r="C406" t="s">
        <v>4701</v>
      </c>
      <c r="D406" t="s">
        <v>72</v>
      </c>
      <c r="E406" t="s">
        <v>72</v>
      </c>
      <c r="F406" t="s">
        <v>148</v>
      </c>
      <c r="G406" t="s">
        <v>72</v>
      </c>
      <c r="H406" t="s">
        <v>84</v>
      </c>
      <c r="I406" t="s">
        <v>79</v>
      </c>
      <c r="J406" t="s">
        <v>72</v>
      </c>
      <c r="K406">
        <v>3.3351139999999999</v>
      </c>
      <c r="L406">
        <v>0.91027499999999995</v>
      </c>
      <c r="M406">
        <v>1.7869999999999999</v>
      </c>
      <c r="N406">
        <v>5.6360000000000001</v>
      </c>
      <c r="O406" t="s">
        <v>74</v>
      </c>
      <c r="P406" t="s">
        <v>2598</v>
      </c>
      <c r="Q406">
        <v>2.3010000000000002</v>
      </c>
      <c r="R406">
        <v>1.548</v>
      </c>
      <c r="S406">
        <v>5779</v>
      </c>
      <c r="T406">
        <v>1615</v>
      </c>
      <c r="U406">
        <v>3097</v>
      </c>
      <c r="V406">
        <v>9765</v>
      </c>
      <c r="W406">
        <v>569</v>
      </c>
      <c r="X406">
        <v>18</v>
      </c>
      <c r="Y406">
        <v>0</v>
      </c>
      <c r="Z406">
        <v>0</v>
      </c>
      <c r="AA406">
        <v>0</v>
      </c>
      <c r="AB406">
        <v>1</v>
      </c>
      <c r="AC406" t="s">
        <v>210</v>
      </c>
      <c r="AD406" t="s">
        <v>4701</v>
      </c>
      <c r="AE406">
        <v>1.4598684652</v>
      </c>
      <c r="AF406" t="s">
        <v>75</v>
      </c>
    </row>
    <row r="407" spans="1:32">
      <c r="A407" t="s">
        <v>4892</v>
      </c>
      <c r="B407">
        <v>2012</v>
      </c>
      <c r="C407" t="s">
        <v>4701</v>
      </c>
      <c r="D407" t="s">
        <v>72</v>
      </c>
      <c r="E407" t="s">
        <v>72</v>
      </c>
      <c r="F407" t="s">
        <v>148</v>
      </c>
      <c r="G407" t="s">
        <v>72</v>
      </c>
      <c r="H407" t="s">
        <v>85</v>
      </c>
      <c r="I407" t="s">
        <v>72</v>
      </c>
      <c r="J407" t="s">
        <v>72</v>
      </c>
      <c r="K407">
        <v>2.8221919999999998</v>
      </c>
      <c r="L407">
        <v>0.53598199999999996</v>
      </c>
      <c r="M407">
        <v>1.867</v>
      </c>
      <c r="N407">
        <v>4.0810000000000004</v>
      </c>
      <c r="O407" t="s">
        <v>74</v>
      </c>
      <c r="P407" t="s">
        <v>4288</v>
      </c>
      <c r="Q407">
        <v>1.2589999999999999</v>
      </c>
      <c r="R407">
        <v>0.95499999999999996</v>
      </c>
      <c r="S407">
        <v>12175</v>
      </c>
      <c r="T407">
        <v>2332</v>
      </c>
      <c r="U407">
        <v>8055</v>
      </c>
      <c r="V407">
        <v>17604</v>
      </c>
      <c r="W407">
        <v>1473</v>
      </c>
      <c r="X407">
        <v>54</v>
      </c>
      <c r="Y407">
        <v>0</v>
      </c>
      <c r="Z407">
        <v>0</v>
      </c>
      <c r="AA407">
        <v>0</v>
      </c>
      <c r="AB407">
        <v>1</v>
      </c>
      <c r="AC407" t="s">
        <v>332</v>
      </c>
      <c r="AD407" t="s">
        <v>4701</v>
      </c>
      <c r="AE407">
        <v>1.5418957039000001</v>
      </c>
      <c r="AF407" t="s">
        <v>75</v>
      </c>
    </row>
    <row r="408" spans="1:32">
      <c r="A408" t="s">
        <v>4893</v>
      </c>
      <c r="B408">
        <v>2012</v>
      </c>
      <c r="C408" t="s">
        <v>4701</v>
      </c>
      <c r="D408" t="s">
        <v>72</v>
      </c>
      <c r="E408" t="s">
        <v>72</v>
      </c>
      <c r="F408" t="s">
        <v>148</v>
      </c>
      <c r="G408" t="s">
        <v>72</v>
      </c>
      <c r="H408" t="s">
        <v>85</v>
      </c>
      <c r="I408" t="s">
        <v>76</v>
      </c>
      <c r="J408" t="s">
        <v>72</v>
      </c>
      <c r="K408">
        <v>2.470027</v>
      </c>
      <c r="L408">
        <v>0.61702500000000005</v>
      </c>
      <c r="M408">
        <v>1.4079999999999999</v>
      </c>
      <c r="N408">
        <v>4.0010000000000003</v>
      </c>
      <c r="O408" t="s">
        <v>74</v>
      </c>
      <c r="P408" t="s">
        <v>907</v>
      </c>
      <c r="Q408">
        <v>1.5309999999999999</v>
      </c>
      <c r="R408">
        <v>1.0620000000000001</v>
      </c>
      <c r="S408">
        <v>5430</v>
      </c>
      <c r="T408">
        <v>1354</v>
      </c>
      <c r="U408">
        <v>3096</v>
      </c>
      <c r="V408">
        <v>8795</v>
      </c>
      <c r="W408">
        <v>798</v>
      </c>
      <c r="X408">
        <v>28</v>
      </c>
      <c r="Y408">
        <v>0</v>
      </c>
      <c r="Z408">
        <v>0</v>
      </c>
      <c r="AA408">
        <v>0</v>
      </c>
      <c r="AB408">
        <v>1</v>
      </c>
      <c r="AC408" t="s">
        <v>219</v>
      </c>
      <c r="AD408" t="s">
        <v>4701</v>
      </c>
      <c r="AE408">
        <v>1.2595755698</v>
      </c>
      <c r="AF408" t="s">
        <v>75</v>
      </c>
    </row>
    <row r="409" spans="1:32">
      <c r="A409" t="s">
        <v>4894</v>
      </c>
      <c r="B409">
        <v>2012</v>
      </c>
      <c r="C409" t="s">
        <v>4701</v>
      </c>
      <c r="D409" t="s">
        <v>72</v>
      </c>
      <c r="E409" t="s">
        <v>72</v>
      </c>
      <c r="F409" t="s">
        <v>148</v>
      </c>
      <c r="G409" t="s">
        <v>72</v>
      </c>
      <c r="H409" t="s">
        <v>85</v>
      </c>
      <c r="I409" t="s">
        <v>79</v>
      </c>
      <c r="J409" t="s">
        <v>72</v>
      </c>
      <c r="K409">
        <v>3.1881080000000002</v>
      </c>
      <c r="L409">
        <v>0.83016500000000004</v>
      </c>
      <c r="M409">
        <v>1.766</v>
      </c>
      <c r="N409">
        <v>5.2640000000000002</v>
      </c>
      <c r="O409" t="s">
        <v>74</v>
      </c>
      <c r="P409" t="s">
        <v>4895</v>
      </c>
      <c r="Q409">
        <v>2.0760000000000001</v>
      </c>
      <c r="R409">
        <v>1.4219999999999999</v>
      </c>
      <c r="S409">
        <v>6745</v>
      </c>
      <c r="T409">
        <v>1790</v>
      </c>
      <c r="U409">
        <v>3737</v>
      </c>
      <c r="V409">
        <v>11137</v>
      </c>
      <c r="W409">
        <v>675</v>
      </c>
      <c r="X409">
        <v>26</v>
      </c>
      <c r="Y409">
        <v>0</v>
      </c>
      <c r="Z409">
        <v>0</v>
      </c>
      <c r="AA409">
        <v>0</v>
      </c>
      <c r="AB409">
        <v>1</v>
      </c>
      <c r="AC409" t="s">
        <v>231</v>
      </c>
      <c r="AD409" t="s">
        <v>4701</v>
      </c>
      <c r="AE409">
        <v>1.5049671935</v>
      </c>
      <c r="AF409" t="s">
        <v>75</v>
      </c>
    </row>
    <row r="410" spans="1:32">
      <c r="A410" t="s">
        <v>4896</v>
      </c>
      <c r="B410">
        <v>2012</v>
      </c>
      <c r="C410" t="s">
        <v>4701</v>
      </c>
      <c r="D410" t="s">
        <v>72</v>
      </c>
      <c r="E410" t="s">
        <v>72</v>
      </c>
      <c r="F410" t="s">
        <v>148</v>
      </c>
      <c r="G410" t="s">
        <v>72</v>
      </c>
      <c r="H410" t="s">
        <v>86</v>
      </c>
      <c r="I410" t="s">
        <v>72</v>
      </c>
      <c r="J410" t="s">
        <v>72</v>
      </c>
      <c r="K410">
        <v>2.1799940000000002</v>
      </c>
      <c r="L410">
        <v>0.480375</v>
      </c>
      <c r="M410">
        <v>1.339</v>
      </c>
      <c r="N410">
        <v>3.3410000000000002</v>
      </c>
      <c r="O410" t="s">
        <v>74</v>
      </c>
      <c r="P410" t="s">
        <v>4897</v>
      </c>
      <c r="Q410">
        <v>1.161</v>
      </c>
      <c r="R410">
        <v>0.84099999999999997</v>
      </c>
      <c r="S410">
        <v>8548</v>
      </c>
      <c r="T410">
        <v>1889</v>
      </c>
      <c r="U410">
        <v>5252</v>
      </c>
      <c r="V410">
        <v>13102</v>
      </c>
      <c r="W410">
        <v>1495</v>
      </c>
      <c r="X410">
        <v>40</v>
      </c>
      <c r="Y410">
        <v>0</v>
      </c>
      <c r="Z410">
        <v>0</v>
      </c>
      <c r="AA410">
        <v>0</v>
      </c>
      <c r="AB410">
        <v>1</v>
      </c>
      <c r="AC410" t="s">
        <v>146</v>
      </c>
      <c r="AD410" t="s">
        <v>4701</v>
      </c>
      <c r="AE410">
        <v>1.61669851</v>
      </c>
      <c r="AF410" t="s">
        <v>75</v>
      </c>
    </row>
    <row r="411" spans="1:32">
      <c r="A411" t="s">
        <v>4898</v>
      </c>
      <c r="B411">
        <v>2012</v>
      </c>
      <c r="C411" t="s">
        <v>4701</v>
      </c>
      <c r="D411" t="s">
        <v>72</v>
      </c>
      <c r="E411" t="s">
        <v>72</v>
      </c>
      <c r="F411" t="s">
        <v>148</v>
      </c>
      <c r="G411" t="s">
        <v>72</v>
      </c>
      <c r="H411" t="s">
        <v>86</v>
      </c>
      <c r="I411" t="s">
        <v>76</v>
      </c>
      <c r="J411" t="s">
        <v>72</v>
      </c>
      <c r="K411">
        <v>2.3307890000000002</v>
      </c>
      <c r="L411">
        <v>0.66392899999999999</v>
      </c>
      <c r="M411">
        <v>1.212</v>
      </c>
      <c r="N411">
        <v>4.032</v>
      </c>
      <c r="O411" t="s">
        <v>74</v>
      </c>
      <c r="P411" t="s">
        <v>3474</v>
      </c>
      <c r="Q411">
        <v>1.7010000000000001</v>
      </c>
      <c r="R411">
        <v>1.119</v>
      </c>
      <c r="S411">
        <v>4691</v>
      </c>
      <c r="T411">
        <v>1334</v>
      </c>
      <c r="U411">
        <v>2439</v>
      </c>
      <c r="V411">
        <v>8114</v>
      </c>
      <c r="W411">
        <v>889</v>
      </c>
      <c r="X411">
        <v>21</v>
      </c>
      <c r="Y411">
        <v>0</v>
      </c>
      <c r="Z411">
        <v>0</v>
      </c>
      <c r="AA411">
        <v>0</v>
      </c>
      <c r="AB411">
        <v>1</v>
      </c>
      <c r="AC411" t="s">
        <v>330</v>
      </c>
      <c r="AD411" t="s">
        <v>4701</v>
      </c>
      <c r="AE411">
        <v>1.7194765109000001</v>
      </c>
      <c r="AF411" t="s">
        <v>75</v>
      </c>
    </row>
    <row r="412" spans="1:32">
      <c r="A412" t="s">
        <v>4899</v>
      </c>
      <c r="B412">
        <v>2012</v>
      </c>
      <c r="C412" t="s">
        <v>4701</v>
      </c>
      <c r="D412" t="s">
        <v>72</v>
      </c>
      <c r="E412" t="s">
        <v>72</v>
      </c>
      <c r="F412" t="s">
        <v>148</v>
      </c>
      <c r="G412" t="s">
        <v>72</v>
      </c>
      <c r="H412" t="s">
        <v>86</v>
      </c>
      <c r="I412" t="s">
        <v>79</v>
      </c>
      <c r="J412" t="s">
        <v>72</v>
      </c>
      <c r="K412">
        <v>2.0209619999999999</v>
      </c>
      <c r="L412">
        <v>0.62682400000000005</v>
      </c>
      <c r="M412">
        <v>0.98199999999999998</v>
      </c>
      <c r="N412">
        <v>3.6640000000000001</v>
      </c>
      <c r="O412" t="s">
        <v>74</v>
      </c>
      <c r="P412" t="s">
        <v>1032</v>
      </c>
      <c r="Q412">
        <v>1.643</v>
      </c>
      <c r="R412">
        <v>1.0389999999999999</v>
      </c>
      <c r="S412">
        <v>3857</v>
      </c>
      <c r="T412">
        <v>1196</v>
      </c>
      <c r="U412">
        <v>1874</v>
      </c>
      <c r="V412">
        <v>6993</v>
      </c>
      <c r="W412">
        <v>606</v>
      </c>
      <c r="X412">
        <v>19</v>
      </c>
      <c r="Y412">
        <v>0</v>
      </c>
      <c r="Z412">
        <v>0</v>
      </c>
      <c r="AA412">
        <v>0</v>
      </c>
      <c r="AB412">
        <v>1</v>
      </c>
      <c r="AC412" t="s">
        <v>133</v>
      </c>
      <c r="AD412" t="s">
        <v>4701</v>
      </c>
      <c r="AE412">
        <v>1.2004796266</v>
      </c>
      <c r="AF412" t="s">
        <v>75</v>
      </c>
    </row>
    <row r="413" spans="1:32">
      <c r="A413" t="s">
        <v>4900</v>
      </c>
      <c r="B413">
        <v>2012</v>
      </c>
      <c r="C413" t="s">
        <v>4701</v>
      </c>
      <c r="D413" t="s">
        <v>72</v>
      </c>
      <c r="E413" t="s">
        <v>72</v>
      </c>
      <c r="F413" t="s">
        <v>148</v>
      </c>
      <c r="G413" t="s">
        <v>72</v>
      </c>
      <c r="H413" t="s">
        <v>88</v>
      </c>
      <c r="I413" t="s">
        <v>72</v>
      </c>
      <c r="J413" t="s">
        <v>72</v>
      </c>
      <c r="K413">
        <v>3.115135</v>
      </c>
      <c r="L413">
        <v>0.56826100000000002</v>
      </c>
      <c r="M413">
        <v>2.0979999999999999</v>
      </c>
      <c r="N413">
        <v>4.4400000000000004</v>
      </c>
      <c r="O413" t="s">
        <v>74</v>
      </c>
      <c r="P413" t="s">
        <v>901</v>
      </c>
      <c r="Q413">
        <v>1.325</v>
      </c>
      <c r="R413">
        <v>1.0169999999999999</v>
      </c>
      <c r="S413">
        <v>9648</v>
      </c>
      <c r="T413">
        <v>1758</v>
      </c>
      <c r="U413">
        <v>6498</v>
      </c>
      <c r="V413">
        <v>13751</v>
      </c>
      <c r="W413">
        <v>1399</v>
      </c>
      <c r="X413">
        <v>45</v>
      </c>
      <c r="Y413">
        <v>0</v>
      </c>
      <c r="Z413">
        <v>0</v>
      </c>
      <c r="AA413">
        <v>0</v>
      </c>
      <c r="AB413">
        <v>1</v>
      </c>
      <c r="AC413" t="s">
        <v>530</v>
      </c>
      <c r="AD413" t="s">
        <v>4701</v>
      </c>
      <c r="AE413">
        <v>1.4957870242</v>
      </c>
      <c r="AF413" t="s">
        <v>75</v>
      </c>
    </row>
    <row r="414" spans="1:32">
      <c r="A414" t="s">
        <v>4901</v>
      </c>
      <c r="B414">
        <v>2012</v>
      </c>
      <c r="C414" t="s">
        <v>4701</v>
      </c>
      <c r="D414" t="s">
        <v>72</v>
      </c>
      <c r="E414" t="s">
        <v>72</v>
      </c>
      <c r="F414" t="s">
        <v>148</v>
      </c>
      <c r="G414" t="s">
        <v>72</v>
      </c>
      <c r="H414" t="s">
        <v>88</v>
      </c>
      <c r="I414" t="s">
        <v>76</v>
      </c>
      <c r="J414" t="s">
        <v>72</v>
      </c>
      <c r="K414">
        <v>2.3056109999999999</v>
      </c>
      <c r="L414">
        <v>0.73520700000000005</v>
      </c>
      <c r="M414">
        <v>1.0920000000000001</v>
      </c>
      <c r="N414">
        <v>4.2469999999999999</v>
      </c>
      <c r="O414" t="s">
        <v>74</v>
      </c>
      <c r="P414" t="s">
        <v>913</v>
      </c>
      <c r="Q414">
        <v>1.9410000000000001</v>
      </c>
      <c r="R414">
        <v>1.2130000000000001</v>
      </c>
      <c r="S414">
        <v>3705</v>
      </c>
      <c r="T414">
        <v>1172</v>
      </c>
      <c r="U414">
        <v>1755</v>
      </c>
      <c r="V414">
        <v>6824</v>
      </c>
      <c r="W414">
        <v>787</v>
      </c>
      <c r="X414">
        <v>19</v>
      </c>
      <c r="Y414">
        <v>0</v>
      </c>
      <c r="Z414">
        <v>0</v>
      </c>
      <c r="AA414">
        <v>0</v>
      </c>
      <c r="AB414">
        <v>1</v>
      </c>
      <c r="AC414" t="s">
        <v>133</v>
      </c>
      <c r="AD414" t="s">
        <v>4701</v>
      </c>
      <c r="AE414">
        <v>1.8861931943000001</v>
      </c>
      <c r="AF414" t="s">
        <v>75</v>
      </c>
    </row>
    <row r="415" spans="1:32">
      <c r="A415" t="s">
        <v>4902</v>
      </c>
      <c r="B415">
        <v>2012</v>
      </c>
      <c r="C415" t="s">
        <v>4701</v>
      </c>
      <c r="D415" t="s">
        <v>72</v>
      </c>
      <c r="E415" t="s">
        <v>72</v>
      </c>
      <c r="F415" t="s">
        <v>148</v>
      </c>
      <c r="G415" t="s">
        <v>72</v>
      </c>
      <c r="H415" t="s">
        <v>88</v>
      </c>
      <c r="I415" t="s">
        <v>79</v>
      </c>
      <c r="J415" t="s">
        <v>72</v>
      </c>
      <c r="K415">
        <v>3.9878909999999999</v>
      </c>
      <c r="L415">
        <v>0.89714000000000005</v>
      </c>
      <c r="M415">
        <v>2.4180000000000001</v>
      </c>
      <c r="N415">
        <v>6.1580000000000004</v>
      </c>
      <c r="O415" t="s">
        <v>74</v>
      </c>
      <c r="P415" t="s">
        <v>4903</v>
      </c>
      <c r="Q415">
        <v>2.17</v>
      </c>
      <c r="R415">
        <v>1.57</v>
      </c>
      <c r="S415">
        <v>5944</v>
      </c>
      <c r="T415">
        <v>1344</v>
      </c>
      <c r="U415">
        <v>3604</v>
      </c>
      <c r="V415">
        <v>9177</v>
      </c>
      <c r="W415">
        <v>612</v>
      </c>
      <c r="X415">
        <v>26</v>
      </c>
      <c r="Y415">
        <v>0</v>
      </c>
      <c r="Z415">
        <v>0</v>
      </c>
      <c r="AA415">
        <v>0</v>
      </c>
      <c r="AB415">
        <v>1</v>
      </c>
      <c r="AC415" t="s">
        <v>138</v>
      </c>
      <c r="AD415" t="s">
        <v>4701</v>
      </c>
      <c r="AE415">
        <v>1.2843771367000001</v>
      </c>
      <c r="AF415" t="s">
        <v>75</v>
      </c>
    </row>
    <row r="416" spans="1:32">
      <c r="A416" t="s">
        <v>4904</v>
      </c>
      <c r="B416">
        <v>2012</v>
      </c>
      <c r="C416" t="s">
        <v>4701</v>
      </c>
      <c r="D416" t="s">
        <v>72</v>
      </c>
      <c r="E416" t="s">
        <v>72</v>
      </c>
      <c r="F416" t="s">
        <v>148</v>
      </c>
      <c r="G416" t="s">
        <v>72</v>
      </c>
      <c r="H416" t="s">
        <v>91</v>
      </c>
      <c r="I416" t="s">
        <v>72</v>
      </c>
      <c r="J416" t="s">
        <v>72</v>
      </c>
      <c r="K416">
        <v>2.2186119999999998</v>
      </c>
      <c r="L416">
        <v>0.55948200000000003</v>
      </c>
      <c r="M416">
        <v>1.2569999999999999</v>
      </c>
      <c r="N416">
        <v>3.6110000000000002</v>
      </c>
      <c r="O416" t="s">
        <v>74</v>
      </c>
      <c r="P416" t="s">
        <v>4724</v>
      </c>
      <c r="Q416">
        <v>1.3919999999999999</v>
      </c>
      <c r="R416">
        <v>0.96099999999999997</v>
      </c>
      <c r="S416">
        <v>5665</v>
      </c>
      <c r="T416">
        <v>1424</v>
      </c>
      <c r="U416">
        <v>3211</v>
      </c>
      <c r="V416">
        <v>9220</v>
      </c>
      <c r="W416">
        <v>1306</v>
      </c>
      <c r="X416">
        <v>25</v>
      </c>
      <c r="Y416">
        <v>0</v>
      </c>
      <c r="Z416">
        <v>0</v>
      </c>
      <c r="AA416">
        <v>0</v>
      </c>
      <c r="AB416">
        <v>1</v>
      </c>
      <c r="AC416" t="s">
        <v>219</v>
      </c>
      <c r="AD416" t="s">
        <v>4701</v>
      </c>
      <c r="AE416">
        <v>1.8829760659000001</v>
      </c>
      <c r="AF416" t="s">
        <v>75</v>
      </c>
    </row>
    <row r="417" spans="1:32">
      <c r="A417" t="s">
        <v>4905</v>
      </c>
      <c r="B417">
        <v>2012</v>
      </c>
      <c r="C417" t="s">
        <v>4701</v>
      </c>
      <c r="D417" t="s">
        <v>72</v>
      </c>
      <c r="E417" t="s">
        <v>72</v>
      </c>
      <c r="F417" t="s">
        <v>148</v>
      </c>
      <c r="G417" t="s">
        <v>72</v>
      </c>
      <c r="H417" t="s">
        <v>91</v>
      </c>
      <c r="I417" t="s">
        <v>76</v>
      </c>
      <c r="J417" t="s">
        <v>72</v>
      </c>
      <c r="K417">
        <v>1.636161</v>
      </c>
      <c r="L417">
        <v>0.57433900000000004</v>
      </c>
      <c r="M417">
        <v>0.70899999999999996</v>
      </c>
      <c r="N417">
        <v>3.1989999999999998</v>
      </c>
      <c r="O417" t="s">
        <v>74</v>
      </c>
      <c r="P417" t="s">
        <v>982</v>
      </c>
      <c r="Q417">
        <v>1.5629999999999999</v>
      </c>
      <c r="R417">
        <v>0.92800000000000005</v>
      </c>
      <c r="S417">
        <v>2401</v>
      </c>
      <c r="T417">
        <v>841</v>
      </c>
      <c r="U417">
        <v>1040</v>
      </c>
      <c r="V417">
        <v>4695</v>
      </c>
      <c r="W417">
        <v>775</v>
      </c>
      <c r="X417">
        <v>13</v>
      </c>
      <c r="Y417">
        <v>0</v>
      </c>
      <c r="Z417">
        <v>0</v>
      </c>
      <c r="AA417">
        <v>0</v>
      </c>
      <c r="AB417">
        <v>1</v>
      </c>
      <c r="AC417" t="s">
        <v>292</v>
      </c>
      <c r="AD417" t="s">
        <v>4701</v>
      </c>
      <c r="AE417">
        <v>1.5864120385</v>
      </c>
      <c r="AF417" t="s">
        <v>75</v>
      </c>
    </row>
    <row r="418" spans="1:32">
      <c r="A418" t="s">
        <v>4906</v>
      </c>
      <c r="B418">
        <v>2012</v>
      </c>
      <c r="C418" t="s">
        <v>4701</v>
      </c>
      <c r="D418" t="s">
        <v>72</v>
      </c>
      <c r="E418" t="s">
        <v>72</v>
      </c>
      <c r="F418" t="s">
        <v>148</v>
      </c>
      <c r="G418" t="s">
        <v>72</v>
      </c>
      <c r="H418" t="s">
        <v>91</v>
      </c>
      <c r="I418" t="s">
        <v>79</v>
      </c>
      <c r="J418" t="s">
        <v>72</v>
      </c>
      <c r="K418">
        <v>3.0058850000000001</v>
      </c>
      <c r="L418">
        <v>0.988097</v>
      </c>
      <c r="M418">
        <v>1.383</v>
      </c>
      <c r="N418">
        <v>5.6310000000000002</v>
      </c>
      <c r="O418" t="s">
        <v>74</v>
      </c>
      <c r="P418" t="s">
        <v>808</v>
      </c>
      <c r="Q418">
        <v>2.625</v>
      </c>
      <c r="R418">
        <v>1.623</v>
      </c>
      <c r="S418">
        <v>3264</v>
      </c>
      <c r="T418">
        <v>1068</v>
      </c>
      <c r="U418">
        <v>1502</v>
      </c>
      <c r="V418">
        <v>6114</v>
      </c>
      <c r="W418">
        <v>531</v>
      </c>
      <c r="X418">
        <v>12</v>
      </c>
      <c r="Y418">
        <v>0</v>
      </c>
      <c r="Z418">
        <v>0</v>
      </c>
      <c r="AA418">
        <v>0</v>
      </c>
      <c r="AB418">
        <v>1</v>
      </c>
      <c r="AC418" t="s">
        <v>165</v>
      </c>
      <c r="AD418" t="s">
        <v>4701</v>
      </c>
      <c r="AE418">
        <v>1.7748308037</v>
      </c>
      <c r="AF418" t="s">
        <v>75</v>
      </c>
    </row>
    <row r="419" spans="1:32">
      <c r="A419" t="s">
        <v>4907</v>
      </c>
      <c r="B419">
        <v>2012</v>
      </c>
      <c r="C419" t="s">
        <v>4701</v>
      </c>
      <c r="D419" t="s">
        <v>72</v>
      </c>
      <c r="E419" t="s">
        <v>72</v>
      </c>
      <c r="F419" t="s">
        <v>148</v>
      </c>
      <c r="G419" t="s">
        <v>72</v>
      </c>
      <c r="H419" t="s">
        <v>72</v>
      </c>
      <c r="I419" t="s">
        <v>72</v>
      </c>
      <c r="J419" t="s">
        <v>72</v>
      </c>
      <c r="K419">
        <v>3.8493170000000001</v>
      </c>
      <c r="L419">
        <v>0.293763</v>
      </c>
      <c r="M419">
        <v>3.294</v>
      </c>
      <c r="N419">
        <v>4.4690000000000003</v>
      </c>
      <c r="O419" t="s">
        <v>74</v>
      </c>
      <c r="P419" t="s">
        <v>4908</v>
      </c>
      <c r="Q419">
        <v>0.62</v>
      </c>
      <c r="R419">
        <v>0.55600000000000005</v>
      </c>
      <c r="S419">
        <v>97556</v>
      </c>
      <c r="T419">
        <v>7361</v>
      </c>
      <c r="U419">
        <v>83471</v>
      </c>
      <c r="V419">
        <v>113261</v>
      </c>
      <c r="W419">
        <v>9202</v>
      </c>
      <c r="X419">
        <v>327</v>
      </c>
      <c r="Y419">
        <v>0</v>
      </c>
      <c r="Z419">
        <v>0</v>
      </c>
      <c r="AA419">
        <v>0</v>
      </c>
      <c r="AB419">
        <v>1</v>
      </c>
      <c r="AC419" t="s">
        <v>4909</v>
      </c>
      <c r="AD419" t="s">
        <v>4701</v>
      </c>
      <c r="AE419">
        <v>2.1453284615000001</v>
      </c>
      <c r="AF419" t="s">
        <v>75</v>
      </c>
    </row>
    <row r="420" spans="1:32">
      <c r="A420" t="s">
        <v>4910</v>
      </c>
      <c r="B420">
        <v>2012</v>
      </c>
      <c r="C420" t="s">
        <v>4701</v>
      </c>
      <c r="D420" t="s">
        <v>72</v>
      </c>
      <c r="E420" t="s">
        <v>72</v>
      </c>
      <c r="F420" t="s">
        <v>148</v>
      </c>
      <c r="G420" t="s">
        <v>72</v>
      </c>
      <c r="H420" t="s">
        <v>72</v>
      </c>
      <c r="I420" t="s">
        <v>76</v>
      </c>
      <c r="J420" t="s">
        <v>72</v>
      </c>
      <c r="K420">
        <v>3.1990810000000001</v>
      </c>
      <c r="L420">
        <v>0.35245500000000002</v>
      </c>
      <c r="M420">
        <v>2.544</v>
      </c>
      <c r="N420">
        <v>3.9670000000000001</v>
      </c>
      <c r="O420" t="s">
        <v>74</v>
      </c>
      <c r="P420" t="s">
        <v>4911</v>
      </c>
      <c r="Q420">
        <v>0.76800000000000002</v>
      </c>
      <c r="R420">
        <v>0.65500000000000003</v>
      </c>
      <c r="S420">
        <v>42371</v>
      </c>
      <c r="T420">
        <v>4571</v>
      </c>
      <c r="U420">
        <v>33691</v>
      </c>
      <c r="V420">
        <v>52544</v>
      </c>
      <c r="W420">
        <v>5327</v>
      </c>
      <c r="X420">
        <v>159</v>
      </c>
      <c r="Y420">
        <v>0</v>
      </c>
      <c r="Z420">
        <v>0</v>
      </c>
      <c r="AA420">
        <v>0</v>
      </c>
      <c r="AB420">
        <v>1</v>
      </c>
      <c r="AC420" t="s">
        <v>264</v>
      </c>
      <c r="AD420" t="s">
        <v>4701</v>
      </c>
      <c r="AE420">
        <v>2.1365039103000001</v>
      </c>
      <c r="AF420" t="s">
        <v>75</v>
      </c>
    </row>
    <row r="421" spans="1:32">
      <c r="A421" t="s">
        <v>4912</v>
      </c>
      <c r="B421">
        <v>2012</v>
      </c>
      <c r="C421" t="s">
        <v>4701</v>
      </c>
      <c r="D421" t="s">
        <v>72</v>
      </c>
      <c r="E421" t="s">
        <v>72</v>
      </c>
      <c r="F421" t="s">
        <v>148</v>
      </c>
      <c r="G421" t="s">
        <v>72</v>
      </c>
      <c r="H421" t="s">
        <v>72</v>
      </c>
      <c r="I421" t="s">
        <v>79</v>
      </c>
      <c r="J421" t="s">
        <v>72</v>
      </c>
      <c r="K421">
        <v>4.56114</v>
      </c>
      <c r="L421">
        <v>0.46980100000000002</v>
      </c>
      <c r="M421">
        <v>3.6829999999999998</v>
      </c>
      <c r="N421">
        <v>5.577</v>
      </c>
      <c r="O421" t="s">
        <v>74</v>
      </c>
      <c r="P421" t="s">
        <v>4913</v>
      </c>
      <c r="Q421">
        <v>1.016</v>
      </c>
      <c r="R421">
        <v>0.878</v>
      </c>
      <c r="S421">
        <v>55185</v>
      </c>
      <c r="T421">
        <v>5688</v>
      </c>
      <c r="U421">
        <v>44564</v>
      </c>
      <c r="V421">
        <v>67476</v>
      </c>
      <c r="W421">
        <v>3875</v>
      </c>
      <c r="X421">
        <v>168</v>
      </c>
      <c r="Y421">
        <v>0</v>
      </c>
      <c r="Z421">
        <v>0</v>
      </c>
      <c r="AA421">
        <v>0</v>
      </c>
      <c r="AB421">
        <v>1</v>
      </c>
      <c r="AC421" t="s">
        <v>542</v>
      </c>
      <c r="AD421" t="s">
        <v>4701</v>
      </c>
      <c r="AE421">
        <v>1.9642146953999999</v>
      </c>
      <c r="AF421" t="s">
        <v>75</v>
      </c>
    </row>
    <row r="422" spans="1:32">
      <c r="A422" t="s">
        <v>4914</v>
      </c>
      <c r="B422">
        <v>2012</v>
      </c>
      <c r="C422" t="s">
        <v>4701</v>
      </c>
      <c r="D422" t="s">
        <v>72</v>
      </c>
      <c r="E422" t="s">
        <v>156</v>
      </c>
      <c r="F422" t="s">
        <v>72</v>
      </c>
      <c r="G422" t="s">
        <v>72</v>
      </c>
      <c r="H422" t="s">
        <v>73</v>
      </c>
      <c r="I422" t="s">
        <v>72</v>
      </c>
      <c r="J422" t="s">
        <v>72</v>
      </c>
      <c r="K422">
        <v>9.9297269999999997</v>
      </c>
      <c r="L422">
        <v>1.415872</v>
      </c>
      <c r="M422">
        <v>7.4530000000000003</v>
      </c>
      <c r="N422">
        <v>13.113</v>
      </c>
      <c r="O422" t="s">
        <v>74</v>
      </c>
      <c r="P422" t="s">
        <v>4915</v>
      </c>
      <c r="Q422">
        <v>3.1840000000000002</v>
      </c>
      <c r="R422">
        <v>2.4769999999999999</v>
      </c>
      <c r="S422">
        <v>23872</v>
      </c>
      <c r="T422">
        <v>3493</v>
      </c>
      <c r="U422">
        <v>17917</v>
      </c>
      <c r="V422">
        <v>31526</v>
      </c>
      <c r="W422">
        <v>491</v>
      </c>
      <c r="X422">
        <v>55</v>
      </c>
      <c r="Y422">
        <v>0</v>
      </c>
      <c r="Z422">
        <v>0</v>
      </c>
      <c r="AA422">
        <v>0</v>
      </c>
      <c r="AB422">
        <v>1</v>
      </c>
      <c r="AC422" t="s">
        <v>223</v>
      </c>
      <c r="AD422" t="s">
        <v>4701</v>
      </c>
      <c r="AE422">
        <v>1.0983114646000001</v>
      </c>
      <c r="AF422" t="s">
        <v>75</v>
      </c>
    </row>
    <row r="423" spans="1:32">
      <c r="A423" t="s">
        <v>4916</v>
      </c>
      <c r="B423">
        <v>2012</v>
      </c>
      <c r="C423" t="s">
        <v>4701</v>
      </c>
      <c r="D423" t="s">
        <v>72</v>
      </c>
      <c r="E423" t="s">
        <v>156</v>
      </c>
      <c r="F423" t="s">
        <v>72</v>
      </c>
      <c r="G423" t="s">
        <v>72</v>
      </c>
      <c r="H423" t="s">
        <v>73</v>
      </c>
      <c r="I423" t="s">
        <v>76</v>
      </c>
      <c r="J423" t="s">
        <v>72</v>
      </c>
      <c r="K423">
        <v>8.8234300000000001</v>
      </c>
      <c r="L423">
        <v>1.9708000000000001</v>
      </c>
      <c r="M423">
        <v>5.6180000000000003</v>
      </c>
      <c r="N423">
        <v>13.595000000000001</v>
      </c>
      <c r="O423" t="s">
        <v>74</v>
      </c>
      <c r="P423" t="s">
        <v>4383</v>
      </c>
      <c r="Q423">
        <v>4.7709999999999999</v>
      </c>
      <c r="R423">
        <v>3.206</v>
      </c>
      <c r="S423">
        <v>10644</v>
      </c>
      <c r="T423">
        <v>2336</v>
      </c>
      <c r="U423">
        <v>6777</v>
      </c>
      <c r="V423">
        <v>16400</v>
      </c>
      <c r="W423">
        <v>244</v>
      </c>
      <c r="X423">
        <v>24</v>
      </c>
      <c r="Y423">
        <v>0</v>
      </c>
      <c r="Z423">
        <v>0</v>
      </c>
      <c r="AA423">
        <v>0</v>
      </c>
      <c r="AB423">
        <v>1</v>
      </c>
      <c r="AC423" t="s">
        <v>415</v>
      </c>
      <c r="AD423" t="s">
        <v>4701</v>
      </c>
      <c r="AE423">
        <v>1.1731964771000001</v>
      </c>
      <c r="AF423" t="s">
        <v>75</v>
      </c>
    </row>
    <row r="424" spans="1:32">
      <c r="A424" t="s">
        <v>4917</v>
      </c>
      <c r="B424">
        <v>2012</v>
      </c>
      <c r="C424" t="s">
        <v>4701</v>
      </c>
      <c r="D424" t="s">
        <v>72</v>
      </c>
      <c r="E424" t="s">
        <v>156</v>
      </c>
      <c r="F424" t="s">
        <v>72</v>
      </c>
      <c r="G424" t="s">
        <v>72</v>
      </c>
      <c r="H424" t="s">
        <v>73</v>
      </c>
      <c r="I424" t="s">
        <v>79</v>
      </c>
      <c r="J424" t="s">
        <v>72</v>
      </c>
      <c r="K424">
        <v>11.043986</v>
      </c>
      <c r="L424">
        <v>2.4547340000000002</v>
      </c>
      <c r="M424">
        <v>7.0309999999999997</v>
      </c>
      <c r="N424">
        <v>16.931000000000001</v>
      </c>
      <c r="O424" t="s">
        <v>74</v>
      </c>
      <c r="P424" t="s">
        <v>4918</v>
      </c>
      <c r="Q424">
        <v>5.8869999999999996</v>
      </c>
      <c r="R424">
        <v>4.0129999999999999</v>
      </c>
      <c r="S424">
        <v>13228</v>
      </c>
      <c r="T424">
        <v>3034</v>
      </c>
      <c r="U424">
        <v>8421</v>
      </c>
      <c r="V424">
        <v>20279</v>
      </c>
      <c r="W424">
        <v>247</v>
      </c>
      <c r="X424">
        <v>31</v>
      </c>
      <c r="Y424">
        <v>0</v>
      </c>
      <c r="Z424">
        <v>0</v>
      </c>
      <c r="AA424">
        <v>0</v>
      </c>
      <c r="AB424">
        <v>1</v>
      </c>
      <c r="AC424" t="s">
        <v>341</v>
      </c>
      <c r="AD424" t="s">
        <v>4701</v>
      </c>
      <c r="AE424">
        <v>1.5088389580999999</v>
      </c>
      <c r="AF424" t="s">
        <v>75</v>
      </c>
    </row>
    <row r="425" spans="1:32">
      <c r="A425" t="s">
        <v>4919</v>
      </c>
      <c r="B425">
        <v>2012</v>
      </c>
      <c r="C425" t="s">
        <v>4701</v>
      </c>
      <c r="D425" t="s">
        <v>72</v>
      </c>
      <c r="E425" t="s">
        <v>156</v>
      </c>
      <c r="F425" t="s">
        <v>72</v>
      </c>
      <c r="G425" t="s">
        <v>72</v>
      </c>
      <c r="H425" t="s">
        <v>81</v>
      </c>
      <c r="I425" t="s">
        <v>72</v>
      </c>
      <c r="J425" t="s">
        <v>72</v>
      </c>
      <c r="K425">
        <v>6.9093479999999996</v>
      </c>
      <c r="L425">
        <v>1.471679</v>
      </c>
      <c r="M425">
        <v>4.5019999999999998</v>
      </c>
      <c r="N425">
        <v>10.464</v>
      </c>
      <c r="O425" t="s">
        <v>74</v>
      </c>
      <c r="P425" t="s">
        <v>955</v>
      </c>
      <c r="Q425">
        <v>3.5539999999999998</v>
      </c>
      <c r="R425">
        <v>2.4079999999999999</v>
      </c>
      <c r="S425">
        <v>15317</v>
      </c>
      <c r="T425">
        <v>3322</v>
      </c>
      <c r="U425">
        <v>9980</v>
      </c>
      <c r="V425">
        <v>23196</v>
      </c>
      <c r="W425">
        <v>556</v>
      </c>
      <c r="X425">
        <v>35</v>
      </c>
      <c r="Y425">
        <v>0</v>
      </c>
      <c r="Z425">
        <v>0</v>
      </c>
      <c r="AA425">
        <v>0</v>
      </c>
      <c r="AB425">
        <v>1</v>
      </c>
      <c r="AC425" t="s">
        <v>550</v>
      </c>
      <c r="AD425" t="s">
        <v>4701</v>
      </c>
      <c r="AE425">
        <v>1.8688578924000001</v>
      </c>
      <c r="AF425" t="s">
        <v>75</v>
      </c>
    </row>
    <row r="426" spans="1:32">
      <c r="A426" t="s">
        <v>4920</v>
      </c>
      <c r="B426">
        <v>2012</v>
      </c>
      <c r="C426" t="s">
        <v>4701</v>
      </c>
      <c r="D426" t="s">
        <v>72</v>
      </c>
      <c r="E426" t="s">
        <v>156</v>
      </c>
      <c r="F426" t="s">
        <v>72</v>
      </c>
      <c r="G426" t="s">
        <v>72</v>
      </c>
      <c r="H426" t="s">
        <v>81</v>
      </c>
      <c r="I426" t="s">
        <v>76</v>
      </c>
      <c r="J426" t="s">
        <v>72</v>
      </c>
      <c r="K426">
        <v>5.2920420000000004</v>
      </c>
      <c r="L426">
        <v>1.7181139999999999</v>
      </c>
      <c r="M426">
        <v>2.7530000000000001</v>
      </c>
      <c r="N426">
        <v>9.9350000000000005</v>
      </c>
      <c r="O426" t="s">
        <v>74</v>
      </c>
      <c r="P426" t="s">
        <v>768</v>
      </c>
      <c r="Q426">
        <v>4.6429999999999998</v>
      </c>
      <c r="R426">
        <v>2.5390000000000001</v>
      </c>
      <c r="S426">
        <v>5520</v>
      </c>
      <c r="T426">
        <v>1817</v>
      </c>
      <c r="U426">
        <v>2871</v>
      </c>
      <c r="V426">
        <v>10364</v>
      </c>
      <c r="W426">
        <v>303</v>
      </c>
      <c r="X426">
        <v>14</v>
      </c>
      <c r="Y426">
        <v>0</v>
      </c>
      <c r="Z426">
        <v>0</v>
      </c>
      <c r="AA426">
        <v>0</v>
      </c>
      <c r="AB426">
        <v>1</v>
      </c>
      <c r="AC426" t="s">
        <v>210</v>
      </c>
      <c r="AD426" t="s">
        <v>4701</v>
      </c>
      <c r="AE426">
        <v>1.7786937169000001</v>
      </c>
      <c r="AF426" t="s">
        <v>75</v>
      </c>
    </row>
    <row r="427" spans="1:32">
      <c r="A427" t="s">
        <v>4921</v>
      </c>
      <c r="B427">
        <v>2012</v>
      </c>
      <c r="C427" t="s">
        <v>4701</v>
      </c>
      <c r="D427" t="s">
        <v>72</v>
      </c>
      <c r="E427" t="s">
        <v>156</v>
      </c>
      <c r="F427" t="s">
        <v>72</v>
      </c>
      <c r="G427" t="s">
        <v>72</v>
      </c>
      <c r="H427" t="s">
        <v>81</v>
      </c>
      <c r="I427" t="s">
        <v>79</v>
      </c>
      <c r="J427" t="s">
        <v>72</v>
      </c>
      <c r="K427">
        <v>8.3467420000000008</v>
      </c>
      <c r="L427">
        <v>2.5091009999999998</v>
      </c>
      <c r="M427">
        <v>4.5350000000000001</v>
      </c>
      <c r="N427">
        <v>14.862</v>
      </c>
      <c r="O427" t="s">
        <v>74</v>
      </c>
      <c r="P427" t="s">
        <v>791</v>
      </c>
      <c r="Q427">
        <v>6.516</v>
      </c>
      <c r="R427">
        <v>3.8109999999999999</v>
      </c>
      <c r="S427">
        <v>9797</v>
      </c>
      <c r="T427">
        <v>2998</v>
      </c>
      <c r="U427">
        <v>5323</v>
      </c>
      <c r="V427">
        <v>17445</v>
      </c>
      <c r="W427">
        <v>253</v>
      </c>
      <c r="X427">
        <v>21</v>
      </c>
      <c r="Y427">
        <v>0</v>
      </c>
      <c r="Z427">
        <v>0</v>
      </c>
      <c r="AA427">
        <v>0</v>
      </c>
      <c r="AB427">
        <v>1</v>
      </c>
      <c r="AC427" t="s">
        <v>638</v>
      </c>
      <c r="AD427" t="s">
        <v>4701</v>
      </c>
      <c r="AE427">
        <v>2.0738248329000002</v>
      </c>
      <c r="AF427" t="s">
        <v>75</v>
      </c>
    </row>
    <row r="428" spans="1:32">
      <c r="A428" t="s">
        <v>4922</v>
      </c>
      <c r="B428">
        <v>2012</v>
      </c>
      <c r="C428" t="s">
        <v>4701</v>
      </c>
      <c r="D428" t="s">
        <v>72</v>
      </c>
      <c r="E428" t="s">
        <v>156</v>
      </c>
      <c r="F428" t="s">
        <v>72</v>
      </c>
      <c r="G428" t="s">
        <v>72</v>
      </c>
      <c r="H428" t="s">
        <v>83</v>
      </c>
      <c r="I428" t="s">
        <v>72</v>
      </c>
      <c r="J428" t="s">
        <v>72</v>
      </c>
      <c r="K428">
        <v>3.1589809999999998</v>
      </c>
      <c r="L428">
        <v>0.59247799999999995</v>
      </c>
      <c r="M428">
        <v>2.1019999999999999</v>
      </c>
      <c r="N428">
        <v>4.5460000000000003</v>
      </c>
      <c r="O428" t="s">
        <v>74</v>
      </c>
      <c r="P428" t="s">
        <v>894</v>
      </c>
      <c r="Q428">
        <v>1.387</v>
      </c>
      <c r="R428">
        <v>1.0569999999999999</v>
      </c>
      <c r="S428">
        <v>12550</v>
      </c>
      <c r="T428">
        <v>2401</v>
      </c>
      <c r="U428">
        <v>8349</v>
      </c>
      <c r="V428">
        <v>18063</v>
      </c>
      <c r="W428">
        <v>1227</v>
      </c>
      <c r="X428">
        <v>36</v>
      </c>
      <c r="Y428">
        <v>0</v>
      </c>
      <c r="Z428">
        <v>0</v>
      </c>
      <c r="AA428">
        <v>0</v>
      </c>
      <c r="AB428">
        <v>1</v>
      </c>
      <c r="AC428" t="s">
        <v>332</v>
      </c>
      <c r="AD428" t="s">
        <v>4701</v>
      </c>
      <c r="AE428">
        <v>1.4067861989999999</v>
      </c>
      <c r="AF428" t="s">
        <v>75</v>
      </c>
    </row>
    <row r="429" spans="1:32">
      <c r="A429" t="s">
        <v>4923</v>
      </c>
      <c r="B429">
        <v>2012</v>
      </c>
      <c r="C429" t="s">
        <v>4701</v>
      </c>
      <c r="D429" t="s">
        <v>72</v>
      </c>
      <c r="E429" t="s">
        <v>156</v>
      </c>
      <c r="F429" t="s">
        <v>72</v>
      </c>
      <c r="G429" t="s">
        <v>72</v>
      </c>
      <c r="H429" t="s">
        <v>83</v>
      </c>
      <c r="I429" t="s">
        <v>76</v>
      </c>
      <c r="J429" t="s">
        <v>72</v>
      </c>
      <c r="K429">
        <v>2.296522</v>
      </c>
      <c r="L429">
        <v>0.655972</v>
      </c>
      <c r="M429">
        <v>1.1919999999999999</v>
      </c>
      <c r="N429">
        <v>3.9780000000000002</v>
      </c>
      <c r="O429" t="s">
        <v>74</v>
      </c>
      <c r="P429" t="s">
        <v>3474</v>
      </c>
      <c r="Q429">
        <v>1.681</v>
      </c>
      <c r="R429">
        <v>1.105</v>
      </c>
      <c r="S429">
        <v>4664</v>
      </c>
      <c r="T429">
        <v>1328</v>
      </c>
      <c r="U429">
        <v>2420</v>
      </c>
      <c r="V429">
        <v>8079</v>
      </c>
      <c r="W429">
        <v>761</v>
      </c>
      <c r="X429">
        <v>17</v>
      </c>
      <c r="Y429">
        <v>0</v>
      </c>
      <c r="Z429">
        <v>0</v>
      </c>
      <c r="AA429">
        <v>0</v>
      </c>
      <c r="AB429">
        <v>1</v>
      </c>
      <c r="AC429" t="s">
        <v>330</v>
      </c>
      <c r="AD429" t="s">
        <v>4701</v>
      </c>
      <c r="AE429">
        <v>1.4574814433000001</v>
      </c>
      <c r="AF429" t="s">
        <v>75</v>
      </c>
    </row>
    <row r="430" spans="1:32">
      <c r="A430" t="s">
        <v>4924</v>
      </c>
      <c r="B430">
        <v>2012</v>
      </c>
      <c r="C430" t="s">
        <v>4701</v>
      </c>
      <c r="D430" t="s">
        <v>72</v>
      </c>
      <c r="E430" t="s">
        <v>156</v>
      </c>
      <c r="F430" t="s">
        <v>72</v>
      </c>
      <c r="G430" t="s">
        <v>72</v>
      </c>
      <c r="H430" t="s">
        <v>83</v>
      </c>
      <c r="I430" t="s">
        <v>79</v>
      </c>
      <c r="J430" t="s">
        <v>72</v>
      </c>
      <c r="K430">
        <v>4.0609640000000002</v>
      </c>
      <c r="L430">
        <v>1.0813250000000001</v>
      </c>
      <c r="M430">
        <v>2.2130000000000001</v>
      </c>
      <c r="N430">
        <v>6.7729999999999997</v>
      </c>
      <c r="O430" t="s">
        <v>74</v>
      </c>
      <c r="P430" t="s">
        <v>4925</v>
      </c>
      <c r="Q430">
        <v>2.7120000000000002</v>
      </c>
      <c r="R430">
        <v>1.8480000000000001</v>
      </c>
      <c r="S430">
        <v>7886</v>
      </c>
      <c r="T430">
        <v>2141</v>
      </c>
      <c r="U430">
        <v>4297</v>
      </c>
      <c r="V430">
        <v>13152</v>
      </c>
      <c r="W430">
        <v>466</v>
      </c>
      <c r="X430">
        <v>19</v>
      </c>
      <c r="Y430">
        <v>0</v>
      </c>
      <c r="Z430">
        <v>0</v>
      </c>
      <c r="AA430">
        <v>0</v>
      </c>
      <c r="AB430">
        <v>1</v>
      </c>
      <c r="AC430" t="s">
        <v>367</v>
      </c>
      <c r="AD430" t="s">
        <v>4701</v>
      </c>
      <c r="AE430">
        <v>1.3955356584</v>
      </c>
      <c r="AF430" t="s">
        <v>75</v>
      </c>
    </row>
    <row r="431" spans="1:32">
      <c r="A431" t="s">
        <v>4926</v>
      </c>
      <c r="B431">
        <v>2012</v>
      </c>
      <c r="C431" t="s">
        <v>4701</v>
      </c>
      <c r="D431" t="s">
        <v>72</v>
      </c>
      <c r="E431" t="s">
        <v>156</v>
      </c>
      <c r="F431" t="s">
        <v>72</v>
      </c>
      <c r="G431" t="s">
        <v>72</v>
      </c>
      <c r="H431" t="s">
        <v>84</v>
      </c>
      <c r="I431" t="s">
        <v>72</v>
      </c>
      <c r="J431" t="s">
        <v>72</v>
      </c>
      <c r="K431">
        <v>2.6466259999999999</v>
      </c>
      <c r="L431">
        <v>0.481076</v>
      </c>
      <c r="M431">
        <v>1.786</v>
      </c>
      <c r="N431">
        <v>3.7679999999999998</v>
      </c>
      <c r="O431" t="s">
        <v>74</v>
      </c>
      <c r="P431" t="s">
        <v>4927</v>
      </c>
      <c r="Q431">
        <v>1.121</v>
      </c>
      <c r="R431">
        <v>0.86099999999999999</v>
      </c>
      <c r="S431">
        <v>11594</v>
      </c>
      <c r="T431">
        <v>2090</v>
      </c>
      <c r="U431">
        <v>7823</v>
      </c>
      <c r="V431">
        <v>16506</v>
      </c>
      <c r="W431">
        <v>1533</v>
      </c>
      <c r="X431">
        <v>42</v>
      </c>
      <c r="Y431">
        <v>0</v>
      </c>
      <c r="Z431">
        <v>0</v>
      </c>
      <c r="AA431">
        <v>0</v>
      </c>
      <c r="AB431">
        <v>1</v>
      </c>
      <c r="AC431" t="s">
        <v>365</v>
      </c>
      <c r="AD431" t="s">
        <v>4701</v>
      </c>
      <c r="AE431">
        <v>1.3760770358000001</v>
      </c>
      <c r="AF431" t="s">
        <v>75</v>
      </c>
    </row>
    <row r="432" spans="1:32">
      <c r="A432" t="s">
        <v>4928</v>
      </c>
      <c r="B432">
        <v>2012</v>
      </c>
      <c r="C432" t="s">
        <v>4701</v>
      </c>
      <c r="D432" t="s">
        <v>72</v>
      </c>
      <c r="E432" t="s">
        <v>156</v>
      </c>
      <c r="F432" t="s">
        <v>72</v>
      </c>
      <c r="G432" t="s">
        <v>72</v>
      </c>
      <c r="H432" t="s">
        <v>84</v>
      </c>
      <c r="I432" t="s">
        <v>76</v>
      </c>
      <c r="J432" t="s">
        <v>72</v>
      </c>
      <c r="K432">
        <v>2.4319700000000002</v>
      </c>
      <c r="L432">
        <v>0.64424099999999995</v>
      </c>
      <c r="M432">
        <v>1.333</v>
      </c>
      <c r="N432">
        <v>4.0529999999999999</v>
      </c>
      <c r="O432" t="s">
        <v>74</v>
      </c>
      <c r="P432" t="s">
        <v>938</v>
      </c>
      <c r="Q432">
        <v>1.621</v>
      </c>
      <c r="R432">
        <v>1.099</v>
      </c>
      <c r="S432">
        <v>5815</v>
      </c>
      <c r="T432">
        <v>1539</v>
      </c>
      <c r="U432">
        <v>3188</v>
      </c>
      <c r="V432">
        <v>9690</v>
      </c>
      <c r="W432">
        <v>918</v>
      </c>
      <c r="X432">
        <v>24</v>
      </c>
      <c r="Y432">
        <v>0</v>
      </c>
      <c r="Z432">
        <v>0</v>
      </c>
      <c r="AA432">
        <v>0</v>
      </c>
      <c r="AB432">
        <v>1</v>
      </c>
      <c r="AC432" t="s">
        <v>210</v>
      </c>
      <c r="AD432" t="s">
        <v>4701</v>
      </c>
      <c r="AE432">
        <v>1.6039872511</v>
      </c>
      <c r="AF432" t="s">
        <v>75</v>
      </c>
    </row>
    <row r="433" spans="1:32">
      <c r="A433" t="s">
        <v>4929</v>
      </c>
      <c r="B433">
        <v>2012</v>
      </c>
      <c r="C433" t="s">
        <v>4701</v>
      </c>
      <c r="D433" t="s">
        <v>72</v>
      </c>
      <c r="E433" t="s">
        <v>156</v>
      </c>
      <c r="F433" t="s">
        <v>72</v>
      </c>
      <c r="G433" t="s">
        <v>72</v>
      </c>
      <c r="H433" t="s">
        <v>84</v>
      </c>
      <c r="I433" t="s">
        <v>79</v>
      </c>
      <c r="J433" t="s">
        <v>72</v>
      </c>
      <c r="K433">
        <v>2.9046080000000001</v>
      </c>
      <c r="L433">
        <v>0.795763</v>
      </c>
      <c r="M433">
        <v>1.554</v>
      </c>
      <c r="N433">
        <v>4.92</v>
      </c>
      <c r="O433" t="s">
        <v>74</v>
      </c>
      <c r="P433" t="s">
        <v>4930</v>
      </c>
      <c r="Q433">
        <v>2.0150000000000001</v>
      </c>
      <c r="R433">
        <v>1.351</v>
      </c>
      <c r="S433">
        <v>5779</v>
      </c>
      <c r="T433">
        <v>1615</v>
      </c>
      <c r="U433">
        <v>3091</v>
      </c>
      <c r="V433">
        <v>9788</v>
      </c>
      <c r="W433">
        <v>615</v>
      </c>
      <c r="X433">
        <v>18</v>
      </c>
      <c r="Y433">
        <v>0</v>
      </c>
      <c r="Z433">
        <v>0</v>
      </c>
      <c r="AA433">
        <v>0</v>
      </c>
      <c r="AB433">
        <v>1</v>
      </c>
      <c r="AC433" t="s">
        <v>210</v>
      </c>
      <c r="AD433" t="s">
        <v>4701</v>
      </c>
      <c r="AE433">
        <v>1.378636108</v>
      </c>
      <c r="AF433" t="s">
        <v>75</v>
      </c>
    </row>
    <row r="434" spans="1:32">
      <c r="A434" t="s">
        <v>4931</v>
      </c>
      <c r="B434">
        <v>2012</v>
      </c>
      <c r="C434" t="s">
        <v>4701</v>
      </c>
      <c r="D434" t="s">
        <v>72</v>
      </c>
      <c r="E434" t="s">
        <v>156</v>
      </c>
      <c r="F434" t="s">
        <v>72</v>
      </c>
      <c r="G434" t="s">
        <v>72</v>
      </c>
      <c r="H434" t="s">
        <v>85</v>
      </c>
      <c r="I434" t="s">
        <v>72</v>
      </c>
      <c r="J434" t="s">
        <v>72</v>
      </c>
      <c r="K434">
        <v>2.7335639999999999</v>
      </c>
      <c r="L434">
        <v>0.50203500000000001</v>
      </c>
      <c r="M434">
        <v>1.8360000000000001</v>
      </c>
      <c r="N434">
        <v>3.9060000000000001</v>
      </c>
      <c r="O434" t="s">
        <v>74</v>
      </c>
      <c r="P434" t="s">
        <v>4722</v>
      </c>
      <c r="Q434">
        <v>1.1719999999999999</v>
      </c>
      <c r="R434">
        <v>0.89700000000000002</v>
      </c>
      <c r="S434">
        <v>12754</v>
      </c>
      <c r="T434">
        <v>2361</v>
      </c>
      <c r="U434">
        <v>8567</v>
      </c>
      <c r="V434">
        <v>18223</v>
      </c>
      <c r="W434">
        <v>1545</v>
      </c>
      <c r="X434">
        <v>55</v>
      </c>
      <c r="Y434">
        <v>0</v>
      </c>
      <c r="Z434">
        <v>0</v>
      </c>
      <c r="AA434">
        <v>0</v>
      </c>
      <c r="AB434">
        <v>1</v>
      </c>
      <c r="AC434" t="s">
        <v>244</v>
      </c>
      <c r="AD434" t="s">
        <v>4701</v>
      </c>
      <c r="AE434">
        <v>1.4636045826999999</v>
      </c>
      <c r="AF434" t="s">
        <v>75</v>
      </c>
    </row>
    <row r="435" spans="1:32">
      <c r="A435" t="s">
        <v>4932</v>
      </c>
      <c r="B435">
        <v>2012</v>
      </c>
      <c r="C435" t="s">
        <v>4701</v>
      </c>
      <c r="D435" t="s">
        <v>72</v>
      </c>
      <c r="E435" t="s">
        <v>156</v>
      </c>
      <c r="F435" t="s">
        <v>72</v>
      </c>
      <c r="G435" t="s">
        <v>72</v>
      </c>
      <c r="H435" t="s">
        <v>85</v>
      </c>
      <c r="I435" t="s">
        <v>76</v>
      </c>
      <c r="J435" t="s">
        <v>72</v>
      </c>
      <c r="K435">
        <v>2.3095919999999999</v>
      </c>
      <c r="L435">
        <v>0.57189100000000004</v>
      </c>
      <c r="M435">
        <v>1.3240000000000001</v>
      </c>
      <c r="N435">
        <v>3.726</v>
      </c>
      <c r="O435" t="s">
        <v>74</v>
      </c>
      <c r="P435" t="s">
        <v>4265</v>
      </c>
      <c r="Q435">
        <v>1.417</v>
      </c>
      <c r="R435">
        <v>0.98499999999999999</v>
      </c>
      <c r="S435">
        <v>5514</v>
      </c>
      <c r="T435">
        <v>1358</v>
      </c>
      <c r="U435">
        <v>3162</v>
      </c>
      <c r="V435">
        <v>8896</v>
      </c>
      <c r="W435">
        <v>842</v>
      </c>
      <c r="X435">
        <v>27</v>
      </c>
      <c r="Y435">
        <v>0</v>
      </c>
      <c r="Z435">
        <v>0</v>
      </c>
      <c r="AA435">
        <v>0</v>
      </c>
      <c r="AB435">
        <v>1</v>
      </c>
      <c r="AC435" t="s">
        <v>219</v>
      </c>
      <c r="AD435" t="s">
        <v>4701</v>
      </c>
      <c r="AE435">
        <v>1.2190870311999999</v>
      </c>
      <c r="AF435" t="s">
        <v>75</v>
      </c>
    </row>
    <row r="436" spans="1:32">
      <c r="A436" t="s">
        <v>4933</v>
      </c>
      <c r="B436">
        <v>2012</v>
      </c>
      <c r="C436" t="s">
        <v>4701</v>
      </c>
      <c r="D436" t="s">
        <v>72</v>
      </c>
      <c r="E436" t="s">
        <v>156</v>
      </c>
      <c r="F436" t="s">
        <v>72</v>
      </c>
      <c r="G436" t="s">
        <v>72</v>
      </c>
      <c r="H436" t="s">
        <v>85</v>
      </c>
      <c r="I436" t="s">
        <v>79</v>
      </c>
      <c r="J436" t="s">
        <v>72</v>
      </c>
      <c r="K436">
        <v>3.177832</v>
      </c>
      <c r="L436">
        <v>0.79778000000000004</v>
      </c>
      <c r="M436">
        <v>1.804</v>
      </c>
      <c r="N436">
        <v>5.1559999999999997</v>
      </c>
      <c r="O436" t="s">
        <v>74</v>
      </c>
      <c r="P436" t="s">
        <v>1014</v>
      </c>
      <c r="Q436">
        <v>1.978</v>
      </c>
      <c r="R436">
        <v>1.3740000000000001</v>
      </c>
      <c r="S436">
        <v>7240</v>
      </c>
      <c r="T436">
        <v>1855</v>
      </c>
      <c r="U436">
        <v>4111</v>
      </c>
      <c r="V436">
        <v>11748</v>
      </c>
      <c r="W436">
        <v>703</v>
      </c>
      <c r="X436">
        <v>28</v>
      </c>
      <c r="Y436">
        <v>0</v>
      </c>
      <c r="Z436">
        <v>0</v>
      </c>
      <c r="AA436">
        <v>0</v>
      </c>
      <c r="AB436">
        <v>1</v>
      </c>
      <c r="AC436" t="s">
        <v>331</v>
      </c>
      <c r="AD436" t="s">
        <v>4701</v>
      </c>
      <c r="AE436">
        <v>1.4521022938000001</v>
      </c>
      <c r="AF436" t="s">
        <v>75</v>
      </c>
    </row>
    <row r="437" spans="1:32">
      <c r="A437" t="s">
        <v>4934</v>
      </c>
      <c r="B437">
        <v>2012</v>
      </c>
      <c r="C437" t="s">
        <v>4701</v>
      </c>
      <c r="D437" t="s">
        <v>72</v>
      </c>
      <c r="E437" t="s">
        <v>156</v>
      </c>
      <c r="F437" t="s">
        <v>72</v>
      </c>
      <c r="G437" t="s">
        <v>72</v>
      </c>
      <c r="H437" t="s">
        <v>86</v>
      </c>
      <c r="I437" t="s">
        <v>72</v>
      </c>
      <c r="J437" t="s">
        <v>72</v>
      </c>
      <c r="K437">
        <v>1.9724900000000001</v>
      </c>
      <c r="L437">
        <v>0.45996199999999998</v>
      </c>
      <c r="M437">
        <v>1.1739999999999999</v>
      </c>
      <c r="N437">
        <v>3.0979999999999999</v>
      </c>
      <c r="O437" t="s">
        <v>74</v>
      </c>
      <c r="P437" t="s">
        <v>4935</v>
      </c>
      <c r="Q437">
        <v>1.1259999999999999</v>
      </c>
      <c r="R437">
        <v>0.79900000000000004</v>
      </c>
      <c r="S437">
        <v>8099</v>
      </c>
      <c r="T437">
        <v>1898</v>
      </c>
      <c r="U437">
        <v>4820</v>
      </c>
      <c r="V437">
        <v>12720</v>
      </c>
      <c r="W437">
        <v>1521</v>
      </c>
      <c r="X437">
        <v>37</v>
      </c>
      <c r="Y437">
        <v>0</v>
      </c>
      <c r="Z437">
        <v>0</v>
      </c>
      <c r="AA437">
        <v>0</v>
      </c>
      <c r="AB437">
        <v>1</v>
      </c>
      <c r="AC437" t="s">
        <v>146</v>
      </c>
      <c r="AD437" t="s">
        <v>4701</v>
      </c>
      <c r="AE437">
        <v>1.6631260307</v>
      </c>
      <c r="AF437" t="s">
        <v>75</v>
      </c>
    </row>
    <row r="438" spans="1:32">
      <c r="A438" t="s">
        <v>4936</v>
      </c>
      <c r="B438">
        <v>2012</v>
      </c>
      <c r="C438" t="s">
        <v>4701</v>
      </c>
      <c r="D438" t="s">
        <v>72</v>
      </c>
      <c r="E438" t="s">
        <v>156</v>
      </c>
      <c r="F438" t="s">
        <v>72</v>
      </c>
      <c r="G438" t="s">
        <v>72</v>
      </c>
      <c r="H438" t="s">
        <v>86</v>
      </c>
      <c r="I438" t="s">
        <v>76</v>
      </c>
      <c r="J438" t="s">
        <v>72</v>
      </c>
      <c r="K438">
        <v>2.2116159999999998</v>
      </c>
      <c r="L438">
        <v>0.67152500000000004</v>
      </c>
      <c r="M438">
        <v>1.093</v>
      </c>
      <c r="N438">
        <v>3.9609999999999999</v>
      </c>
      <c r="O438" t="s">
        <v>74</v>
      </c>
      <c r="P438" t="s">
        <v>403</v>
      </c>
      <c r="Q438">
        <v>1.75</v>
      </c>
      <c r="R438">
        <v>1.119</v>
      </c>
      <c r="S438">
        <v>4651</v>
      </c>
      <c r="T438">
        <v>1413</v>
      </c>
      <c r="U438">
        <v>2299</v>
      </c>
      <c r="V438">
        <v>8330</v>
      </c>
      <c r="W438">
        <v>905</v>
      </c>
      <c r="X438">
        <v>19</v>
      </c>
      <c r="Y438">
        <v>0</v>
      </c>
      <c r="Z438">
        <v>0</v>
      </c>
      <c r="AA438">
        <v>0</v>
      </c>
      <c r="AB438">
        <v>1</v>
      </c>
      <c r="AC438" t="s">
        <v>330</v>
      </c>
      <c r="AD438" t="s">
        <v>4701</v>
      </c>
      <c r="AE438">
        <v>1.8849331928999999</v>
      </c>
      <c r="AF438" t="s">
        <v>75</v>
      </c>
    </row>
    <row r="439" spans="1:32">
      <c r="A439" t="s">
        <v>4937</v>
      </c>
      <c r="B439">
        <v>2012</v>
      </c>
      <c r="C439" t="s">
        <v>4701</v>
      </c>
      <c r="D439" t="s">
        <v>72</v>
      </c>
      <c r="E439" t="s">
        <v>156</v>
      </c>
      <c r="F439" t="s">
        <v>72</v>
      </c>
      <c r="G439" t="s">
        <v>72</v>
      </c>
      <c r="H439" t="s">
        <v>86</v>
      </c>
      <c r="I439" t="s">
        <v>79</v>
      </c>
      <c r="J439" t="s">
        <v>72</v>
      </c>
      <c r="K439">
        <v>1.721438</v>
      </c>
      <c r="L439">
        <v>0.549902</v>
      </c>
      <c r="M439">
        <v>0.81499999999999995</v>
      </c>
      <c r="N439">
        <v>3.1760000000000002</v>
      </c>
      <c r="O439" t="s">
        <v>74</v>
      </c>
      <c r="P439" t="s">
        <v>4700</v>
      </c>
      <c r="Q439">
        <v>1.4550000000000001</v>
      </c>
      <c r="R439">
        <v>0.90600000000000003</v>
      </c>
      <c r="S439">
        <v>3448</v>
      </c>
      <c r="T439">
        <v>1103</v>
      </c>
      <c r="U439">
        <v>1633</v>
      </c>
      <c r="V439">
        <v>6362</v>
      </c>
      <c r="W439">
        <v>616</v>
      </c>
      <c r="X439">
        <v>18</v>
      </c>
      <c r="Y439">
        <v>0</v>
      </c>
      <c r="Z439">
        <v>0</v>
      </c>
      <c r="AA439">
        <v>0</v>
      </c>
      <c r="AB439">
        <v>1</v>
      </c>
      <c r="AC439" t="s">
        <v>165</v>
      </c>
      <c r="AD439" t="s">
        <v>4701</v>
      </c>
      <c r="AE439">
        <v>1.0992488493000001</v>
      </c>
      <c r="AF439" t="s">
        <v>75</v>
      </c>
    </row>
    <row r="440" spans="1:32">
      <c r="A440" t="s">
        <v>4938</v>
      </c>
      <c r="B440">
        <v>2012</v>
      </c>
      <c r="C440" t="s">
        <v>4701</v>
      </c>
      <c r="D440" t="s">
        <v>72</v>
      </c>
      <c r="E440" t="s">
        <v>156</v>
      </c>
      <c r="F440" t="s">
        <v>72</v>
      </c>
      <c r="G440" t="s">
        <v>72</v>
      </c>
      <c r="H440" t="s">
        <v>88</v>
      </c>
      <c r="I440" t="s">
        <v>72</v>
      </c>
      <c r="J440" t="s">
        <v>72</v>
      </c>
      <c r="K440">
        <v>2.7182620000000002</v>
      </c>
      <c r="L440">
        <v>0.535551</v>
      </c>
      <c r="M440">
        <v>1.768</v>
      </c>
      <c r="N440">
        <v>3.984</v>
      </c>
      <c r="O440" t="s">
        <v>74</v>
      </c>
      <c r="P440" t="s">
        <v>4217</v>
      </c>
      <c r="Q440">
        <v>1.266</v>
      </c>
      <c r="R440">
        <v>0.95</v>
      </c>
      <c r="S440">
        <v>8568</v>
      </c>
      <c r="T440">
        <v>1691</v>
      </c>
      <c r="U440">
        <v>5573</v>
      </c>
      <c r="V440">
        <v>12558</v>
      </c>
      <c r="W440">
        <v>1401</v>
      </c>
      <c r="X440">
        <v>41</v>
      </c>
      <c r="Y440">
        <v>0</v>
      </c>
      <c r="Z440">
        <v>0</v>
      </c>
      <c r="AA440">
        <v>0</v>
      </c>
      <c r="AB440">
        <v>1</v>
      </c>
      <c r="AC440" t="s">
        <v>339</v>
      </c>
      <c r="AD440" t="s">
        <v>4701</v>
      </c>
      <c r="AE440">
        <v>1.5184719683000001</v>
      </c>
      <c r="AF440" t="s">
        <v>75</v>
      </c>
    </row>
    <row r="441" spans="1:32">
      <c r="A441" t="s">
        <v>4939</v>
      </c>
      <c r="B441">
        <v>2012</v>
      </c>
      <c r="C441" t="s">
        <v>4701</v>
      </c>
      <c r="D441" t="s">
        <v>72</v>
      </c>
      <c r="E441" t="s">
        <v>156</v>
      </c>
      <c r="F441" t="s">
        <v>72</v>
      </c>
      <c r="G441" t="s">
        <v>72</v>
      </c>
      <c r="H441" t="s">
        <v>88</v>
      </c>
      <c r="I441" t="s">
        <v>76</v>
      </c>
      <c r="J441" t="s">
        <v>72</v>
      </c>
      <c r="K441">
        <v>1.891589</v>
      </c>
      <c r="L441">
        <v>0.65369299999999997</v>
      </c>
      <c r="M441">
        <v>0.83199999999999996</v>
      </c>
      <c r="N441">
        <v>3.661</v>
      </c>
      <c r="O441" t="s">
        <v>74</v>
      </c>
      <c r="P441" t="s">
        <v>3982</v>
      </c>
      <c r="Q441">
        <v>1.7689999999999999</v>
      </c>
      <c r="R441">
        <v>1.06</v>
      </c>
      <c r="S441">
        <v>3077</v>
      </c>
      <c r="T441">
        <v>1056</v>
      </c>
      <c r="U441">
        <v>1353</v>
      </c>
      <c r="V441">
        <v>5954</v>
      </c>
      <c r="W441">
        <v>786</v>
      </c>
      <c r="X441">
        <v>17</v>
      </c>
      <c r="Y441">
        <v>0</v>
      </c>
      <c r="Z441">
        <v>0</v>
      </c>
      <c r="AA441">
        <v>0</v>
      </c>
      <c r="AB441">
        <v>1</v>
      </c>
      <c r="AC441" t="s">
        <v>228</v>
      </c>
      <c r="AD441" t="s">
        <v>4701</v>
      </c>
      <c r="AE441">
        <v>1.8075247721000001</v>
      </c>
      <c r="AF441" t="s">
        <v>75</v>
      </c>
    </row>
    <row r="442" spans="1:32">
      <c r="A442" t="s">
        <v>4940</v>
      </c>
      <c r="B442">
        <v>2012</v>
      </c>
      <c r="C442" t="s">
        <v>4701</v>
      </c>
      <c r="D442" t="s">
        <v>72</v>
      </c>
      <c r="E442" t="s">
        <v>156</v>
      </c>
      <c r="F442" t="s">
        <v>72</v>
      </c>
      <c r="G442" t="s">
        <v>72</v>
      </c>
      <c r="H442" t="s">
        <v>88</v>
      </c>
      <c r="I442" t="s">
        <v>79</v>
      </c>
      <c r="J442" t="s">
        <v>72</v>
      </c>
      <c r="K442">
        <v>3.5998100000000002</v>
      </c>
      <c r="L442">
        <v>0.83821900000000005</v>
      </c>
      <c r="M442">
        <v>2.14</v>
      </c>
      <c r="N442">
        <v>5.6429999999999998</v>
      </c>
      <c r="O442" t="s">
        <v>74</v>
      </c>
      <c r="P442" t="s">
        <v>4941</v>
      </c>
      <c r="Q442">
        <v>2.0430000000000001</v>
      </c>
      <c r="R442">
        <v>1.4590000000000001</v>
      </c>
      <c r="S442">
        <v>5491</v>
      </c>
      <c r="T442">
        <v>1284</v>
      </c>
      <c r="U442">
        <v>3265</v>
      </c>
      <c r="V442">
        <v>8607</v>
      </c>
      <c r="W442">
        <v>615</v>
      </c>
      <c r="X442">
        <v>24</v>
      </c>
      <c r="Y442">
        <v>0</v>
      </c>
      <c r="Z442">
        <v>0</v>
      </c>
      <c r="AA442">
        <v>0</v>
      </c>
      <c r="AB442">
        <v>1</v>
      </c>
      <c r="AC442" t="s">
        <v>219</v>
      </c>
      <c r="AD442" t="s">
        <v>4701</v>
      </c>
      <c r="AE442">
        <v>1.2431566870999999</v>
      </c>
      <c r="AF442" t="s">
        <v>75</v>
      </c>
    </row>
    <row r="443" spans="1:32">
      <c r="A443" t="s">
        <v>4942</v>
      </c>
      <c r="B443">
        <v>2012</v>
      </c>
      <c r="C443" t="s">
        <v>4701</v>
      </c>
      <c r="D443" t="s">
        <v>72</v>
      </c>
      <c r="E443" t="s">
        <v>156</v>
      </c>
      <c r="F443" t="s">
        <v>72</v>
      </c>
      <c r="G443" t="s">
        <v>72</v>
      </c>
      <c r="H443" t="s">
        <v>91</v>
      </c>
      <c r="I443" t="s">
        <v>72</v>
      </c>
      <c r="J443" t="s">
        <v>72</v>
      </c>
      <c r="K443">
        <v>2.0891459999999999</v>
      </c>
      <c r="L443">
        <v>0.52571900000000005</v>
      </c>
      <c r="M443">
        <v>1.1859999999999999</v>
      </c>
      <c r="N443">
        <v>3.3969999999999998</v>
      </c>
      <c r="O443" t="s">
        <v>74</v>
      </c>
      <c r="P443" t="s">
        <v>693</v>
      </c>
      <c r="Q443">
        <v>1.3080000000000001</v>
      </c>
      <c r="R443">
        <v>0.90300000000000002</v>
      </c>
      <c r="S443">
        <v>5311</v>
      </c>
      <c r="T443">
        <v>1329</v>
      </c>
      <c r="U443">
        <v>3015</v>
      </c>
      <c r="V443">
        <v>8635</v>
      </c>
      <c r="W443">
        <v>1300</v>
      </c>
      <c r="X443">
        <v>23</v>
      </c>
      <c r="Y443">
        <v>0</v>
      </c>
      <c r="Z443">
        <v>0</v>
      </c>
      <c r="AA443">
        <v>0</v>
      </c>
      <c r="AB443">
        <v>1</v>
      </c>
      <c r="AC443" t="s">
        <v>219</v>
      </c>
      <c r="AD443" t="s">
        <v>4701</v>
      </c>
      <c r="AE443">
        <v>1.7551621594</v>
      </c>
      <c r="AF443" t="s">
        <v>75</v>
      </c>
    </row>
    <row r="444" spans="1:32">
      <c r="A444" t="s">
        <v>4943</v>
      </c>
      <c r="B444">
        <v>2012</v>
      </c>
      <c r="C444" t="s">
        <v>4701</v>
      </c>
      <c r="D444" t="s">
        <v>72</v>
      </c>
      <c r="E444" t="s">
        <v>156</v>
      </c>
      <c r="F444" t="s">
        <v>72</v>
      </c>
      <c r="G444" t="s">
        <v>72</v>
      </c>
      <c r="H444" t="s">
        <v>91</v>
      </c>
      <c r="I444" t="s">
        <v>76</v>
      </c>
      <c r="J444" t="s">
        <v>72</v>
      </c>
      <c r="K444">
        <v>1.407114</v>
      </c>
      <c r="L444">
        <v>0.54577699999999996</v>
      </c>
      <c r="M444">
        <v>0.54700000000000004</v>
      </c>
      <c r="N444">
        <v>2.9420000000000002</v>
      </c>
      <c r="O444" t="s">
        <v>74</v>
      </c>
      <c r="P444" t="s">
        <v>432</v>
      </c>
      <c r="Q444">
        <v>1.5349999999999999</v>
      </c>
      <c r="R444">
        <v>0.86</v>
      </c>
      <c r="S444">
        <v>2047</v>
      </c>
      <c r="T444">
        <v>792</v>
      </c>
      <c r="U444">
        <v>796</v>
      </c>
      <c r="V444">
        <v>4280</v>
      </c>
      <c r="W444">
        <v>769</v>
      </c>
      <c r="X444">
        <v>11</v>
      </c>
      <c r="Y444">
        <v>0</v>
      </c>
      <c r="Z444">
        <v>0</v>
      </c>
      <c r="AA444">
        <v>0</v>
      </c>
      <c r="AB444">
        <v>1</v>
      </c>
      <c r="AC444" t="s">
        <v>134</v>
      </c>
      <c r="AD444" t="s">
        <v>4701</v>
      </c>
      <c r="AE444">
        <v>1.6489840238</v>
      </c>
      <c r="AF444" t="s">
        <v>75</v>
      </c>
    </row>
    <row r="445" spans="1:32">
      <c r="A445" t="s">
        <v>4944</v>
      </c>
      <c r="B445">
        <v>2012</v>
      </c>
      <c r="C445" t="s">
        <v>4701</v>
      </c>
      <c r="D445" t="s">
        <v>72</v>
      </c>
      <c r="E445" t="s">
        <v>156</v>
      </c>
      <c r="F445" t="s">
        <v>72</v>
      </c>
      <c r="G445" t="s">
        <v>72</v>
      </c>
      <c r="H445" t="s">
        <v>91</v>
      </c>
      <c r="I445" t="s">
        <v>79</v>
      </c>
      <c r="J445" t="s">
        <v>72</v>
      </c>
      <c r="K445">
        <v>3.0015480000000001</v>
      </c>
      <c r="L445">
        <v>0.98992899999999995</v>
      </c>
      <c r="M445">
        <v>1.377</v>
      </c>
      <c r="N445">
        <v>5.6340000000000003</v>
      </c>
      <c r="O445" t="s">
        <v>74</v>
      </c>
      <c r="P445" t="s">
        <v>808</v>
      </c>
      <c r="Q445">
        <v>2.6320000000000001</v>
      </c>
      <c r="R445">
        <v>1.625</v>
      </c>
      <c r="S445">
        <v>3264</v>
      </c>
      <c r="T445">
        <v>1068</v>
      </c>
      <c r="U445">
        <v>1497</v>
      </c>
      <c r="V445">
        <v>6126</v>
      </c>
      <c r="W445">
        <v>531</v>
      </c>
      <c r="X445">
        <v>12</v>
      </c>
      <c r="Y445">
        <v>0</v>
      </c>
      <c r="Z445">
        <v>0</v>
      </c>
      <c r="AA445">
        <v>0</v>
      </c>
      <c r="AB445">
        <v>1</v>
      </c>
      <c r="AC445" t="s">
        <v>228</v>
      </c>
      <c r="AD445" t="s">
        <v>4701</v>
      </c>
      <c r="AE445">
        <v>1.7839121201000001</v>
      </c>
      <c r="AF445" t="s">
        <v>75</v>
      </c>
    </row>
    <row r="446" spans="1:32">
      <c r="A446" t="s">
        <v>4945</v>
      </c>
      <c r="B446">
        <v>2012</v>
      </c>
      <c r="C446" t="s">
        <v>4701</v>
      </c>
      <c r="D446" t="s">
        <v>72</v>
      </c>
      <c r="E446" t="s">
        <v>156</v>
      </c>
      <c r="F446" t="s">
        <v>72</v>
      </c>
      <c r="G446" t="s">
        <v>72</v>
      </c>
      <c r="H446" t="s">
        <v>72</v>
      </c>
      <c r="I446" t="s">
        <v>72</v>
      </c>
      <c r="J446" t="s">
        <v>72</v>
      </c>
      <c r="K446">
        <v>3.5737990000000002</v>
      </c>
      <c r="L446">
        <v>0.27478399999999997</v>
      </c>
      <c r="M446">
        <v>3.0539999999999998</v>
      </c>
      <c r="N446">
        <v>4.1539999999999999</v>
      </c>
      <c r="O446" t="s">
        <v>74</v>
      </c>
      <c r="P446" t="s">
        <v>4698</v>
      </c>
      <c r="Q446">
        <v>0.57999999999999996</v>
      </c>
      <c r="R446">
        <v>0.52</v>
      </c>
      <c r="S446">
        <v>98065</v>
      </c>
      <c r="T446">
        <v>7482</v>
      </c>
      <c r="U446">
        <v>83807</v>
      </c>
      <c r="V446">
        <v>113981</v>
      </c>
      <c r="W446">
        <v>9574</v>
      </c>
      <c r="X446">
        <v>324</v>
      </c>
      <c r="Y446">
        <v>0</v>
      </c>
      <c r="Z446">
        <v>0</v>
      </c>
      <c r="AA446">
        <v>0</v>
      </c>
      <c r="AB446">
        <v>1</v>
      </c>
      <c r="AC446" t="s">
        <v>4946</v>
      </c>
      <c r="AD446" t="s">
        <v>4701</v>
      </c>
      <c r="AE446">
        <v>2.0975168452999999</v>
      </c>
      <c r="AF446" t="s">
        <v>75</v>
      </c>
    </row>
    <row r="447" spans="1:32">
      <c r="A447" t="s">
        <v>4947</v>
      </c>
      <c r="B447">
        <v>2012</v>
      </c>
      <c r="C447" t="s">
        <v>4701</v>
      </c>
      <c r="D447" t="s">
        <v>72</v>
      </c>
      <c r="E447" t="s">
        <v>156</v>
      </c>
      <c r="F447" t="s">
        <v>72</v>
      </c>
      <c r="G447" t="s">
        <v>72</v>
      </c>
      <c r="H447" t="s">
        <v>72</v>
      </c>
      <c r="I447" t="s">
        <v>76</v>
      </c>
      <c r="J447" t="s">
        <v>72</v>
      </c>
      <c r="K447">
        <v>2.9440569999999999</v>
      </c>
      <c r="L447">
        <v>0.34034700000000001</v>
      </c>
      <c r="M447">
        <v>2.3130000000000002</v>
      </c>
      <c r="N447">
        <v>3.69</v>
      </c>
      <c r="O447" t="s">
        <v>74</v>
      </c>
      <c r="P447" t="s">
        <v>4322</v>
      </c>
      <c r="Q447">
        <v>0.746</v>
      </c>
      <c r="R447">
        <v>0.63100000000000001</v>
      </c>
      <c r="S447">
        <v>41932</v>
      </c>
      <c r="T447">
        <v>4776</v>
      </c>
      <c r="U447">
        <v>32946</v>
      </c>
      <c r="V447">
        <v>52552</v>
      </c>
      <c r="W447">
        <v>5528</v>
      </c>
      <c r="X447">
        <v>153</v>
      </c>
      <c r="Y447">
        <v>0</v>
      </c>
      <c r="Z447">
        <v>0</v>
      </c>
      <c r="AA447">
        <v>0</v>
      </c>
      <c r="AB447">
        <v>1</v>
      </c>
      <c r="AC447" t="s">
        <v>4948</v>
      </c>
      <c r="AD447" t="s">
        <v>4701</v>
      </c>
      <c r="AE447">
        <v>2.240608317</v>
      </c>
      <c r="AF447" t="s">
        <v>75</v>
      </c>
    </row>
    <row r="448" spans="1:32">
      <c r="A448" t="s">
        <v>4949</v>
      </c>
      <c r="B448">
        <v>2012</v>
      </c>
      <c r="C448" t="s">
        <v>4701</v>
      </c>
      <c r="D448" t="s">
        <v>72</v>
      </c>
      <c r="E448" t="s">
        <v>156</v>
      </c>
      <c r="F448" t="s">
        <v>72</v>
      </c>
      <c r="G448" t="s">
        <v>72</v>
      </c>
      <c r="H448" t="s">
        <v>72</v>
      </c>
      <c r="I448" t="s">
        <v>79</v>
      </c>
      <c r="J448" t="s">
        <v>72</v>
      </c>
      <c r="K448">
        <v>4.2534590000000003</v>
      </c>
      <c r="L448">
        <v>0.42631000000000002</v>
      </c>
      <c r="M448">
        <v>3.456</v>
      </c>
      <c r="N448">
        <v>5.173</v>
      </c>
      <c r="O448" t="s">
        <v>74</v>
      </c>
      <c r="P448" t="s">
        <v>4950</v>
      </c>
      <c r="Q448">
        <v>0.92</v>
      </c>
      <c r="R448">
        <v>0.79700000000000004</v>
      </c>
      <c r="S448">
        <v>56132</v>
      </c>
      <c r="T448">
        <v>5653</v>
      </c>
      <c r="U448">
        <v>45609</v>
      </c>
      <c r="V448">
        <v>68268</v>
      </c>
      <c r="W448">
        <v>4046</v>
      </c>
      <c r="X448">
        <v>171</v>
      </c>
      <c r="Y448">
        <v>0</v>
      </c>
      <c r="Z448">
        <v>0</v>
      </c>
      <c r="AA448">
        <v>0</v>
      </c>
      <c r="AB448">
        <v>1</v>
      </c>
      <c r="AC448" t="s">
        <v>4951</v>
      </c>
      <c r="AD448" t="s">
        <v>4701</v>
      </c>
      <c r="AE448">
        <v>1.80511004</v>
      </c>
      <c r="AF448" t="s">
        <v>75</v>
      </c>
    </row>
    <row r="449" spans="1:32">
      <c r="A449" t="s">
        <v>4952</v>
      </c>
      <c r="B449">
        <v>2012</v>
      </c>
      <c r="C449" t="s">
        <v>4701</v>
      </c>
      <c r="D449" t="s">
        <v>72</v>
      </c>
      <c r="E449" t="s">
        <v>164</v>
      </c>
      <c r="F449" t="s">
        <v>72</v>
      </c>
      <c r="G449" t="s">
        <v>72</v>
      </c>
      <c r="H449" t="s">
        <v>73</v>
      </c>
      <c r="I449" t="s">
        <v>72</v>
      </c>
      <c r="J449" t="s">
        <v>72</v>
      </c>
      <c r="K449">
        <v>9.9823039999999992</v>
      </c>
      <c r="L449">
        <v>5.0354239999999999</v>
      </c>
      <c r="M449">
        <v>3.52</v>
      </c>
      <c r="N449">
        <v>25.21</v>
      </c>
      <c r="O449" t="s">
        <v>74</v>
      </c>
      <c r="P449" t="s">
        <v>876</v>
      </c>
      <c r="Q449">
        <v>15.228</v>
      </c>
      <c r="R449">
        <v>6.4630000000000001</v>
      </c>
      <c r="S449">
        <v>2606</v>
      </c>
      <c r="T449">
        <v>1339</v>
      </c>
      <c r="U449">
        <v>919</v>
      </c>
      <c r="V449">
        <v>6582</v>
      </c>
      <c r="W449">
        <v>68</v>
      </c>
      <c r="X449">
        <v>4</v>
      </c>
      <c r="Y449">
        <v>0</v>
      </c>
      <c r="Z449">
        <v>0</v>
      </c>
      <c r="AA449">
        <v>0</v>
      </c>
      <c r="AB449">
        <v>1</v>
      </c>
      <c r="AC449" t="s">
        <v>136</v>
      </c>
      <c r="AD449" t="s">
        <v>4701</v>
      </c>
      <c r="AE449">
        <v>1.8905502453</v>
      </c>
      <c r="AF449" t="s">
        <v>75</v>
      </c>
    </row>
    <row r="450" spans="1:32">
      <c r="A450" t="s">
        <v>4953</v>
      </c>
      <c r="B450">
        <v>2012</v>
      </c>
      <c r="C450" t="s">
        <v>4701</v>
      </c>
      <c r="D450" t="s">
        <v>72</v>
      </c>
      <c r="E450" t="s">
        <v>164</v>
      </c>
      <c r="F450" t="s">
        <v>72</v>
      </c>
      <c r="G450" t="s">
        <v>72</v>
      </c>
      <c r="H450" t="s">
        <v>73</v>
      </c>
      <c r="I450" t="s">
        <v>76</v>
      </c>
      <c r="J450" t="s">
        <v>72</v>
      </c>
      <c r="K450">
        <v>10.556839</v>
      </c>
      <c r="L450">
        <v>7.7722899999999999</v>
      </c>
      <c r="M450">
        <v>2.2530000000000001</v>
      </c>
      <c r="N450">
        <v>37.665999999999997</v>
      </c>
      <c r="O450" t="s">
        <v>74</v>
      </c>
      <c r="P450" t="s">
        <v>4954</v>
      </c>
      <c r="Q450">
        <v>27.109000000000002</v>
      </c>
      <c r="R450">
        <v>8.3030000000000008</v>
      </c>
      <c r="S450">
        <v>1326</v>
      </c>
      <c r="T450">
        <v>987</v>
      </c>
      <c r="U450">
        <v>283</v>
      </c>
      <c r="V450">
        <v>4732</v>
      </c>
      <c r="W450">
        <v>36</v>
      </c>
      <c r="X450">
        <v>2</v>
      </c>
      <c r="Y450">
        <v>0</v>
      </c>
      <c r="Z450">
        <v>0</v>
      </c>
      <c r="AA450">
        <v>0</v>
      </c>
      <c r="AB450">
        <v>1</v>
      </c>
      <c r="AC450" t="s">
        <v>537</v>
      </c>
      <c r="AD450" t="s">
        <v>4701</v>
      </c>
      <c r="AE450">
        <v>2.2391595288000001</v>
      </c>
      <c r="AF450" t="s">
        <v>75</v>
      </c>
    </row>
    <row r="451" spans="1:32">
      <c r="A451" t="s">
        <v>4955</v>
      </c>
      <c r="B451">
        <v>2012</v>
      </c>
      <c r="C451" t="s">
        <v>4701</v>
      </c>
      <c r="D451" t="s">
        <v>72</v>
      </c>
      <c r="E451" t="s">
        <v>164</v>
      </c>
      <c r="F451" t="s">
        <v>72</v>
      </c>
      <c r="G451" t="s">
        <v>72</v>
      </c>
      <c r="H451" t="s">
        <v>73</v>
      </c>
      <c r="I451" t="s">
        <v>79</v>
      </c>
      <c r="J451" t="s">
        <v>72</v>
      </c>
      <c r="K451">
        <v>9.449427</v>
      </c>
      <c r="L451">
        <v>6.4248070000000004</v>
      </c>
      <c r="M451">
        <v>2.2989999999999999</v>
      </c>
      <c r="N451">
        <v>31.641999999999999</v>
      </c>
      <c r="O451" t="s">
        <v>74</v>
      </c>
      <c r="P451" t="s">
        <v>4956</v>
      </c>
      <c r="Q451">
        <v>22.193000000000001</v>
      </c>
      <c r="R451">
        <v>7.1509999999999998</v>
      </c>
      <c r="S451">
        <v>1280</v>
      </c>
      <c r="T451">
        <v>904</v>
      </c>
      <c r="U451">
        <v>311</v>
      </c>
      <c r="V451">
        <v>4286</v>
      </c>
      <c r="W451">
        <v>32</v>
      </c>
      <c r="X451">
        <v>2</v>
      </c>
      <c r="Y451">
        <v>0</v>
      </c>
      <c r="Z451">
        <v>0</v>
      </c>
      <c r="AA451">
        <v>0</v>
      </c>
      <c r="AB451">
        <v>1</v>
      </c>
      <c r="AC451" t="s">
        <v>247</v>
      </c>
      <c r="AD451" t="s">
        <v>4701</v>
      </c>
      <c r="AE451">
        <v>1.4954957714999999</v>
      </c>
      <c r="AF451" t="s">
        <v>75</v>
      </c>
    </row>
    <row r="452" spans="1:32">
      <c r="A452" t="s">
        <v>4957</v>
      </c>
      <c r="B452">
        <v>2012</v>
      </c>
      <c r="C452" t="s">
        <v>4701</v>
      </c>
      <c r="D452" t="s">
        <v>72</v>
      </c>
      <c r="E452" t="s">
        <v>164</v>
      </c>
      <c r="F452" t="s">
        <v>72</v>
      </c>
      <c r="G452" t="s">
        <v>72</v>
      </c>
      <c r="H452" t="s">
        <v>81</v>
      </c>
      <c r="I452" t="s">
        <v>72</v>
      </c>
      <c r="J452" t="s">
        <v>72</v>
      </c>
      <c r="K452">
        <v>5.3355079999999999</v>
      </c>
      <c r="L452">
        <v>3.9573149999999999</v>
      </c>
      <c r="M452">
        <v>1.177</v>
      </c>
      <c r="N452">
        <v>21.056999999999999</v>
      </c>
      <c r="O452" t="s">
        <v>74</v>
      </c>
      <c r="P452" t="s">
        <v>4958</v>
      </c>
      <c r="Q452">
        <v>15.721</v>
      </c>
      <c r="R452">
        <v>4.1589999999999998</v>
      </c>
      <c r="S452">
        <v>894</v>
      </c>
      <c r="T452">
        <v>670</v>
      </c>
      <c r="U452">
        <v>197</v>
      </c>
      <c r="V452">
        <v>3529</v>
      </c>
      <c r="W452">
        <v>51</v>
      </c>
      <c r="X452">
        <v>2</v>
      </c>
      <c r="Y452">
        <v>0</v>
      </c>
      <c r="Z452">
        <v>0</v>
      </c>
      <c r="AA452">
        <v>0</v>
      </c>
      <c r="AB452">
        <v>1</v>
      </c>
      <c r="AC452" t="s">
        <v>247</v>
      </c>
      <c r="AD452" t="s">
        <v>4701</v>
      </c>
      <c r="AE452">
        <v>1.5502738026</v>
      </c>
      <c r="AF452" t="s">
        <v>75</v>
      </c>
    </row>
    <row r="453" spans="1:32">
      <c r="A453" t="s">
        <v>4959</v>
      </c>
      <c r="B453">
        <v>2012</v>
      </c>
      <c r="C453" t="s">
        <v>4701</v>
      </c>
      <c r="D453" t="s">
        <v>72</v>
      </c>
      <c r="E453" t="s">
        <v>164</v>
      </c>
      <c r="F453" t="s">
        <v>72</v>
      </c>
      <c r="G453" t="s">
        <v>72</v>
      </c>
      <c r="H453" t="s">
        <v>83</v>
      </c>
      <c r="I453" t="s">
        <v>72</v>
      </c>
      <c r="J453" t="s">
        <v>72</v>
      </c>
      <c r="K453">
        <v>4.073169</v>
      </c>
      <c r="L453">
        <v>2.0204719999999998</v>
      </c>
      <c r="M453">
        <v>1.1040000000000001</v>
      </c>
      <c r="N453">
        <v>10.173999999999999</v>
      </c>
      <c r="O453" t="s">
        <v>74</v>
      </c>
      <c r="P453" t="s">
        <v>4960</v>
      </c>
      <c r="Q453">
        <v>6.101</v>
      </c>
      <c r="R453">
        <v>2.9689999999999999</v>
      </c>
      <c r="S453">
        <v>1485</v>
      </c>
      <c r="T453">
        <v>747</v>
      </c>
      <c r="U453">
        <v>402</v>
      </c>
      <c r="V453">
        <v>3708</v>
      </c>
      <c r="W453">
        <v>120</v>
      </c>
      <c r="X453">
        <v>4</v>
      </c>
      <c r="Y453">
        <v>0</v>
      </c>
      <c r="Z453">
        <v>0</v>
      </c>
      <c r="AA453">
        <v>0</v>
      </c>
      <c r="AB453">
        <v>1</v>
      </c>
      <c r="AC453" t="s">
        <v>247</v>
      </c>
      <c r="AD453" t="s">
        <v>4701</v>
      </c>
      <c r="AE453">
        <v>1.2433123025999999</v>
      </c>
      <c r="AF453" t="s">
        <v>75</v>
      </c>
    </row>
    <row r="454" spans="1:32">
      <c r="A454" t="s">
        <v>4961</v>
      </c>
      <c r="B454">
        <v>2012</v>
      </c>
      <c r="C454" t="s">
        <v>4701</v>
      </c>
      <c r="D454" t="s">
        <v>72</v>
      </c>
      <c r="E454" t="s">
        <v>164</v>
      </c>
      <c r="F454" t="s">
        <v>72</v>
      </c>
      <c r="G454" t="s">
        <v>72</v>
      </c>
      <c r="H454" t="s">
        <v>83</v>
      </c>
      <c r="I454" t="s">
        <v>76</v>
      </c>
      <c r="J454" t="s">
        <v>72</v>
      </c>
      <c r="K454">
        <v>2.2603149999999999</v>
      </c>
      <c r="L454">
        <v>2.3233329999999999</v>
      </c>
      <c r="M454">
        <v>4.5999999999999999E-2</v>
      </c>
      <c r="N454">
        <v>12.484</v>
      </c>
      <c r="O454" t="s">
        <v>74</v>
      </c>
      <c r="P454" t="s">
        <v>812</v>
      </c>
      <c r="Q454">
        <v>10.224</v>
      </c>
      <c r="R454">
        <v>2.214</v>
      </c>
      <c r="S454">
        <v>520</v>
      </c>
      <c r="T454">
        <v>532</v>
      </c>
      <c r="U454">
        <v>11</v>
      </c>
      <c r="V454">
        <v>2872</v>
      </c>
      <c r="W454">
        <v>83</v>
      </c>
      <c r="X454">
        <v>1</v>
      </c>
      <c r="Y454">
        <v>0</v>
      </c>
      <c r="Z454">
        <v>0</v>
      </c>
      <c r="AA454">
        <v>0</v>
      </c>
      <c r="AB454">
        <v>1</v>
      </c>
      <c r="AC454" t="s">
        <v>220</v>
      </c>
      <c r="AD454" t="s">
        <v>4701</v>
      </c>
      <c r="AE454">
        <v>2.0035343744</v>
      </c>
      <c r="AF454" t="s">
        <v>75</v>
      </c>
    </row>
    <row r="455" spans="1:32">
      <c r="A455" t="s">
        <v>4962</v>
      </c>
      <c r="B455">
        <v>2012</v>
      </c>
      <c r="C455" t="s">
        <v>4701</v>
      </c>
      <c r="D455" t="s">
        <v>72</v>
      </c>
      <c r="E455" t="s">
        <v>164</v>
      </c>
      <c r="F455" t="s">
        <v>72</v>
      </c>
      <c r="G455" t="s">
        <v>72</v>
      </c>
      <c r="H455" t="s">
        <v>83</v>
      </c>
      <c r="I455" t="s">
        <v>79</v>
      </c>
      <c r="J455" t="s">
        <v>72</v>
      </c>
      <c r="K455">
        <v>7.174226</v>
      </c>
      <c r="L455">
        <v>4.3356979999999998</v>
      </c>
      <c r="M455">
        <v>2.08</v>
      </c>
      <c r="N455">
        <v>21.95</v>
      </c>
      <c r="O455" t="s">
        <v>74</v>
      </c>
      <c r="P455" t="s">
        <v>4963</v>
      </c>
      <c r="Q455">
        <v>14.776</v>
      </c>
      <c r="R455">
        <v>5.0940000000000003</v>
      </c>
      <c r="S455">
        <v>965</v>
      </c>
      <c r="T455">
        <v>545</v>
      </c>
      <c r="U455">
        <v>280</v>
      </c>
      <c r="V455">
        <v>2952</v>
      </c>
      <c r="W455">
        <v>37</v>
      </c>
      <c r="X455">
        <v>3</v>
      </c>
      <c r="Y455">
        <v>0</v>
      </c>
      <c r="Z455">
        <v>0</v>
      </c>
      <c r="AA455">
        <v>0</v>
      </c>
      <c r="AB455">
        <v>1</v>
      </c>
      <c r="AC455" t="s">
        <v>220</v>
      </c>
      <c r="AD455" t="s">
        <v>4701</v>
      </c>
      <c r="AE455">
        <v>1.0161945261000001</v>
      </c>
      <c r="AF455" t="s">
        <v>75</v>
      </c>
    </row>
    <row r="456" spans="1:32">
      <c r="A456" t="s">
        <v>4964</v>
      </c>
      <c r="B456">
        <v>2012</v>
      </c>
      <c r="C456" t="s">
        <v>4701</v>
      </c>
      <c r="D456" t="s">
        <v>72</v>
      </c>
      <c r="E456" t="s">
        <v>164</v>
      </c>
      <c r="F456" t="s">
        <v>72</v>
      </c>
      <c r="G456" t="s">
        <v>72</v>
      </c>
      <c r="H456" t="s">
        <v>84</v>
      </c>
      <c r="I456" t="s">
        <v>72</v>
      </c>
      <c r="J456" t="s">
        <v>72</v>
      </c>
      <c r="K456">
        <v>0.88560399999999995</v>
      </c>
      <c r="L456">
        <v>0.91699399999999998</v>
      </c>
      <c r="M456">
        <v>1.7999999999999999E-2</v>
      </c>
      <c r="N456">
        <v>5.0620000000000003</v>
      </c>
      <c r="O456" t="s">
        <v>74</v>
      </c>
      <c r="P456" t="s">
        <v>584</v>
      </c>
      <c r="Q456">
        <v>4.1760000000000002</v>
      </c>
      <c r="R456">
        <v>0.86799999999999999</v>
      </c>
      <c r="S456">
        <v>167</v>
      </c>
      <c r="T456">
        <v>172</v>
      </c>
      <c r="U456">
        <v>3</v>
      </c>
      <c r="V456">
        <v>957</v>
      </c>
      <c r="W456">
        <v>91</v>
      </c>
      <c r="X456">
        <v>1</v>
      </c>
      <c r="Y456">
        <v>0</v>
      </c>
      <c r="Z456">
        <v>0</v>
      </c>
      <c r="AA456">
        <v>0</v>
      </c>
      <c r="AB456">
        <v>1</v>
      </c>
      <c r="AC456" t="s">
        <v>118</v>
      </c>
      <c r="AD456" t="s">
        <v>4701</v>
      </c>
      <c r="AE456">
        <v>0.86218168510000004</v>
      </c>
      <c r="AF456" t="s">
        <v>75</v>
      </c>
    </row>
    <row r="457" spans="1:32">
      <c r="A457" t="s">
        <v>4965</v>
      </c>
      <c r="B457">
        <v>2012</v>
      </c>
      <c r="C457" t="s">
        <v>4701</v>
      </c>
      <c r="D457" t="s">
        <v>72</v>
      </c>
      <c r="E457" t="s">
        <v>164</v>
      </c>
      <c r="F457" t="s">
        <v>72</v>
      </c>
      <c r="G457" t="s">
        <v>72</v>
      </c>
      <c r="H457" t="s">
        <v>84</v>
      </c>
      <c r="I457" t="s">
        <v>76</v>
      </c>
      <c r="J457" t="s">
        <v>72</v>
      </c>
      <c r="K457">
        <v>1.61219</v>
      </c>
      <c r="L457">
        <v>1.6685099999999999</v>
      </c>
      <c r="M457">
        <v>3.3000000000000002E-2</v>
      </c>
      <c r="N457">
        <v>9.0489999999999995</v>
      </c>
      <c r="O457" t="s">
        <v>74</v>
      </c>
      <c r="P457" t="s">
        <v>408</v>
      </c>
      <c r="Q457">
        <v>7.4370000000000003</v>
      </c>
      <c r="R457">
        <v>1.579</v>
      </c>
      <c r="S457">
        <v>167</v>
      </c>
      <c r="T457">
        <v>172</v>
      </c>
      <c r="U457">
        <v>3</v>
      </c>
      <c r="V457">
        <v>940</v>
      </c>
      <c r="W457">
        <v>55</v>
      </c>
      <c r="X457">
        <v>1</v>
      </c>
      <c r="Y457">
        <v>0</v>
      </c>
      <c r="Z457">
        <v>0</v>
      </c>
      <c r="AA457">
        <v>0</v>
      </c>
      <c r="AB457">
        <v>1</v>
      </c>
      <c r="AC457" t="s">
        <v>118</v>
      </c>
      <c r="AD457" t="s">
        <v>4701</v>
      </c>
      <c r="AE457">
        <v>0.94775042939999998</v>
      </c>
      <c r="AF457" t="s">
        <v>75</v>
      </c>
    </row>
    <row r="458" spans="1:32">
      <c r="A458" t="s">
        <v>4966</v>
      </c>
      <c r="B458">
        <v>2012</v>
      </c>
      <c r="C458" t="s">
        <v>4701</v>
      </c>
      <c r="D458" t="s">
        <v>72</v>
      </c>
      <c r="E458" t="s">
        <v>164</v>
      </c>
      <c r="F458" t="s">
        <v>72</v>
      </c>
      <c r="G458" t="s">
        <v>72</v>
      </c>
      <c r="H458" t="s">
        <v>84</v>
      </c>
      <c r="I458" t="s">
        <v>79</v>
      </c>
      <c r="J458" t="s">
        <v>72</v>
      </c>
      <c r="K458">
        <v>0</v>
      </c>
      <c r="L458">
        <v>0</v>
      </c>
      <c r="M458">
        <v>0</v>
      </c>
      <c r="N458">
        <v>9.7390000000000008</v>
      </c>
      <c r="O458" t="s">
        <v>74</v>
      </c>
      <c r="P458" t="s">
        <v>597</v>
      </c>
      <c r="Q458">
        <v>9.7390000000000008</v>
      </c>
      <c r="R458">
        <v>0</v>
      </c>
      <c r="S458">
        <v>0</v>
      </c>
      <c r="T458">
        <v>0</v>
      </c>
      <c r="U458" t="s">
        <v>143</v>
      </c>
      <c r="V458" t="s">
        <v>143</v>
      </c>
      <c r="W458">
        <v>36</v>
      </c>
      <c r="X458">
        <v>0</v>
      </c>
      <c r="Y458">
        <v>0</v>
      </c>
      <c r="Z458">
        <v>0</v>
      </c>
      <c r="AA458">
        <v>0</v>
      </c>
      <c r="AB458">
        <v>1</v>
      </c>
      <c r="AC458" t="s">
        <v>144</v>
      </c>
      <c r="AD458" t="s">
        <v>4701</v>
      </c>
      <c r="AE458">
        <v>1</v>
      </c>
      <c r="AF458" t="s">
        <v>75</v>
      </c>
    </row>
    <row r="459" spans="1:32">
      <c r="A459" t="s">
        <v>4967</v>
      </c>
      <c r="B459">
        <v>2012</v>
      </c>
      <c r="C459" t="s">
        <v>4701</v>
      </c>
      <c r="D459" t="s">
        <v>72</v>
      </c>
      <c r="E459" t="s">
        <v>164</v>
      </c>
      <c r="F459" t="s">
        <v>72</v>
      </c>
      <c r="G459" t="s">
        <v>72</v>
      </c>
      <c r="H459" t="s">
        <v>85</v>
      </c>
      <c r="I459" t="s">
        <v>72</v>
      </c>
      <c r="J459" t="s">
        <v>72</v>
      </c>
      <c r="K459">
        <v>2.6870229999999999</v>
      </c>
      <c r="L459">
        <v>1.865256</v>
      </c>
      <c r="M459">
        <v>0.33800000000000002</v>
      </c>
      <c r="N459">
        <v>9.2639999999999993</v>
      </c>
      <c r="O459" t="s">
        <v>74</v>
      </c>
      <c r="P459" t="s">
        <v>842</v>
      </c>
      <c r="Q459">
        <v>6.577</v>
      </c>
      <c r="R459">
        <v>2.3490000000000002</v>
      </c>
      <c r="S459">
        <v>614</v>
      </c>
      <c r="T459">
        <v>419</v>
      </c>
      <c r="U459">
        <v>77</v>
      </c>
      <c r="V459">
        <v>2116</v>
      </c>
      <c r="W459">
        <v>84</v>
      </c>
      <c r="X459">
        <v>3</v>
      </c>
      <c r="Y459">
        <v>0</v>
      </c>
      <c r="Z459">
        <v>0</v>
      </c>
      <c r="AA459">
        <v>0</v>
      </c>
      <c r="AB459">
        <v>1</v>
      </c>
      <c r="AC459" t="s">
        <v>116</v>
      </c>
      <c r="AD459" t="s">
        <v>4701</v>
      </c>
      <c r="AE459">
        <v>1.1043655689</v>
      </c>
      <c r="AF459" t="s">
        <v>75</v>
      </c>
    </row>
    <row r="460" spans="1:32">
      <c r="A460" t="s">
        <v>4968</v>
      </c>
      <c r="B460">
        <v>2012</v>
      </c>
      <c r="C460" t="s">
        <v>4701</v>
      </c>
      <c r="D460" t="s">
        <v>72</v>
      </c>
      <c r="E460" t="s">
        <v>164</v>
      </c>
      <c r="F460" t="s">
        <v>72</v>
      </c>
      <c r="G460" t="s">
        <v>72</v>
      </c>
      <c r="H460" t="s">
        <v>85</v>
      </c>
      <c r="I460" t="s">
        <v>76</v>
      </c>
      <c r="J460" t="s">
        <v>72</v>
      </c>
      <c r="K460">
        <v>1.907267</v>
      </c>
      <c r="L460">
        <v>1.4918210000000001</v>
      </c>
      <c r="M460">
        <v>0.16400000000000001</v>
      </c>
      <c r="N460">
        <v>7.5179999999999998</v>
      </c>
      <c r="O460" t="s">
        <v>74</v>
      </c>
      <c r="P460" t="s">
        <v>620</v>
      </c>
      <c r="Q460">
        <v>5.61</v>
      </c>
      <c r="R460">
        <v>1.744</v>
      </c>
      <c r="S460">
        <v>238</v>
      </c>
      <c r="T460">
        <v>182</v>
      </c>
      <c r="U460">
        <v>20</v>
      </c>
      <c r="V460">
        <v>939</v>
      </c>
      <c r="W460">
        <v>50</v>
      </c>
      <c r="X460">
        <v>2</v>
      </c>
      <c r="Y460">
        <v>0</v>
      </c>
      <c r="Z460">
        <v>0</v>
      </c>
      <c r="AA460">
        <v>0</v>
      </c>
      <c r="AB460">
        <v>1</v>
      </c>
      <c r="AC460" t="s">
        <v>118</v>
      </c>
      <c r="AD460" t="s">
        <v>4701</v>
      </c>
      <c r="AE460">
        <v>0.58288274250000005</v>
      </c>
      <c r="AF460" t="s">
        <v>75</v>
      </c>
    </row>
    <row r="461" spans="1:32">
      <c r="A461" t="s">
        <v>4969</v>
      </c>
      <c r="B461">
        <v>2012</v>
      </c>
      <c r="C461" t="s">
        <v>4701</v>
      </c>
      <c r="D461" t="s">
        <v>72</v>
      </c>
      <c r="E461" t="s">
        <v>164</v>
      </c>
      <c r="F461" t="s">
        <v>72</v>
      </c>
      <c r="G461" t="s">
        <v>72</v>
      </c>
      <c r="H461" t="s">
        <v>85</v>
      </c>
      <c r="I461" t="s">
        <v>79</v>
      </c>
      <c r="J461" t="s">
        <v>72</v>
      </c>
      <c r="K461">
        <v>3.6287150000000001</v>
      </c>
      <c r="L461">
        <v>3.7604039999999999</v>
      </c>
      <c r="M461">
        <v>7.0999999999999994E-2</v>
      </c>
      <c r="N461">
        <v>19.553000000000001</v>
      </c>
      <c r="O461" t="s">
        <v>74</v>
      </c>
      <c r="P461" t="s">
        <v>701</v>
      </c>
      <c r="Q461">
        <v>15.923999999999999</v>
      </c>
      <c r="R461">
        <v>3.5579999999999998</v>
      </c>
      <c r="S461">
        <v>375</v>
      </c>
      <c r="T461">
        <v>382</v>
      </c>
      <c r="U461">
        <v>7</v>
      </c>
      <c r="V461">
        <v>2023</v>
      </c>
      <c r="W461">
        <v>34</v>
      </c>
      <c r="X461">
        <v>1</v>
      </c>
      <c r="Y461">
        <v>0</v>
      </c>
      <c r="Z461">
        <v>0</v>
      </c>
      <c r="AA461">
        <v>0</v>
      </c>
      <c r="AB461">
        <v>1</v>
      </c>
      <c r="AC461" t="s">
        <v>116</v>
      </c>
      <c r="AD461" t="s">
        <v>4701</v>
      </c>
      <c r="AE461">
        <v>1.3343890537</v>
      </c>
      <c r="AF461" t="s">
        <v>75</v>
      </c>
    </row>
    <row r="462" spans="1:32">
      <c r="A462" t="s">
        <v>4970</v>
      </c>
      <c r="B462">
        <v>2012</v>
      </c>
      <c r="C462" t="s">
        <v>4701</v>
      </c>
      <c r="D462" t="s">
        <v>72</v>
      </c>
      <c r="E462" t="s">
        <v>164</v>
      </c>
      <c r="F462" t="s">
        <v>72</v>
      </c>
      <c r="G462" t="s">
        <v>72</v>
      </c>
      <c r="H462" t="s">
        <v>86</v>
      </c>
      <c r="I462" t="s">
        <v>72</v>
      </c>
      <c r="J462" t="s">
        <v>72</v>
      </c>
      <c r="K462">
        <v>6.7636089999999998</v>
      </c>
      <c r="L462">
        <v>3.7440530000000001</v>
      </c>
      <c r="M462">
        <v>2.1850000000000001</v>
      </c>
      <c r="N462">
        <v>19.067</v>
      </c>
      <c r="O462" t="s">
        <v>74</v>
      </c>
      <c r="P462" t="s">
        <v>4971</v>
      </c>
      <c r="Q462">
        <v>12.303000000000001</v>
      </c>
      <c r="R462">
        <v>4.5789999999999997</v>
      </c>
      <c r="S462">
        <v>1088</v>
      </c>
      <c r="T462">
        <v>600</v>
      </c>
      <c r="U462">
        <v>351</v>
      </c>
      <c r="V462">
        <v>3066</v>
      </c>
      <c r="W462">
        <v>64</v>
      </c>
      <c r="X462">
        <v>4</v>
      </c>
      <c r="Y462">
        <v>0</v>
      </c>
      <c r="Z462">
        <v>0</v>
      </c>
      <c r="AA462">
        <v>0</v>
      </c>
      <c r="AB462">
        <v>1</v>
      </c>
      <c r="AC462" t="s">
        <v>220</v>
      </c>
      <c r="AD462" t="s">
        <v>4701</v>
      </c>
      <c r="AE462">
        <v>1.4004274350000001</v>
      </c>
      <c r="AF462" t="s">
        <v>75</v>
      </c>
    </row>
    <row r="463" spans="1:32">
      <c r="A463" t="s">
        <v>4972</v>
      </c>
      <c r="B463">
        <v>2012</v>
      </c>
      <c r="C463" t="s">
        <v>4701</v>
      </c>
      <c r="D463" t="s">
        <v>72</v>
      </c>
      <c r="E463" t="s">
        <v>164</v>
      </c>
      <c r="F463" t="s">
        <v>72</v>
      </c>
      <c r="G463" t="s">
        <v>72</v>
      </c>
      <c r="H463" t="s">
        <v>86</v>
      </c>
      <c r="I463" t="s">
        <v>76</v>
      </c>
      <c r="J463" t="s">
        <v>72</v>
      </c>
      <c r="K463">
        <v>8.0030059999999992</v>
      </c>
      <c r="L463">
        <v>5.1905780000000004</v>
      </c>
      <c r="M463">
        <v>2.1030000000000002</v>
      </c>
      <c r="N463">
        <v>26.053000000000001</v>
      </c>
      <c r="O463" t="s">
        <v>74</v>
      </c>
      <c r="P463" t="s">
        <v>4973</v>
      </c>
      <c r="Q463">
        <v>18.05</v>
      </c>
      <c r="R463">
        <v>5.9</v>
      </c>
      <c r="S463">
        <v>679</v>
      </c>
      <c r="T463">
        <v>444</v>
      </c>
      <c r="U463">
        <v>178</v>
      </c>
      <c r="V463">
        <v>2209</v>
      </c>
      <c r="W463">
        <v>37</v>
      </c>
      <c r="X463">
        <v>3</v>
      </c>
      <c r="Y463">
        <v>0</v>
      </c>
      <c r="Z463">
        <v>0</v>
      </c>
      <c r="AA463">
        <v>0</v>
      </c>
      <c r="AB463">
        <v>1</v>
      </c>
      <c r="AC463" t="s">
        <v>116</v>
      </c>
      <c r="AD463" t="s">
        <v>4701</v>
      </c>
      <c r="AE463">
        <v>1.3173680633</v>
      </c>
      <c r="AF463" t="s">
        <v>75</v>
      </c>
    </row>
    <row r="464" spans="1:32">
      <c r="A464" t="s">
        <v>4974</v>
      </c>
      <c r="B464">
        <v>2012</v>
      </c>
      <c r="C464" t="s">
        <v>4701</v>
      </c>
      <c r="D464" t="s">
        <v>72</v>
      </c>
      <c r="E464" t="s">
        <v>164</v>
      </c>
      <c r="F464" t="s">
        <v>72</v>
      </c>
      <c r="G464" t="s">
        <v>72</v>
      </c>
      <c r="H464" t="s">
        <v>88</v>
      </c>
      <c r="I464" t="s">
        <v>72</v>
      </c>
      <c r="J464" t="s">
        <v>72</v>
      </c>
      <c r="K464">
        <v>12.251262000000001</v>
      </c>
      <c r="L464">
        <v>6.5840439999999996</v>
      </c>
      <c r="M464">
        <v>3.9769999999999999</v>
      </c>
      <c r="N464">
        <v>32</v>
      </c>
      <c r="O464" t="s">
        <v>74</v>
      </c>
      <c r="P464" t="s">
        <v>4975</v>
      </c>
      <c r="Q464">
        <v>19.748999999999999</v>
      </c>
      <c r="R464">
        <v>8.2739999999999991</v>
      </c>
      <c r="S464">
        <v>1081</v>
      </c>
      <c r="T464">
        <v>610</v>
      </c>
      <c r="U464">
        <v>351</v>
      </c>
      <c r="V464">
        <v>2823</v>
      </c>
      <c r="W464">
        <v>42</v>
      </c>
      <c r="X464">
        <v>4</v>
      </c>
      <c r="Y464">
        <v>0</v>
      </c>
      <c r="Z464">
        <v>0</v>
      </c>
      <c r="AA464">
        <v>0</v>
      </c>
      <c r="AB464">
        <v>1</v>
      </c>
      <c r="AC464" t="s">
        <v>220</v>
      </c>
      <c r="AD464" t="s">
        <v>4701</v>
      </c>
      <c r="AE464">
        <v>1.6532847303</v>
      </c>
      <c r="AF464" t="s">
        <v>75</v>
      </c>
    </row>
    <row r="465" spans="1:32">
      <c r="A465" t="s">
        <v>4976</v>
      </c>
      <c r="B465">
        <v>2012</v>
      </c>
      <c r="C465" t="s">
        <v>4701</v>
      </c>
      <c r="D465" t="s">
        <v>72</v>
      </c>
      <c r="E465" t="s">
        <v>164</v>
      </c>
      <c r="F465" t="s">
        <v>72</v>
      </c>
      <c r="G465" t="s">
        <v>72</v>
      </c>
      <c r="H465" t="s">
        <v>72</v>
      </c>
      <c r="I465" t="s">
        <v>72</v>
      </c>
      <c r="J465" t="s">
        <v>72</v>
      </c>
      <c r="K465">
        <v>5.5219180000000003</v>
      </c>
      <c r="L465">
        <v>1.169869</v>
      </c>
      <c r="M465">
        <v>3.6110000000000002</v>
      </c>
      <c r="N465">
        <v>8.3569999999999993</v>
      </c>
      <c r="O465" t="s">
        <v>74</v>
      </c>
      <c r="P465" t="s">
        <v>1960</v>
      </c>
      <c r="Q465">
        <v>2.835</v>
      </c>
      <c r="R465">
        <v>1.911</v>
      </c>
      <c r="S465">
        <v>8289</v>
      </c>
      <c r="T465">
        <v>1732</v>
      </c>
      <c r="U465">
        <v>5420</v>
      </c>
      <c r="V465">
        <v>12545</v>
      </c>
      <c r="W465">
        <v>543</v>
      </c>
      <c r="X465">
        <v>24</v>
      </c>
      <c r="Y465">
        <v>0</v>
      </c>
      <c r="Z465">
        <v>0</v>
      </c>
      <c r="AA465">
        <v>0</v>
      </c>
      <c r="AB465">
        <v>1</v>
      </c>
      <c r="AC465" t="s">
        <v>146</v>
      </c>
      <c r="AD465" t="s">
        <v>4701</v>
      </c>
      <c r="AE465">
        <v>1.4218471679</v>
      </c>
      <c r="AF465" t="s">
        <v>75</v>
      </c>
    </row>
    <row r="466" spans="1:32">
      <c r="A466" t="s">
        <v>4977</v>
      </c>
      <c r="B466">
        <v>2012</v>
      </c>
      <c r="C466" t="s">
        <v>4701</v>
      </c>
      <c r="D466" t="s">
        <v>72</v>
      </c>
      <c r="E466" t="s">
        <v>164</v>
      </c>
      <c r="F466" t="s">
        <v>72</v>
      </c>
      <c r="G466" t="s">
        <v>72</v>
      </c>
      <c r="H466" t="s">
        <v>72</v>
      </c>
      <c r="I466" t="s">
        <v>76</v>
      </c>
      <c r="J466" t="s">
        <v>72</v>
      </c>
      <c r="K466">
        <v>5.0947699999999996</v>
      </c>
      <c r="L466">
        <v>1.4836240000000001</v>
      </c>
      <c r="M466">
        <v>2.8380000000000001</v>
      </c>
      <c r="N466">
        <v>8.9809999999999999</v>
      </c>
      <c r="O466" t="s">
        <v>74</v>
      </c>
      <c r="P466" t="s">
        <v>749</v>
      </c>
      <c r="Q466">
        <v>3.887</v>
      </c>
      <c r="R466">
        <v>2.2570000000000001</v>
      </c>
      <c r="S466">
        <v>4207</v>
      </c>
      <c r="T466">
        <v>1239</v>
      </c>
      <c r="U466">
        <v>2343</v>
      </c>
      <c r="V466">
        <v>7417</v>
      </c>
      <c r="W466">
        <v>327</v>
      </c>
      <c r="X466">
        <v>14</v>
      </c>
      <c r="Y466">
        <v>0</v>
      </c>
      <c r="Z466">
        <v>0</v>
      </c>
      <c r="AA466">
        <v>0</v>
      </c>
      <c r="AB466">
        <v>1</v>
      </c>
      <c r="AC466" t="s">
        <v>133</v>
      </c>
      <c r="AD466" t="s">
        <v>4701</v>
      </c>
      <c r="AE466">
        <v>1.4840573247</v>
      </c>
      <c r="AF466" t="s">
        <v>75</v>
      </c>
    </row>
    <row r="467" spans="1:32">
      <c r="A467" t="s">
        <v>4978</v>
      </c>
      <c r="B467">
        <v>2012</v>
      </c>
      <c r="C467" t="s">
        <v>4701</v>
      </c>
      <c r="D467" t="s">
        <v>72</v>
      </c>
      <c r="E467" t="s">
        <v>164</v>
      </c>
      <c r="F467" t="s">
        <v>72</v>
      </c>
      <c r="G467" t="s">
        <v>72</v>
      </c>
      <c r="H467" t="s">
        <v>72</v>
      </c>
      <c r="I467" t="s">
        <v>79</v>
      </c>
      <c r="J467" t="s">
        <v>72</v>
      </c>
      <c r="K467">
        <v>6.0442039999999997</v>
      </c>
      <c r="L467">
        <v>2.1373259999999998</v>
      </c>
      <c r="M467">
        <v>2.9590000000000001</v>
      </c>
      <c r="N467">
        <v>11.952</v>
      </c>
      <c r="O467" t="s">
        <v>74</v>
      </c>
      <c r="P467" t="s">
        <v>572</v>
      </c>
      <c r="Q467">
        <v>5.907</v>
      </c>
      <c r="R467">
        <v>3.0859999999999999</v>
      </c>
      <c r="S467">
        <v>4082</v>
      </c>
      <c r="T467">
        <v>1462</v>
      </c>
      <c r="U467">
        <v>1998</v>
      </c>
      <c r="V467">
        <v>8071</v>
      </c>
      <c r="W467">
        <v>216</v>
      </c>
      <c r="X467">
        <v>10</v>
      </c>
      <c r="Y467">
        <v>0</v>
      </c>
      <c r="Z467">
        <v>0</v>
      </c>
      <c r="AA467">
        <v>0</v>
      </c>
      <c r="AB467">
        <v>1</v>
      </c>
      <c r="AC467" t="s">
        <v>330</v>
      </c>
      <c r="AD467" t="s">
        <v>4701</v>
      </c>
      <c r="AE467">
        <v>1.7294871694</v>
      </c>
      <c r="AF467" t="s">
        <v>75</v>
      </c>
    </row>
    <row r="468" spans="1:32">
      <c r="A468" t="s">
        <v>4979</v>
      </c>
      <c r="B468">
        <v>2012</v>
      </c>
      <c r="C468" t="s">
        <v>4701</v>
      </c>
      <c r="D468" t="s">
        <v>171</v>
      </c>
      <c r="E468" t="s">
        <v>72</v>
      </c>
      <c r="F468" t="s">
        <v>72</v>
      </c>
      <c r="G468" t="s">
        <v>72</v>
      </c>
      <c r="H468" t="s">
        <v>73</v>
      </c>
      <c r="I468" t="s">
        <v>72</v>
      </c>
      <c r="J468" t="s">
        <v>72</v>
      </c>
      <c r="K468">
        <v>14.378385</v>
      </c>
      <c r="L468">
        <v>3.5931899999999999</v>
      </c>
      <c r="M468">
        <v>8.6020000000000003</v>
      </c>
      <c r="N468">
        <v>23.056000000000001</v>
      </c>
      <c r="O468" t="s">
        <v>74</v>
      </c>
      <c r="P468" t="s">
        <v>4980</v>
      </c>
      <c r="Q468">
        <v>8.6780000000000008</v>
      </c>
      <c r="R468">
        <v>5.7770000000000001</v>
      </c>
      <c r="S468">
        <v>6046</v>
      </c>
      <c r="T468">
        <v>1484</v>
      </c>
      <c r="U468">
        <v>3617</v>
      </c>
      <c r="V468">
        <v>9695</v>
      </c>
      <c r="W468">
        <v>144</v>
      </c>
      <c r="X468">
        <v>24</v>
      </c>
      <c r="Y468">
        <v>0</v>
      </c>
      <c r="Z468">
        <v>0</v>
      </c>
      <c r="AA468">
        <v>0</v>
      </c>
      <c r="AB468">
        <v>1</v>
      </c>
      <c r="AC468" t="s">
        <v>359</v>
      </c>
      <c r="AD468" t="s">
        <v>4701</v>
      </c>
      <c r="AE468">
        <v>1.4996945987999999</v>
      </c>
      <c r="AF468" t="s">
        <v>75</v>
      </c>
    </row>
    <row r="469" spans="1:32">
      <c r="A469" t="s">
        <v>4981</v>
      </c>
      <c r="B469">
        <v>2012</v>
      </c>
      <c r="C469" t="s">
        <v>4701</v>
      </c>
      <c r="D469" t="s">
        <v>171</v>
      </c>
      <c r="E469" t="s">
        <v>72</v>
      </c>
      <c r="F469" t="s">
        <v>72</v>
      </c>
      <c r="G469" t="s">
        <v>72</v>
      </c>
      <c r="H469" t="s">
        <v>73</v>
      </c>
      <c r="I469" t="s">
        <v>76</v>
      </c>
      <c r="J469" t="s">
        <v>72</v>
      </c>
      <c r="K469">
        <v>8.1947080000000003</v>
      </c>
      <c r="L469">
        <v>3.0240710000000002</v>
      </c>
      <c r="M469">
        <v>3.8650000000000002</v>
      </c>
      <c r="N469">
        <v>16.539000000000001</v>
      </c>
      <c r="O469" t="s">
        <v>74</v>
      </c>
      <c r="P469" t="s">
        <v>4982</v>
      </c>
      <c r="Q469">
        <v>8.3439999999999994</v>
      </c>
      <c r="R469">
        <v>4.3289999999999997</v>
      </c>
      <c r="S469">
        <v>1544</v>
      </c>
      <c r="T469">
        <v>553</v>
      </c>
      <c r="U469">
        <v>728</v>
      </c>
      <c r="V469">
        <v>3116</v>
      </c>
      <c r="W469">
        <v>71</v>
      </c>
      <c r="X469">
        <v>8</v>
      </c>
      <c r="Y469">
        <v>0</v>
      </c>
      <c r="Z469">
        <v>0</v>
      </c>
      <c r="AA469">
        <v>0</v>
      </c>
      <c r="AB469">
        <v>1</v>
      </c>
      <c r="AC469" t="s">
        <v>115</v>
      </c>
      <c r="AD469" t="s">
        <v>4701</v>
      </c>
      <c r="AE469">
        <v>0.85090429700000003</v>
      </c>
      <c r="AF469" t="s">
        <v>75</v>
      </c>
    </row>
    <row r="470" spans="1:32">
      <c r="A470" t="s">
        <v>4983</v>
      </c>
      <c r="B470">
        <v>2012</v>
      </c>
      <c r="C470" t="s">
        <v>4701</v>
      </c>
      <c r="D470" t="s">
        <v>171</v>
      </c>
      <c r="E470" t="s">
        <v>72</v>
      </c>
      <c r="F470" t="s">
        <v>72</v>
      </c>
      <c r="G470" t="s">
        <v>72</v>
      </c>
      <c r="H470" t="s">
        <v>73</v>
      </c>
      <c r="I470" t="s">
        <v>79</v>
      </c>
      <c r="J470" t="s">
        <v>72</v>
      </c>
      <c r="K470">
        <v>19.397387999999999</v>
      </c>
      <c r="L470">
        <v>5.4255149999999999</v>
      </c>
      <c r="M470">
        <v>10.785</v>
      </c>
      <c r="N470">
        <v>32.39</v>
      </c>
      <c r="O470" t="s">
        <v>74</v>
      </c>
      <c r="P470" t="s">
        <v>861</v>
      </c>
      <c r="Q470">
        <v>12.992000000000001</v>
      </c>
      <c r="R470">
        <v>8.6120000000000001</v>
      </c>
      <c r="S470">
        <v>4502</v>
      </c>
      <c r="T470">
        <v>1317</v>
      </c>
      <c r="U470">
        <v>2503</v>
      </c>
      <c r="V470">
        <v>7518</v>
      </c>
      <c r="W470">
        <v>73</v>
      </c>
      <c r="X470">
        <v>16</v>
      </c>
      <c r="Y470">
        <v>0</v>
      </c>
      <c r="Z470">
        <v>0</v>
      </c>
      <c r="AA470">
        <v>0</v>
      </c>
      <c r="AB470">
        <v>1</v>
      </c>
      <c r="AC470" t="s">
        <v>95</v>
      </c>
      <c r="AD470" t="s">
        <v>4701</v>
      </c>
      <c r="AE470">
        <v>1.3555702793</v>
      </c>
      <c r="AF470" t="s">
        <v>75</v>
      </c>
    </row>
    <row r="471" spans="1:32">
      <c r="A471" t="s">
        <v>4984</v>
      </c>
      <c r="B471">
        <v>2012</v>
      </c>
      <c r="C471" t="s">
        <v>4701</v>
      </c>
      <c r="D471" t="s">
        <v>171</v>
      </c>
      <c r="E471" t="s">
        <v>72</v>
      </c>
      <c r="F471" t="s">
        <v>72</v>
      </c>
      <c r="G471" t="s">
        <v>72</v>
      </c>
      <c r="H471" t="s">
        <v>81</v>
      </c>
      <c r="I471" t="s">
        <v>72</v>
      </c>
      <c r="J471" t="s">
        <v>72</v>
      </c>
      <c r="K471">
        <v>18.822948</v>
      </c>
      <c r="L471">
        <v>5.7035640000000001</v>
      </c>
      <c r="M471">
        <v>9.9559999999999995</v>
      </c>
      <c r="N471">
        <v>32.716999999999999</v>
      </c>
      <c r="O471" t="s">
        <v>74</v>
      </c>
      <c r="P471" t="s">
        <v>4985</v>
      </c>
      <c r="Q471">
        <v>13.894</v>
      </c>
      <c r="R471">
        <v>8.8670000000000009</v>
      </c>
      <c r="S471">
        <v>4867</v>
      </c>
      <c r="T471">
        <v>1570</v>
      </c>
      <c r="U471">
        <v>2574</v>
      </c>
      <c r="V471">
        <v>8460</v>
      </c>
      <c r="W471">
        <v>123</v>
      </c>
      <c r="X471">
        <v>15</v>
      </c>
      <c r="Y471">
        <v>0</v>
      </c>
      <c r="Z471">
        <v>0</v>
      </c>
      <c r="AA471">
        <v>0</v>
      </c>
      <c r="AB471">
        <v>1</v>
      </c>
      <c r="AC471" t="s">
        <v>95</v>
      </c>
      <c r="AD471" t="s">
        <v>4701</v>
      </c>
      <c r="AE471">
        <v>2.5973567579000001</v>
      </c>
      <c r="AF471" t="s">
        <v>75</v>
      </c>
    </row>
    <row r="472" spans="1:32">
      <c r="A472" t="s">
        <v>4986</v>
      </c>
      <c r="B472">
        <v>2012</v>
      </c>
      <c r="C472" t="s">
        <v>4701</v>
      </c>
      <c r="D472" t="s">
        <v>171</v>
      </c>
      <c r="E472" t="s">
        <v>72</v>
      </c>
      <c r="F472" t="s">
        <v>72</v>
      </c>
      <c r="G472" t="s">
        <v>72</v>
      </c>
      <c r="H472" t="s">
        <v>81</v>
      </c>
      <c r="I472" t="s">
        <v>76</v>
      </c>
      <c r="J472" t="s">
        <v>72</v>
      </c>
      <c r="K472">
        <v>21.57076</v>
      </c>
      <c r="L472">
        <v>8.9955970000000001</v>
      </c>
      <c r="M472">
        <v>8.74</v>
      </c>
      <c r="N472">
        <v>44.128999999999998</v>
      </c>
      <c r="O472" t="s">
        <v>74</v>
      </c>
      <c r="P472" t="s">
        <v>4987</v>
      </c>
      <c r="Q472">
        <v>22.558</v>
      </c>
      <c r="R472">
        <v>12.831</v>
      </c>
      <c r="S472">
        <v>2910</v>
      </c>
      <c r="T472">
        <v>1325</v>
      </c>
      <c r="U472">
        <v>1179</v>
      </c>
      <c r="V472">
        <v>5954</v>
      </c>
      <c r="W472">
        <v>76</v>
      </c>
      <c r="X472">
        <v>9</v>
      </c>
      <c r="Y472">
        <v>0</v>
      </c>
      <c r="Z472">
        <v>0</v>
      </c>
      <c r="AA472">
        <v>0</v>
      </c>
      <c r="AB472">
        <v>1</v>
      </c>
      <c r="AC472" t="s">
        <v>228</v>
      </c>
      <c r="AD472" t="s">
        <v>4701</v>
      </c>
      <c r="AE472">
        <v>3.5873834824999999</v>
      </c>
      <c r="AF472" t="s">
        <v>75</v>
      </c>
    </row>
    <row r="473" spans="1:32">
      <c r="A473" t="s">
        <v>4988</v>
      </c>
      <c r="B473">
        <v>2012</v>
      </c>
      <c r="C473" t="s">
        <v>4701</v>
      </c>
      <c r="D473" t="s">
        <v>171</v>
      </c>
      <c r="E473" t="s">
        <v>72</v>
      </c>
      <c r="F473" t="s">
        <v>72</v>
      </c>
      <c r="G473" t="s">
        <v>72</v>
      </c>
      <c r="H473" t="s">
        <v>81</v>
      </c>
      <c r="I473" t="s">
        <v>79</v>
      </c>
      <c r="J473" t="s">
        <v>72</v>
      </c>
      <c r="K473">
        <v>15.824301999999999</v>
      </c>
      <c r="L473">
        <v>6.8736249999999997</v>
      </c>
      <c r="M473">
        <v>6.3259999999999996</v>
      </c>
      <c r="N473">
        <v>34.353999999999999</v>
      </c>
      <c r="O473" t="s">
        <v>74</v>
      </c>
      <c r="P473" t="s">
        <v>4989</v>
      </c>
      <c r="Q473">
        <v>18.529</v>
      </c>
      <c r="R473">
        <v>9.4979999999999993</v>
      </c>
      <c r="S473">
        <v>1957</v>
      </c>
      <c r="T473">
        <v>834</v>
      </c>
      <c r="U473">
        <v>782</v>
      </c>
      <c r="V473">
        <v>4248</v>
      </c>
      <c r="W473">
        <v>47</v>
      </c>
      <c r="X473">
        <v>6</v>
      </c>
      <c r="Y473">
        <v>0</v>
      </c>
      <c r="Z473">
        <v>0</v>
      </c>
      <c r="AA473">
        <v>0</v>
      </c>
      <c r="AB473">
        <v>1</v>
      </c>
      <c r="AC473" t="s">
        <v>134</v>
      </c>
      <c r="AD473" t="s">
        <v>4701</v>
      </c>
      <c r="AE473">
        <v>1.6316171045000001</v>
      </c>
      <c r="AF473" t="s">
        <v>75</v>
      </c>
    </row>
    <row r="474" spans="1:32">
      <c r="A474" t="s">
        <v>4990</v>
      </c>
      <c r="B474">
        <v>2012</v>
      </c>
      <c r="C474" t="s">
        <v>4701</v>
      </c>
      <c r="D474" t="s">
        <v>171</v>
      </c>
      <c r="E474" t="s">
        <v>72</v>
      </c>
      <c r="F474" t="s">
        <v>72</v>
      </c>
      <c r="G474" t="s">
        <v>72</v>
      </c>
      <c r="H474" t="s">
        <v>83</v>
      </c>
      <c r="I474" t="s">
        <v>72</v>
      </c>
      <c r="J474" t="s">
        <v>72</v>
      </c>
      <c r="K474">
        <v>9.6998610000000003</v>
      </c>
      <c r="L474">
        <v>2.9265970000000001</v>
      </c>
      <c r="M474">
        <v>5.2450000000000001</v>
      </c>
      <c r="N474">
        <v>17.248000000000001</v>
      </c>
      <c r="O474" t="s">
        <v>74</v>
      </c>
      <c r="P474" t="s">
        <v>4696</v>
      </c>
      <c r="Q474">
        <v>7.548</v>
      </c>
      <c r="R474">
        <v>4.4539999999999997</v>
      </c>
      <c r="S474">
        <v>5008</v>
      </c>
      <c r="T474">
        <v>1585</v>
      </c>
      <c r="U474">
        <v>2708</v>
      </c>
      <c r="V474">
        <v>8906</v>
      </c>
      <c r="W474">
        <v>245</v>
      </c>
      <c r="X474">
        <v>14</v>
      </c>
      <c r="Y474">
        <v>0</v>
      </c>
      <c r="Z474">
        <v>0</v>
      </c>
      <c r="AA474">
        <v>0</v>
      </c>
      <c r="AB474">
        <v>1</v>
      </c>
      <c r="AC474" t="s">
        <v>219</v>
      </c>
      <c r="AD474" t="s">
        <v>4701</v>
      </c>
      <c r="AE474">
        <v>2.3859518861</v>
      </c>
      <c r="AF474" t="s">
        <v>75</v>
      </c>
    </row>
    <row r="475" spans="1:32">
      <c r="A475" t="s">
        <v>4991</v>
      </c>
      <c r="B475">
        <v>2012</v>
      </c>
      <c r="C475" t="s">
        <v>4701</v>
      </c>
      <c r="D475" t="s">
        <v>171</v>
      </c>
      <c r="E475" t="s">
        <v>72</v>
      </c>
      <c r="F475" t="s">
        <v>72</v>
      </c>
      <c r="G475" t="s">
        <v>72</v>
      </c>
      <c r="H475" t="s">
        <v>83</v>
      </c>
      <c r="I475" t="s">
        <v>76</v>
      </c>
      <c r="J475" t="s">
        <v>72</v>
      </c>
      <c r="K475">
        <v>2.3778739999999998</v>
      </c>
      <c r="L475">
        <v>1.606088</v>
      </c>
      <c r="M475">
        <v>0.32400000000000001</v>
      </c>
      <c r="N475">
        <v>8.0060000000000002</v>
      </c>
      <c r="O475" t="s">
        <v>74</v>
      </c>
      <c r="P475" t="s">
        <v>767</v>
      </c>
      <c r="Q475">
        <v>5.6280000000000001</v>
      </c>
      <c r="R475">
        <v>2.0539999999999998</v>
      </c>
      <c r="S475">
        <v>564</v>
      </c>
      <c r="T475">
        <v>380</v>
      </c>
      <c r="U475">
        <v>77</v>
      </c>
      <c r="V475">
        <v>1898</v>
      </c>
      <c r="W475">
        <v>152</v>
      </c>
      <c r="X475">
        <v>3</v>
      </c>
      <c r="Y475">
        <v>0</v>
      </c>
      <c r="Z475">
        <v>0</v>
      </c>
      <c r="AA475">
        <v>0</v>
      </c>
      <c r="AB475">
        <v>1</v>
      </c>
      <c r="AC475" t="s">
        <v>116</v>
      </c>
      <c r="AD475" t="s">
        <v>4701</v>
      </c>
      <c r="AE475">
        <v>1.6779484921000001</v>
      </c>
      <c r="AF475" t="s">
        <v>75</v>
      </c>
    </row>
    <row r="476" spans="1:32">
      <c r="A476" t="s">
        <v>4992</v>
      </c>
      <c r="B476">
        <v>2012</v>
      </c>
      <c r="C476" t="s">
        <v>4701</v>
      </c>
      <c r="D476" t="s">
        <v>171</v>
      </c>
      <c r="E476" t="s">
        <v>72</v>
      </c>
      <c r="F476" t="s">
        <v>72</v>
      </c>
      <c r="G476" t="s">
        <v>72</v>
      </c>
      <c r="H476" t="s">
        <v>83</v>
      </c>
      <c r="I476" t="s">
        <v>79</v>
      </c>
      <c r="J476" t="s">
        <v>72</v>
      </c>
      <c r="K476">
        <v>15.914389999999999</v>
      </c>
      <c r="L476">
        <v>5.1604809999999999</v>
      </c>
      <c r="M476">
        <v>8.0939999999999994</v>
      </c>
      <c r="N476">
        <v>28.914999999999999</v>
      </c>
      <c r="O476" t="s">
        <v>74</v>
      </c>
      <c r="P476" t="s">
        <v>4993</v>
      </c>
      <c r="Q476">
        <v>13.000999999999999</v>
      </c>
      <c r="R476">
        <v>7.8209999999999997</v>
      </c>
      <c r="S476">
        <v>4445</v>
      </c>
      <c r="T476">
        <v>1552</v>
      </c>
      <c r="U476">
        <v>2260</v>
      </c>
      <c r="V476">
        <v>8075</v>
      </c>
      <c r="W476">
        <v>93</v>
      </c>
      <c r="X476">
        <v>11</v>
      </c>
      <c r="Y476">
        <v>0</v>
      </c>
      <c r="Z476">
        <v>0</v>
      </c>
      <c r="AA476">
        <v>0</v>
      </c>
      <c r="AB476">
        <v>1</v>
      </c>
      <c r="AC476" t="s">
        <v>330</v>
      </c>
      <c r="AD476" t="s">
        <v>4701</v>
      </c>
      <c r="AE476">
        <v>1.8308654768999999</v>
      </c>
      <c r="AF476" t="s">
        <v>75</v>
      </c>
    </row>
    <row r="477" spans="1:32">
      <c r="A477" t="s">
        <v>4994</v>
      </c>
      <c r="B477">
        <v>2012</v>
      </c>
      <c r="C477" t="s">
        <v>4701</v>
      </c>
      <c r="D477" t="s">
        <v>171</v>
      </c>
      <c r="E477" t="s">
        <v>72</v>
      </c>
      <c r="F477" t="s">
        <v>72</v>
      </c>
      <c r="G477" t="s">
        <v>72</v>
      </c>
      <c r="H477" t="s">
        <v>84</v>
      </c>
      <c r="I477" t="s">
        <v>72</v>
      </c>
      <c r="J477" t="s">
        <v>72</v>
      </c>
      <c r="K477">
        <v>6.858733</v>
      </c>
      <c r="L477">
        <v>2.3067060000000001</v>
      </c>
      <c r="M477">
        <v>3.472</v>
      </c>
      <c r="N477">
        <v>13.099</v>
      </c>
      <c r="O477" t="s">
        <v>74</v>
      </c>
      <c r="P477" t="s">
        <v>792</v>
      </c>
      <c r="Q477">
        <v>6.24</v>
      </c>
      <c r="R477">
        <v>3.3860000000000001</v>
      </c>
      <c r="S477">
        <v>2887</v>
      </c>
      <c r="T477">
        <v>1000</v>
      </c>
      <c r="U477">
        <v>1462</v>
      </c>
      <c r="V477">
        <v>5515</v>
      </c>
      <c r="W477">
        <v>264</v>
      </c>
      <c r="X477">
        <v>12</v>
      </c>
      <c r="Y477">
        <v>0</v>
      </c>
      <c r="Z477">
        <v>0</v>
      </c>
      <c r="AA477">
        <v>0</v>
      </c>
      <c r="AB477">
        <v>1</v>
      </c>
      <c r="AC477" t="s">
        <v>228</v>
      </c>
      <c r="AD477" t="s">
        <v>4701</v>
      </c>
      <c r="AE477">
        <v>2.1905550164999998</v>
      </c>
      <c r="AF477" t="s">
        <v>75</v>
      </c>
    </row>
    <row r="478" spans="1:32">
      <c r="A478" t="s">
        <v>4995</v>
      </c>
      <c r="B478">
        <v>2012</v>
      </c>
      <c r="C478" t="s">
        <v>4701</v>
      </c>
      <c r="D478" t="s">
        <v>171</v>
      </c>
      <c r="E478" t="s">
        <v>72</v>
      </c>
      <c r="F478" t="s">
        <v>72</v>
      </c>
      <c r="G478" t="s">
        <v>72</v>
      </c>
      <c r="H478" t="s">
        <v>84</v>
      </c>
      <c r="I478" t="s">
        <v>76</v>
      </c>
      <c r="J478" t="s">
        <v>72</v>
      </c>
      <c r="K478">
        <v>3.3593259999999998</v>
      </c>
      <c r="L478">
        <v>1.5230090000000001</v>
      </c>
      <c r="M478">
        <v>1.056</v>
      </c>
      <c r="N478">
        <v>7.83</v>
      </c>
      <c r="O478" t="s">
        <v>74</v>
      </c>
      <c r="P478" t="s">
        <v>4996</v>
      </c>
      <c r="Q478">
        <v>4.47</v>
      </c>
      <c r="R478">
        <v>2.3029999999999999</v>
      </c>
      <c r="S478">
        <v>764</v>
      </c>
      <c r="T478">
        <v>351</v>
      </c>
      <c r="U478">
        <v>240</v>
      </c>
      <c r="V478">
        <v>1781</v>
      </c>
      <c r="W478">
        <v>155</v>
      </c>
      <c r="X478">
        <v>6</v>
      </c>
      <c r="Y478">
        <v>0</v>
      </c>
      <c r="Z478">
        <v>0</v>
      </c>
      <c r="AA478">
        <v>0</v>
      </c>
      <c r="AB478">
        <v>1</v>
      </c>
      <c r="AC478" t="s">
        <v>116</v>
      </c>
      <c r="AD478" t="s">
        <v>4701</v>
      </c>
      <c r="AE478">
        <v>1.1003060096999999</v>
      </c>
      <c r="AF478" t="s">
        <v>75</v>
      </c>
    </row>
    <row r="479" spans="1:32">
      <c r="A479" t="s">
        <v>4997</v>
      </c>
      <c r="B479">
        <v>2012</v>
      </c>
      <c r="C479" t="s">
        <v>4701</v>
      </c>
      <c r="D479" t="s">
        <v>171</v>
      </c>
      <c r="E479" t="s">
        <v>72</v>
      </c>
      <c r="F479" t="s">
        <v>72</v>
      </c>
      <c r="G479" t="s">
        <v>72</v>
      </c>
      <c r="H479" t="s">
        <v>84</v>
      </c>
      <c r="I479" t="s">
        <v>79</v>
      </c>
      <c r="J479" t="s">
        <v>72</v>
      </c>
      <c r="K479">
        <v>10.971940999999999</v>
      </c>
      <c r="L479">
        <v>4.8557050000000004</v>
      </c>
      <c r="M479">
        <v>4.3949999999999996</v>
      </c>
      <c r="N479">
        <v>24.835999999999999</v>
      </c>
      <c r="O479" t="s">
        <v>74</v>
      </c>
      <c r="P479" t="s">
        <v>663</v>
      </c>
      <c r="Q479">
        <v>13.864000000000001</v>
      </c>
      <c r="R479">
        <v>6.577</v>
      </c>
      <c r="S479">
        <v>2123</v>
      </c>
      <c r="T479">
        <v>1012</v>
      </c>
      <c r="U479">
        <v>850</v>
      </c>
      <c r="V479">
        <v>4806</v>
      </c>
      <c r="W479">
        <v>109</v>
      </c>
      <c r="X479">
        <v>6</v>
      </c>
      <c r="Y479">
        <v>0</v>
      </c>
      <c r="Z479">
        <v>0</v>
      </c>
      <c r="AA479">
        <v>0</v>
      </c>
      <c r="AB479">
        <v>1</v>
      </c>
      <c r="AC479" t="s">
        <v>292</v>
      </c>
      <c r="AD479" t="s">
        <v>4701</v>
      </c>
      <c r="AE479">
        <v>2.6068619115999998</v>
      </c>
      <c r="AF479" t="s">
        <v>75</v>
      </c>
    </row>
    <row r="480" spans="1:32">
      <c r="A480" t="s">
        <v>4998</v>
      </c>
      <c r="B480">
        <v>2012</v>
      </c>
      <c r="C480" t="s">
        <v>4701</v>
      </c>
      <c r="D480" t="s">
        <v>171</v>
      </c>
      <c r="E480" t="s">
        <v>72</v>
      </c>
      <c r="F480" t="s">
        <v>72</v>
      </c>
      <c r="G480" t="s">
        <v>72</v>
      </c>
      <c r="H480" t="s">
        <v>85</v>
      </c>
      <c r="I480" t="s">
        <v>72</v>
      </c>
      <c r="J480" t="s">
        <v>72</v>
      </c>
      <c r="K480">
        <v>7.930409</v>
      </c>
      <c r="L480">
        <v>3.2546629999999999</v>
      </c>
      <c r="M480">
        <v>3.4350000000000001</v>
      </c>
      <c r="N480">
        <v>17.257999999999999</v>
      </c>
      <c r="O480" t="s">
        <v>74</v>
      </c>
      <c r="P480" t="s">
        <v>4999</v>
      </c>
      <c r="Q480">
        <v>9.327</v>
      </c>
      <c r="R480">
        <v>4.4950000000000001</v>
      </c>
      <c r="S480">
        <v>3286</v>
      </c>
      <c r="T480">
        <v>1386</v>
      </c>
      <c r="U480">
        <v>1423</v>
      </c>
      <c r="V480">
        <v>7151</v>
      </c>
      <c r="W480">
        <v>251</v>
      </c>
      <c r="X480">
        <v>20</v>
      </c>
      <c r="Y480">
        <v>0</v>
      </c>
      <c r="Z480">
        <v>0</v>
      </c>
      <c r="AA480">
        <v>0</v>
      </c>
      <c r="AB480">
        <v>1</v>
      </c>
      <c r="AC480" t="s">
        <v>136</v>
      </c>
      <c r="AD480" t="s">
        <v>4701</v>
      </c>
      <c r="AE480">
        <v>3.6269402018000001</v>
      </c>
      <c r="AF480" t="s">
        <v>75</v>
      </c>
    </row>
    <row r="481" spans="1:32">
      <c r="A481" t="s">
        <v>5000</v>
      </c>
      <c r="B481">
        <v>2012</v>
      </c>
      <c r="C481" t="s">
        <v>4701</v>
      </c>
      <c r="D481" t="s">
        <v>171</v>
      </c>
      <c r="E481" t="s">
        <v>72</v>
      </c>
      <c r="F481" t="s">
        <v>72</v>
      </c>
      <c r="G481" t="s">
        <v>72</v>
      </c>
      <c r="H481" t="s">
        <v>85</v>
      </c>
      <c r="I481" t="s">
        <v>76</v>
      </c>
      <c r="J481" t="s">
        <v>72</v>
      </c>
      <c r="K481">
        <v>6.6092190000000004</v>
      </c>
      <c r="L481">
        <v>2.2531140000000001</v>
      </c>
      <c r="M481">
        <v>3.3159999999999998</v>
      </c>
      <c r="N481">
        <v>12.74</v>
      </c>
      <c r="O481" t="s">
        <v>74</v>
      </c>
      <c r="P481" t="s">
        <v>5001</v>
      </c>
      <c r="Q481">
        <v>6.1310000000000002</v>
      </c>
      <c r="R481">
        <v>3.2930000000000001</v>
      </c>
      <c r="S481">
        <v>1393</v>
      </c>
      <c r="T481">
        <v>474</v>
      </c>
      <c r="U481">
        <v>699</v>
      </c>
      <c r="V481">
        <v>2685</v>
      </c>
      <c r="W481">
        <v>148</v>
      </c>
      <c r="X481">
        <v>12</v>
      </c>
      <c r="Y481">
        <v>0</v>
      </c>
      <c r="Z481">
        <v>0</v>
      </c>
      <c r="AA481">
        <v>0</v>
      </c>
      <c r="AB481">
        <v>1</v>
      </c>
      <c r="AC481" t="s">
        <v>115</v>
      </c>
      <c r="AD481" t="s">
        <v>4701</v>
      </c>
      <c r="AE481">
        <v>1.2090087505</v>
      </c>
      <c r="AF481" t="s">
        <v>75</v>
      </c>
    </row>
    <row r="482" spans="1:32">
      <c r="A482" t="s">
        <v>5002</v>
      </c>
      <c r="B482">
        <v>2012</v>
      </c>
      <c r="C482" t="s">
        <v>4701</v>
      </c>
      <c r="D482" t="s">
        <v>171</v>
      </c>
      <c r="E482" t="s">
        <v>72</v>
      </c>
      <c r="F482" t="s">
        <v>72</v>
      </c>
      <c r="G482" t="s">
        <v>72</v>
      </c>
      <c r="H482" t="s">
        <v>85</v>
      </c>
      <c r="I482" t="s">
        <v>79</v>
      </c>
      <c r="J482" t="s">
        <v>72</v>
      </c>
      <c r="K482">
        <v>9.2974490000000003</v>
      </c>
      <c r="L482">
        <v>5.8035730000000001</v>
      </c>
      <c r="M482">
        <v>2.5499999999999998</v>
      </c>
      <c r="N482">
        <v>28.649000000000001</v>
      </c>
      <c r="O482" t="s">
        <v>74</v>
      </c>
      <c r="P482" t="s">
        <v>5003</v>
      </c>
      <c r="Q482">
        <v>19.352</v>
      </c>
      <c r="R482">
        <v>6.7469999999999999</v>
      </c>
      <c r="S482">
        <v>1893</v>
      </c>
      <c r="T482">
        <v>1208</v>
      </c>
      <c r="U482">
        <v>519</v>
      </c>
      <c r="V482">
        <v>5834</v>
      </c>
      <c r="W482">
        <v>103</v>
      </c>
      <c r="X482">
        <v>8</v>
      </c>
      <c r="Y482">
        <v>0</v>
      </c>
      <c r="Z482">
        <v>0</v>
      </c>
      <c r="AA482">
        <v>0</v>
      </c>
      <c r="AB482">
        <v>1</v>
      </c>
      <c r="AC482" t="s">
        <v>228</v>
      </c>
      <c r="AD482" t="s">
        <v>4701</v>
      </c>
      <c r="AE482">
        <v>4.0738761000999997</v>
      </c>
      <c r="AF482" t="s">
        <v>75</v>
      </c>
    </row>
    <row r="483" spans="1:32">
      <c r="A483" t="s">
        <v>5004</v>
      </c>
      <c r="B483">
        <v>2012</v>
      </c>
      <c r="C483" t="s">
        <v>4701</v>
      </c>
      <c r="D483" t="s">
        <v>171</v>
      </c>
      <c r="E483" t="s">
        <v>72</v>
      </c>
      <c r="F483" t="s">
        <v>72</v>
      </c>
      <c r="G483" t="s">
        <v>72</v>
      </c>
      <c r="H483" t="s">
        <v>86</v>
      </c>
      <c r="I483" t="s">
        <v>72</v>
      </c>
      <c r="J483" t="s">
        <v>72</v>
      </c>
      <c r="K483">
        <v>3.1537000000000002</v>
      </c>
      <c r="L483">
        <v>1.2698320000000001</v>
      </c>
      <c r="M483">
        <v>1.1659999999999999</v>
      </c>
      <c r="N483">
        <v>6.7380000000000004</v>
      </c>
      <c r="O483" t="s">
        <v>74</v>
      </c>
      <c r="P483" t="s">
        <v>5005</v>
      </c>
      <c r="Q483">
        <v>3.585</v>
      </c>
      <c r="R483">
        <v>1.988</v>
      </c>
      <c r="S483">
        <v>1059</v>
      </c>
      <c r="T483">
        <v>431</v>
      </c>
      <c r="U483">
        <v>391</v>
      </c>
      <c r="V483">
        <v>2262</v>
      </c>
      <c r="W483">
        <v>242</v>
      </c>
      <c r="X483">
        <v>7</v>
      </c>
      <c r="Y483">
        <v>0</v>
      </c>
      <c r="Z483">
        <v>0</v>
      </c>
      <c r="AA483">
        <v>0</v>
      </c>
      <c r="AB483">
        <v>1</v>
      </c>
      <c r="AC483" t="s">
        <v>116</v>
      </c>
      <c r="AD483" t="s">
        <v>4701</v>
      </c>
      <c r="AE483">
        <v>1.2723495186</v>
      </c>
      <c r="AF483" t="s">
        <v>75</v>
      </c>
    </row>
    <row r="484" spans="1:32">
      <c r="A484" t="s">
        <v>5006</v>
      </c>
      <c r="B484">
        <v>2012</v>
      </c>
      <c r="C484" t="s">
        <v>4701</v>
      </c>
      <c r="D484" t="s">
        <v>171</v>
      </c>
      <c r="E484" t="s">
        <v>72</v>
      </c>
      <c r="F484" t="s">
        <v>72</v>
      </c>
      <c r="G484" t="s">
        <v>72</v>
      </c>
      <c r="H484" t="s">
        <v>86</v>
      </c>
      <c r="I484" t="s">
        <v>76</v>
      </c>
      <c r="J484" t="s">
        <v>72</v>
      </c>
      <c r="K484">
        <v>4.9254990000000003</v>
      </c>
      <c r="L484">
        <v>2.5673650000000001</v>
      </c>
      <c r="M484">
        <v>1.212</v>
      </c>
      <c r="N484">
        <v>12.788</v>
      </c>
      <c r="O484" t="s">
        <v>74</v>
      </c>
      <c r="P484" t="s">
        <v>5007</v>
      </c>
      <c r="Q484">
        <v>7.8630000000000004</v>
      </c>
      <c r="R484">
        <v>3.714</v>
      </c>
      <c r="S484">
        <v>780</v>
      </c>
      <c r="T484">
        <v>403</v>
      </c>
      <c r="U484">
        <v>192</v>
      </c>
      <c r="V484">
        <v>2026</v>
      </c>
      <c r="W484">
        <v>133</v>
      </c>
      <c r="X484">
        <v>4</v>
      </c>
      <c r="Y484">
        <v>0</v>
      </c>
      <c r="Z484">
        <v>0</v>
      </c>
      <c r="AA484">
        <v>0</v>
      </c>
      <c r="AB484">
        <v>1</v>
      </c>
      <c r="AC484" t="s">
        <v>116</v>
      </c>
      <c r="AD484" t="s">
        <v>4701</v>
      </c>
      <c r="AE484">
        <v>1.8579528131</v>
      </c>
      <c r="AF484" t="s">
        <v>75</v>
      </c>
    </row>
    <row r="485" spans="1:32">
      <c r="A485" t="s">
        <v>5008</v>
      </c>
      <c r="B485">
        <v>2012</v>
      </c>
      <c r="C485" t="s">
        <v>4701</v>
      </c>
      <c r="D485" t="s">
        <v>171</v>
      </c>
      <c r="E485" t="s">
        <v>72</v>
      </c>
      <c r="F485" t="s">
        <v>72</v>
      </c>
      <c r="G485" t="s">
        <v>72</v>
      </c>
      <c r="H485" t="s">
        <v>86</v>
      </c>
      <c r="I485" t="s">
        <v>79</v>
      </c>
      <c r="J485" t="s">
        <v>72</v>
      </c>
      <c r="K485">
        <v>1.5692680000000001</v>
      </c>
      <c r="L485">
        <v>0.95820499999999997</v>
      </c>
      <c r="M485">
        <v>0.28299999999999997</v>
      </c>
      <c r="N485">
        <v>4.7850000000000001</v>
      </c>
      <c r="O485" t="s">
        <v>74</v>
      </c>
      <c r="P485" t="s">
        <v>414</v>
      </c>
      <c r="Q485">
        <v>3.2149999999999999</v>
      </c>
      <c r="R485">
        <v>1.286</v>
      </c>
      <c r="S485">
        <v>278</v>
      </c>
      <c r="T485">
        <v>171</v>
      </c>
      <c r="U485">
        <v>50</v>
      </c>
      <c r="V485">
        <v>848</v>
      </c>
      <c r="W485">
        <v>109</v>
      </c>
      <c r="X485">
        <v>3</v>
      </c>
      <c r="Y485">
        <v>0</v>
      </c>
      <c r="Z485">
        <v>0</v>
      </c>
      <c r="AA485">
        <v>0</v>
      </c>
      <c r="AB485">
        <v>1</v>
      </c>
      <c r="AC485" t="s">
        <v>118</v>
      </c>
      <c r="AD485" t="s">
        <v>4701</v>
      </c>
      <c r="AE485">
        <v>0.64196741499999999</v>
      </c>
      <c r="AF485" t="s">
        <v>75</v>
      </c>
    </row>
    <row r="486" spans="1:32">
      <c r="A486" t="s">
        <v>5009</v>
      </c>
      <c r="B486">
        <v>2012</v>
      </c>
      <c r="C486" t="s">
        <v>4701</v>
      </c>
      <c r="D486" t="s">
        <v>171</v>
      </c>
      <c r="E486" t="s">
        <v>72</v>
      </c>
      <c r="F486" t="s">
        <v>72</v>
      </c>
      <c r="G486" t="s">
        <v>72</v>
      </c>
      <c r="H486" t="s">
        <v>88</v>
      </c>
      <c r="I486" t="s">
        <v>72</v>
      </c>
      <c r="J486" t="s">
        <v>72</v>
      </c>
      <c r="K486">
        <v>6.3139609999999999</v>
      </c>
      <c r="L486">
        <v>2.0374910000000002</v>
      </c>
      <c r="M486">
        <v>3.2909999999999999</v>
      </c>
      <c r="N486">
        <v>11.776</v>
      </c>
      <c r="O486" t="s">
        <v>74</v>
      </c>
      <c r="P486" t="s">
        <v>848</v>
      </c>
      <c r="Q486">
        <v>5.4619999999999997</v>
      </c>
      <c r="R486">
        <v>3.0230000000000001</v>
      </c>
      <c r="S486">
        <v>1156</v>
      </c>
      <c r="T486">
        <v>373</v>
      </c>
      <c r="U486">
        <v>602</v>
      </c>
      <c r="V486">
        <v>2156</v>
      </c>
      <c r="W486">
        <v>175</v>
      </c>
      <c r="X486">
        <v>11</v>
      </c>
      <c r="Y486">
        <v>0</v>
      </c>
      <c r="Z486">
        <v>0</v>
      </c>
      <c r="AA486">
        <v>0</v>
      </c>
      <c r="AB486">
        <v>1</v>
      </c>
      <c r="AC486" t="s">
        <v>137</v>
      </c>
      <c r="AD486" t="s">
        <v>4701</v>
      </c>
      <c r="AE486">
        <v>1.2211354163000001</v>
      </c>
      <c r="AF486" t="s">
        <v>75</v>
      </c>
    </row>
    <row r="487" spans="1:32">
      <c r="A487" t="s">
        <v>5010</v>
      </c>
      <c r="B487">
        <v>2012</v>
      </c>
      <c r="C487" t="s">
        <v>4701</v>
      </c>
      <c r="D487" t="s">
        <v>171</v>
      </c>
      <c r="E487" t="s">
        <v>72</v>
      </c>
      <c r="F487" t="s">
        <v>72</v>
      </c>
      <c r="G487" t="s">
        <v>72</v>
      </c>
      <c r="H487" t="s">
        <v>88</v>
      </c>
      <c r="I487" t="s">
        <v>76</v>
      </c>
      <c r="J487" t="s">
        <v>72</v>
      </c>
      <c r="K487">
        <v>2.2795429999999999</v>
      </c>
      <c r="L487">
        <v>1.178931</v>
      </c>
      <c r="M487">
        <v>0.58099999999999996</v>
      </c>
      <c r="N487">
        <v>5.9359999999999999</v>
      </c>
      <c r="O487" t="s">
        <v>74</v>
      </c>
      <c r="P487" t="s">
        <v>983</v>
      </c>
      <c r="Q487">
        <v>3.6560000000000001</v>
      </c>
      <c r="R487">
        <v>1.698</v>
      </c>
      <c r="S487">
        <v>206</v>
      </c>
      <c r="T487">
        <v>105</v>
      </c>
      <c r="U487">
        <v>53</v>
      </c>
      <c r="V487">
        <v>536</v>
      </c>
      <c r="W487">
        <v>104</v>
      </c>
      <c r="X487">
        <v>4</v>
      </c>
      <c r="Y487">
        <v>0</v>
      </c>
      <c r="Z487">
        <v>0</v>
      </c>
      <c r="AA487">
        <v>0</v>
      </c>
      <c r="AB487">
        <v>1</v>
      </c>
      <c r="AC487" t="s">
        <v>118</v>
      </c>
      <c r="AD487" t="s">
        <v>4701</v>
      </c>
      <c r="AE487">
        <v>0.64265904880000002</v>
      </c>
      <c r="AF487" t="s">
        <v>75</v>
      </c>
    </row>
    <row r="488" spans="1:32">
      <c r="A488" t="s">
        <v>5011</v>
      </c>
      <c r="B488">
        <v>2012</v>
      </c>
      <c r="C488" t="s">
        <v>4701</v>
      </c>
      <c r="D488" t="s">
        <v>171</v>
      </c>
      <c r="E488" t="s">
        <v>72</v>
      </c>
      <c r="F488" t="s">
        <v>72</v>
      </c>
      <c r="G488" t="s">
        <v>72</v>
      </c>
      <c r="H488" t="s">
        <v>88</v>
      </c>
      <c r="I488" t="s">
        <v>79</v>
      </c>
      <c r="J488" t="s">
        <v>72</v>
      </c>
      <c r="K488">
        <v>10.247733999999999</v>
      </c>
      <c r="L488">
        <v>3.9618289999999998</v>
      </c>
      <c r="M488">
        <v>4.633</v>
      </c>
      <c r="N488">
        <v>21.158000000000001</v>
      </c>
      <c r="O488" t="s">
        <v>74</v>
      </c>
      <c r="P488" t="s">
        <v>5012</v>
      </c>
      <c r="Q488">
        <v>10.911</v>
      </c>
      <c r="R488">
        <v>5.6150000000000002</v>
      </c>
      <c r="S488">
        <v>950</v>
      </c>
      <c r="T488">
        <v>372</v>
      </c>
      <c r="U488">
        <v>429</v>
      </c>
      <c r="V488">
        <v>1961</v>
      </c>
      <c r="W488">
        <v>71</v>
      </c>
      <c r="X488">
        <v>7</v>
      </c>
      <c r="Y488">
        <v>0</v>
      </c>
      <c r="Z488">
        <v>0</v>
      </c>
      <c r="AA488">
        <v>0</v>
      </c>
      <c r="AB488">
        <v>1</v>
      </c>
      <c r="AC488" t="s">
        <v>116</v>
      </c>
      <c r="AD488" t="s">
        <v>4701</v>
      </c>
      <c r="AE488">
        <v>1.1945829391</v>
      </c>
      <c r="AF488" t="s">
        <v>75</v>
      </c>
    </row>
    <row r="489" spans="1:32">
      <c r="A489" t="s">
        <v>5013</v>
      </c>
      <c r="B489">
        <v>2012</v>
      </c>
      <c r="C489" t="s">
        <v>4701</v>
      </c>
      <c r="D489" t="s">
        <v>171</v>
      </c>
      <c r="E489" t="s">
        <v>72</v>
      </c>
      <c r="F489" t="s">
        <v>72</v>
      </c>
      <c r="G489" t="s">
        <v>72</v>
      </c>
      <c r="H489" t="s">
        <v>91</v>
      </c>
      <c r="I489" t="s">
        <v>72</v>
      </c>
      <c r="J489" t="s">
        <v>72</v>
      </c>
      <c r="K489">
        <v>5.1311410000000004</v>
      </c>
      <c r="L489">
        <v>2.473516</v>
      </c>
      <c r="M489">
        <v>1.9350000000000001</v>
      </c>
      <c r="N489">
        <v>12.909000000000001</v>
      </c>
      <c r="O489" t="s">
        <v>74</v>
      </c>
      <c r="P489" t="s">
        <v>742</v>
      </c>
      <c r="Q489">
        <v>7.7779999999999996</v>
      </c>
      <c r="R489">
        <v>3.1960000000000002</v>
      </c>
      <c r="S489">
        <v>573</v>
      </c>
      <c r="T489">
        <v>283</v>
      </c>
      <c r="U489">
        <v>216</v>
      </c>
      <c r="V489">
        <v>1440</v>
      </c>
      <c r="W489">
        <v>102</v>
      </c>
      <c r="X489">
        <v>6</v>
      </c>
      <c r="Y489">
        <v>0</v>
      </c>
      <c r="Z489">
        <v>0</v>
      </c>
      <c r="AA489">
        <v>0</v>
      </c>
      <c r="AB489">
        <v>1</v>
      </c>
      <c r="AC489" t="s">
        <v>118</v>
      </c>
      <c r="AD489" t="s">
        <v>4701</v>
      </c>
      <c r="AE489">
        <v>1.2694428704</v>
      </c>
      <c r="AF489" t="s">
        <v>75</v>
      </c>
    </row>
    <row r="490" spans="1:32">
      <c r="A490" t="s">
        <v>5014</v>
      </c>
      <c r="B490">
        <v>2012</v>
      </c>
      <c r="C490" t="s">
        <v>4701</v>
      </c>
      <c r="D490" t="s">
        <v>171</v>
      </c>
      <c r="E490" t="s">
        <v>72</v>
      </c>
      <c r="F490" t="s">
        <v>72</v>
      </c>
      <c r="G490" t="s">
        <v>72</v>
      </c>
      <c r="H490" t="s">
        <v>91</v>
      </c>
      <c r="I490" t="s">
        <v>76</v>
      </c>
      <c r="J490" t="s">
        <v>72</v>
      </c>
      <c r="K490">
        <v>6.5356810000000003</v>
      </c>
      <c r="L490">
        <v>3.9385159999999999</v>
      </c>
      <c r="M490">
        <v>1.909</v>
      </c>
      <c r="N490">
        <v>20.082999999999998</v>
      </c>
      <c r="O490" t="s">
        <v>74</v>
      </c>
      <c r="P490" t="s">
        <v>5015</v>
      </c>
      <c r="Q490">
        <v>13.547000000000001</v>
      </c>
      <c r="R490">
        <v>4.6269999999999998</v>
      </c>
      <c r="S490">
        <v>426</v>
      </c>
      <c r="T490">
        <v>261</v>
      </c>
      <c r="U490">
        <v>124</v>
      </c>
      <c r="V490">
        <v>1309</v>
      </c>
      <c r="W490">
        <v>63</v>
      </c>
      <c r="X490">
        <v>4</v>
      </c>
      <c r="Y490">
        <v>0</v>
      </c>
      <c r="Z490">
        <v>0</v>
      </c>
      <c r="AA490">
        <v>0</v>
      </c>
      <c r="AB490">
        <v>1</v>
      </c>
      <c r="AC490" t="s">
        <v>118</v>
      </c>
      <c r="AD490" t="s">
        <v>4701</v>
      </c>
      <c r="AE490">
        <v>1.5744184139999999</v>
      </c>
      <c r="AF490" t="s">
        <v>75</v>
      </c>
    </row>
    <row r="491" spans="1:32">
      <c r="A491" t="s">
        <v>5016</v>
      </c>
      <c r="B491">
        <v>2012</v>
      </c>
      <c r="C491" t="s">
        <v>4701</v>
      </c>
      <c r="D491" t="s">
        <v>171</v>
      </c>
      <c r="E491" t="s">
        <v>72</v>
      </c>
      <c r="F491" t="s">
        <v>72</v>
      </c>
      <c r="G491" t="s">
        <v>72</v>
      </c>
      <c r="H491" t="s">
        <v>91</v>
      </c>
      <c r="I491" t="s">
        <v>79</v>
      </c>
      <c r="J491" t="s">
        <v>72</v>
      </c>
      <c r="K491">
        <v>3.157845</v>
      </c>
      <c r="L491">
        <v>2.4422009999999998</v>
      </c>
      <c r="M491">
        <v>0.27900000000000003</v>
      </c>
      <c r="N491">
        <v>12.106</v>
      </c>
      <c r="O491" t="s">
        <v>74</v>
      </c>
      <c r="P491" t="s">
        <v>691</v>
      </c>
      <c r="Q491">
        <v>8.9480000000000004</v>
      </c>
      <c r="R491">
        <v>2.8780000000000001</v>
      </c>
      <c r="S491">
        <v>147</v>
      </c>
      <c r="T491">
        <v>110</v>
      </c>
      <c r="U491">
        <v>13</v>
      </c>
      <c r="V491">
        <v>562</v>
      </c>
      <c r="W491">
        <v>39</v>
      </c>
      <c r="X491">
        <v>2</v>
      </c>
      <c r="Y491">
        <v>0</v>
      </c>
      <c r="Z491">
        <v>0</v>
      </c>
      <c r="AA491">
        <v>0</v>
      </c>
      <c r="AB491">
        <v>1</v>
      </c>
      <c r="AC491" t="s">
        <v>118</v>
      </c>
      <c r="AD491" t="s">
        <v>4701</v>
      </c>
      <c r="AE491">
        <v>0.74112433590000004</v>
      </c>
      <c r="AF491" t="s">
        <v>75</v>
      </c>
    </row>
    <row r="492" spans="1:32">
      <c r="A492" t="s">
        <v>5017</v>
      </c>
      <c r="B492">
        <v>2012</v>
      </c>
      <c r="C492" t="s">
        <v>4701</v>
      </c>
      <c r="D492" t="s">
        <v>171</v>
      </c>
      <c r="E492" t="s">
        <v>72</v>
      </c>
      <c r="F492" t="s">
        <v>72</v>
      </c>
      <c r="G492" t="s">
        <v>72</v>
      </c>
      <c r="H492" t="s">
        <v>72</v>
      </c>
      <c r="I492" t="s">
        <v>72</v>
      </c>
      <c r="J492" t="s">
        <v>72</v>
      </c>
      <c r="K492">
        <v>9.3504229999999993</v>
      </c>
      <c r="L492">
        <v>1.335164</v>
      </c>
      <c r="M492">
        <v>7.0170000000000003</v>
      </c>
      <c r="N492">
        <v>12.356999999999999</v>
      </c>
      <c r="O492" t="s">
        <v>74</v>
      </c>
      <c r="P492" t="s">
        <v>5018</v>
      </c>
      <c r="Q492">
        <v>3.0059999999999998</v>
      </c>
      <c r="R492">
        <v>2.3340000000000001</v>
      </c>
      <c r="S492">
        <v>24882</v>
      </c>
      <c r="T492">
        <v>3602</v>
      </c>
      <c r="U492">
        <v>18672</v>
      </c>
      <c r="V492">
        <v>32882</v>
      </c>
      <c r="W492">
        <v>1546</v>
      </c>
      <c r="X492">
        <v>109</v>
      </c>
      <c r="Y492">
        <v>0</v>
      </c>
      <c r="Z492">
        <v>0</v>
      </c>
      <c r="AA492">
        <v>0</v>
      </c>
      <c r="AB492">
        <v>1</v>
      </c>
      <c r="AC492" t="s">
        <v>499</v>
      </c>
      <c r="AD492" t="s">
        <v>4701</v>
      </c>
      <c r="AE492">
        <v>3.2493808366999999</v>
      </c>
      <c r="AF492" t="s">
        <v>75</v>
      </c>
    </row>
    <row r="493" spans="1:32">
      <c r="A493" t="s">
        <v>5019</v>
      </c>
      <c r="B493">
        <v>2012</v>
      </c>
      <c r="C493" t="s">
        <v>4701</v>
      </c>
      <c r="D493" t="s">
        <v>171</v>
      </c>
      <c r="E493" t="s">
        <v>72</v>
      </c>
      <c r="F493" t="s">
        <v>72</v>
      </c>
      <c r="G493" t="s">
        <v>72</v>
      </c>
      <c r="H493" t="s">
        <v>72</v>
      </c>
      <c r="I493" t="s">
        <v>72</v>
      </c>
      <c r="J493" t="s">
        <v>96</v>
      </c>
      <c r="K493">
        <v>4.8418450000000002</v>
      </c>
      <c r="L493">
        <v>2.5026290000000002</v>
      </c>
      <c r="M493">
        <v>1.212</v>
      </c>
      <c r="N493">
        <v>12.483000000000001</v>
      </c>
      <c r="O493" t="s">
        <v>74</v>
      </c>
      <c r="P493" t="s">
        <v>3914</v>
      </c>
      <c r="Q493">
        <v>7.641</v>
      </c>
      <c r="R493">
        <v>3.63</v>
      </c>
      <c r="S493">
        <v>1498</v>
      </c>
      <c r="T493">
        <v>786</v>
      </c>
      <c r="U493">
        <v>375</v>
      </c>
      <c r="V493">
        <v>3862</v>
      </c>
      <c r="W493">
        <v>124</v>
      </c>
      <c r="X493">
        <v>5</v>
      </c>
      <c r="Y493">
        <v>0</v>
      </c>
      <c r="Z493">
        <v>0</v>
      </c>
      <c r="AA493">
        <v>0</v>
      </c>
      <c r="AB493">
        <v>1</v>
      </c>
      <c r="AC493" t="s">
        <v>247</v>
      </c>
      <c r="AD493" t="s">
        <v>4701</v>
      </c>
      <c r="AE493">
        <v>1.6720188937</v>
      </c>
      <c r="AF493" t="s">
        <v>75</v>
      </c>
    </row>
    <row r="494" spans="1:32">
      <c r="A494" t="s">
        <v>5020</v>
      </c>
      <c r="B494">
        <v>2012</v>
      </c>
      <c r="C494" t="s">
        <v>4701</v>
      </c>
      <c r="D494" t="s">
        <v>171</v>
      </c>
      <c r="E494" t="s">
        <v>72</v>
      </c>
      <c r="F494" t="s">
        <v>72</v>
      </c>
      <c r="G494" t="s">
        <v>72</v>
      </c>
      <c r="H494" t="s">
        <v>72</v>
      </c>
      <c r="I494" t="s">
        <v>72</v>
      </c>
      <c r="J494" t="s">
        <v>97</v>
      </c>
      <c r="K494">
        <v>9.8794780000000006</v>
      </c>
      <c r="L494">
        <v>5.4183380000000003</v>
      </c>
      <c r="M494">
        <v>3.1739999999999999</v>
      </c>
      <c r="N494">
        <v>26.829000000000001</v>
      </c>
      <c r="O494" t="s">
        <v>74</v>
      </c>
      <c r="P494" t="s">
        <v>5021</v>
      </c>
      <c r="Q494">
        <v>16.95</v>
      </c>
      <c r="R494">
        <v>6.7060000000000004</v>
      </c>
      <c r="S494">
        <v>3410</v>
      </c>
      <c r="T494">
        <v>1969</v>
      </c>
      <c r="U494">
        <v>1095</v>
      </c>
      <c r="V494">
        <v>9259</v>
      </c>
      <c r="W494">
        <v>137</v>
      </c>
      <c r="X494">
        <v>7</v>
      </c>
      <c r="Y494">
        <v>0</v>
      </c>
      <c r="Z494">
        <v>0</v>
      </c>
      <c r="AA494">
        <v>0</v>
      </c>
      <c r="AB494">
        <v>1</v>
      </c>
      <c r="AC494" t="s">
        <v>419</v>
      </c>
      <c r="AD494" t="s">
        <v>4701</v>
      </c>
      <c r="AE494">
        <v>4.4844940067000003</v>
      </c>
      <c r="AF494" t="s">
        <v>75</v>
      </c>
    </row>
    <row r="495" spans="1:32">
      <c r="A495" t="s">
        <v>5022</v>
      </c>
      <c r="B495">
        <v>2012</v>
      </c>
      <c r="C495" t="s">
        <v>4701</v>
      </c>
      <c r="D495" t="s">
        <v>171</v>
      </c>
      <c r="E495" t="s">
        <v>72</v>
      </c>
      <c r="F495" t="s">
        <v>72</v>
      </c>
      <c r="G495" t="s">
        <v>72</v>
      </c>
      <c r="H495" t="s">
        <v>72</v>
      </c>
      <c r="I495" t="s">
        <v>72</v>
      </c>
      <c r="J495" t="s">
        <v>98</v>
      </c>
      <c r="K495">
        <v>14.143637</v>
      </c>
      <c r="L495">
        <v>3.6442459999999999</v>
      </c>
      <c r="M495">
        <v>8.3260000000000005</v>
      </c>
      <c r="N495">
        <v>23.004999999999999</v>
      </c>
      <c r="O495" t="s">
        <v>74</v>
      </c>
      <c r="P495" t="s">
        <v>5023</v>
      </c>
      <c r="Q495">
        <v>8.8620000000000001</v>
      </c>
      <c r="R495">
        <v>5.8170000000000002</v>
      </c>
      <c r="S495">
        <v>6237</v>
      </c>
      <c r="T495">
        <v>1683</v>
      </c>
      <c r="U495">
        <v>3672</v>
      </c>
      <c r="V495">
        <v>10145</v>
      </c>
      <c r="W495">
        <v>224</v>
      </c>
      <c r="X495">
        <v>22</v>
      </c>
      <c r="Y495">
        <v>0</v>
      </c>
      <c r="Z495">
        <v>0</v>
      </c>
      <c r="AA495">
        <v>0</v>
      </c>
      <c r="AB495">
        <v>1</v>
      </c>
      <c r="AC495" t="s">
        <v>359</v>
      </c>
      <c r="AD495" t="s">
        <v>4701</v>
      </c>
      <c r="AE495">
        <v>2.4388590325999999</v>
      </c>
      <c r="AF495" t="s">
        <v>75</v>
      </c>
    </row>
    <row r="496" spans="1:32">
      <c r="A496" t="s">
        <v>5024</v>
      </c>
      <c r="B496">
        <v>2012</v>
      </c>
      <c r="C496" t="s">
        <v>4701</v>
      </c>
      <c r="D496" t="s">
        <v>171</v>
      </c>
      <c r="E496" t="s">
        <v>72</v>
      </c>
      <c r="F496" t="s">
        <v>72</v>
      </c>
      <c r="G496" t="s">
        <v>72</v>
      </c>
      <c r="H496" t="s">
        <v>72</v>
      </c>
      <c r="I496" t="s">
        <v>72</v>
      </c>
      <c r="J496" t="s">
        <v>99</v>
      </c>
      <c r="K496">
        <v>7.8557940000000004</v>
      </c>
      <c r="L496">
        <v>2.2331599999999998</v>
      </c>
      <c r="M496">
        <v>4.4189999999999996</v>
      </c>
      <c r="N496">
        <v>13.587</v>
      </c>
      <c r="O496" t="s">
        <v>74</v>
      </c>
      <c r="P496" t="s">
        <v>665</v>
      </c>
      <c r="Q496">
        <v>5.7309999999999999</v>
      </c>
      <c r="R496">
        <v>3.4369999999999998</v>
      </c>
      <c r="S496">
        <v>4461</v>
      </c>
      <c r="T496">
        <v>1265</v>
      </c>
      <c r="U496">
        <v>2509</v>
      </c>
      <c r="V496">
        <v>7715</v>
      </c>
      <c r="W496">
        <v>360</v>
      </c>
      <c r="X496">
        <v>21</v>
      </c>
      <c r="Y496">
        <v>0</v>
      </c>
      <c r="Z496">
        <v>0</v>
      </c>
      <c r="AA496">
        <v>0</v>
      </c>
      <c r="AB496">
        <v>1</v>
      </c>
      <c r="AC496" t="s">
        <v>95</v>
      </c>
      <c r="AD496" t="s">
        <v>4701</v>
      </c>
      <c r="AE496">
        <v>2.4732946395000002</v>
      </c>
      <c r="AF496" t="s">
        <v>75</v>
      </c>
    </row>
    <row r="497" spans="1:32">
      <c r="A497" t="s">
        <v>5025</v>
      </c>
      <c r="B497">
        <v>2012</v>
      </c>
      <c r="C497" t="s">
        <v>4701</v>
      </c>
      <c r="D497" t="s">
        <v>171</v>
      </c>
      <c r="E497" t="s">
        <v>72</v>
      </c>
      <c r="F497" t="s">
        <v>72</v>
      </c>
      <c r="G497" t="s">
        <v>72</v>
      </c>
      <c r="H497" t="s">
        <v>72</v>
      </c>
      <c r="I497" t="s">
        <v>72</v>
      </c>
      <c r="J497" t="s">
        <v>100</v>
      </c>
      <c r="K497">
        <v>9.2975779999999997</v>
      </c>
      <c r="L497">
        <v>1.5876079999999999</v>
      </c>
      <c r="M497">
        <v>6.5910000000000002</v>
      </c>
      <c r="N497">
        <v>12.962</v>
      </c>
      <c r="O497" t="s">
        <v>74</v>
      </c>
      <c r="P497" t="s">
        <v>5026</v>
      </c>
      <c r="Q497">
        <v>3.6640000000000001</v>
      </c>
      <c r="R497">
        <v>2.7069999999999999</v>
      </c>
      <c r="S497">
        <v>9276</v>
      </c>
      <c r="T497">
        <v>1663</v>
      </c>
      <c r="U497">
        <v>6575</v>
      </c>
      <c r="V497">
        <v>12931</v>
      </c>
      <c r="W497">
        <v>701</v>
      </c>
      <c r="X497">
        <v>54</v>
      </c>
      <c r="Y497">
        <v>0</v>
      </c>
      <c r="Z497">
        <v>0</v>
      </c>
      <c r="AA497">
        <v>0</v>
      </c>
      <c r="AB497">
        <v>1</v>
      </c>
      <c r="AC497" t="s">
        <v>92</v>
      </c>
      <c r="AD497" t="s">
        <v>4701</v>
      </c>
      <c r="AE497">
        <v>2.0921639708000002</v>
      </c>
      <c r="AF497" t="s">
        <v>75</v>
      </c>
    </row>
    <row r="498" spans="1:32">
      <c r="A498" t="s">
        <v>5027</v>
      </c>
      <c r="B498">
        <v>2012</v>
      </c>
      <c r="C498" t="s">
        <v>4701</v>
      </c>
      <c r="D498" t="s">
        <v>171</v>
      </c>
      <c r="E498" t="s">
        <v>72</v>
      </c>
      <c r="F498" t="s">
        <v>72</v>
      </c>
      <c r="G498" t="s">
        <v>72</v>
      </c>
      <c r="H498" t="s">
        <v>72</v>
      </c>
      <c r="I498" t="s">
        <v>76</v>
      </c>
      <c r="J498" t="s">
        <v>72</v>
      </c>
      <c r="K498">
        <v>6.5424049999999996</v>
      </c>
      <c r="L498">
        <v>1.203749</v>
      </c>
      <c r="M498">
        <v>4.5229999999999997</v>
      </c>
      <c r="N498">
        <v>9.3759999999999994</v>
      </c>
      <c r="O498" t="s">
        <v>74</v>
      </c>
      <c r="P498" t="s">
        <v>4699</v>
      </c>
      <c r="Q498">
        <v>2.8330000000000002</v>
      </c>
      <c r="R498">
        <v>2.02</v>
      </c>
      <c r="S498">
        <v>8587</v>
      </c>
      <c r="T498">
        <v>1610</v>
      </c>
      <c r="U498">
        <v>5936</v>
      </c>
      <c r="V498">
        <v>12306</v>
      </c>
      <c r="W498">
        <v>902</v>
      </c>
      <c r="X498">
        <v>50</v>
      </c>
      <c r="Y498">
        <v>0</v>
      </c>
      <c r="Z498">
        <v>0</v>
      </c>
      <c r="AA498">
        <v>0</v>
      </c>
      <c r="AB498">
        <v>1</v>
      </c>
      <c r="AC498" t="s">
        <v>180</v>
      </c>
      <c r="AD498" t="s">
        <v>4701</v>
      </c>
      <c r="AE498">
        <v>2.1352291706000002</v>
      </c>
      <c r="AF498" t="s">
        <v>75</v>
      </c>
    </row>
    <row r="499" spans="1:32">
      <c r="A499" t="s">
        <v>5028</v>
      </c>
      <c r="B499">
        <v>2012</v>
      </c>
      <c r="C499" t="s">
        <v>4701</v>
      </c>
      <c r="D499" t="s">
        <v>171</v>
      </c>
      <c r="E499" t="s">
        <v>72</v>
      </c>
      <c r="F499" t="s">
        <v>72</v>
      </c>
      <c r="G499" t="s">
        <v>72</v>
      </c>
      <c r="H499" t="s">
        <v>72</v>
      </c>
      <c r="I499" t="s">
        <v>76</v>
      </c>
      <c r="J499" t="s">
        <v>96</v>
      </c>
      <c r="K499">
        <v>2.792627</v>
      </c>
      <c r="L499">
        <v>2.179176</v>
      </c>
      <c r="M499">
        <v>0.23499999999999999</v>
      </c>
      <c r="N499">
        <v>10.919</v>
      </c>
      <c r="O499" t="s">
        <v>74</v>
      </c>
      <c r="P499" t="s">
        <v>714</v>
      </c>
      <c r="Q499">
        <v>8.1270000000000007</v>
      </c>
      <c r="R499">
        <v>2.5569999999999999</v>
      </c>
      <c r="S499">
        <v>398</v>
      </c>
      <c r="T499">
        <v>317</v>
      </c>
      <c r="U499">
        <v>34</v>
      </c>
      <c r="V499">
        <v>1555</v>
      </c>
      <c r="W499">
        <v>68</v>
      </c>
      <c r="X499">
        <v>2</v>
      </c>
      <c r="Y499">
        <v>0</v>
      </c>
      <c r="Z499">
        <v>0</v>
      </c>
      <c r="AA499">
        <v>0</v>
      </c>
      <c r="AB499">
        <v>1</v>
      </c>
      <c r="AC499" t="s">
        <v>116</v>
      </c>
      <c r="AD499" t="s">
        <v>4701</v>
      </c>
      <c r="AE499">
        <v>1.1720535351000001</v>
      </c>
      <c r="AF499" t="s">
        <v>75</v>
      </c>
    </row>
    <row r="500" spans="1:32">
      <c r="A500" t="s">
        <v>5029</v>
      </c>
      <c r="B500">
        <v>2012</v>
      </c>
      <c r="C500" t="s">
        <v>4701</v>
      </c>
      <c r="D500" t="s">
        <v>171</v>
      </c>
      <c r="E500" t="s">
        <v>72</v>
      </c>
      <c r="F500" t="s">
        <v>72</v>
      </c>
      <c r="G500" t="s">
        <v>72</v>
      </c>
      <c r="H500" t="s">
        <v>72</v>
      </c>
      <c r="I500" t="s">
        <v>76</v>
      </c>
      <c r="J500" t="s">
        <v>97</v>
      </c>
      <c r="K500">
        <v>9.748602</v>
      </c>
      <c r="L500">
        <v>6.3787539999999998</v>
      </c>
      <c r="M500">
        <v>2.4990000000000001</v>
      </c>
      <c r="N500">
        <v>31.279</v>
      </c>
      <c r="O500" t="s">
        <v>74</v>
      </c>
      <c r="P500" t="s">
        <v>5030</v>
      </c>
      <c r="Q500">
        <v>21.530999999999999</v>
      </c>
      <c r="R500">
        <v>7.2489999999999997</v>
      </c>
      <c r="S500">
        <v>1337</v>
      </c>
      <c r="T500">
        <v>914</v>
      </c>
      <c r="U500">
        <v>343</v>
      </c>
      <c r="V500">
        <v>4291</v>
      </c>
      <c r="W500">
        <v>77</v>
      </c>
      <c r="X500">
        <v>3</v>
      </c>
      <c r="Y500">
        <v>0</v>
      </c>
      <c r="Z500">
        <v>0</v>
      </c>
      <c r="AA500">
        <v>0</v>
      </c>
      <c r="AB500">
        <v>1</v>
      </c>
      <c r="AC500" t="s">
        <v>247</v>
      </c>
      <c r="AD500" t="s">
        <v>4701</v>
      </c>
      <c r="AE500">
        <v>3.5147062276000001</v>
      </c>
      <c r="AF500" t="s">
        <v>75</v>
      </c>
    </row>
    <row r="501" spans="1:32">
      <c r="A501" t="s">
        <v>5031</v>
      </c>
      <c r="B501">
        <v>2012</v>
      </c>
      <c r="C501" t="s">
        <v>4701</v>
      </c>
      <c r="D501" t="s">
        <v>171</v>
      </c>
      <c r="E501" t="s">
        <v>72</v>
      </c>
      <c r="F501" t="s">
        <v>72</v>
      </c>
      <c r="G501" t="s">
        <v>72</v>
      </c>
      <c r="H501" t="s">
        <v>72</v>
      </c>
      <c r="I501" t="s">
        <v>76</v>
      </c>
      <c r="J501" t="s">
        <v>98</v>
      </c>
      <c r="K501">
        <v>8.2023290000000006</v>
      </c>
      <c r="L501">
        <v>4.4666499999999996</v>
      </c>
      <c r="M501">
        <v>2.68</v>
      </c>
      <c r="N501">
        <v>22.474</v>
      </c>
      <c r="O501" t="s">
        <v>74</v>
      </c>
      <c r="P501" t="s">
        <v>5032</v>
      </c>
      <c r="Q501">
        <v>14.272</v>
      </c>
      <c r="R501">
        <v>5.5220000000000002</v>
      </c>
      <c r="S501">
        <v>1624</v>
      </c>
      <c r="T501">
        <v>904</v>
      </c>
      <c r="U501">
        <v>531</v>
      </c>
      <c r="V501">
        <v>4451</v>
      </c>
      <c r="W501">
        <v>120</v>
      </c>
      <c r="X501">
        <v>7</v>
      </c>
      <c r="Y501">
        <v>0</v>
      </c>
      <c r="Z501">
        <v>0</v>
      </c>
      <c r="AA501">
        <v>0</v>
      </c>
      <c r="AB501">
        <v>1</v>
      </c>
      <c r="AC501" t="s">
        <v>134</v>
      </c>
      <c r="AD501" t="s">
        <v>4701</v>
      </c>
      <c r="AE501">
        <v>3.153130676</v>
      </c>
      <c r="AF501" t="s">
        <v>75</v>
      </c>
    </row>
    <row r="502" spans="1:32">
      <c r="A502" t="s">
        <v>5033</v>
      </c>
      <c r="B502">
        <v>2012</v>
      </c>
      <c r="C502" t="s">
        <v>4701</v>
      </c>
      <c r="D502" t="s">
        <v>171</v>
      </c>
      <c r="E502" t="s">
        <v>72</v>
      </c>
      <c r="F502" t="s">
        <v>72</v>
      </c>
      <c r="G502" t="s">
        <v>72</v>
      </c>
      <c r="H502" t="s">
        <v>72</v>
      </c>
      <c r="I502" t="s">
        <v>76</v>
      </c>
      <c r="J502" t="s">
        <v>99</v>
      </c>
      <c r="K502">
        <v>4.1990109999999996</v>
      </c>
      <c r="L502">
        <v>1.6379330000000001</v>
      </c>
      <c r="M502">
        <v>1.6080000000000001</v>
      </c>
      <c r="N502">
        <v>8.7530000000000001</v>
      </c>
      <c r="O502" t="s">
        <v>74</v>
      </c>
      <c r="P502" t="s">
        <v>760</v>
      </c>
      <c r="Q502">
        <v>4.5540000000000003</v>
      </c>
      <c r="R502">
        <v>2.5910000000000002</v>
      </c>
      <c r="S502">
        <v>1204</v>
      </c>
      <c r="T502">
        <v>475</v>
      </c>
      <c r="U502">
        <v>461</v>
      </c>
      <c r="V502">
        <v>2510</v>
      </c>
      <c r="W502">
        <v>211</v>
      </c>
      <c r="X502">
        <v>8</v>
      </c>
      <c r="Y502">
        <v>0</v>
      </c>
      <c r="Z502">
        <v>0</v>
      </c>
      <c r="AA502">
        <v>0</v>
      </c>
      <c r="AB502">
        <v>1</v>
      </c>
      <c r="AC502" t="s">
        <v>220</v>
      </c>
      <c r="AD502" t="s">
        <v>4701</v>
      </c>
      <c r="AE502">
        <v>1.4005369508000001</v>
      </c>
      <c r="AF502" t="s">
        <v>75</v>
      </c>
    </row>
    <row r="503" spans="1:32">
      <c r="A503" t="s">
        <v>5034</v>
      </c>
      <c r="B503">
        <v>2012</v>
      </c>
      <c r="C503" t="s">
        <v>4701</v>
      </c>
      <c r="D503" t="s">
        <v>171</v>
      </c>
      <c r="E503" t="s">
        <v>72</v>
      </c>
      <c r="F503" t="s">
        <v>72</v>
      </c>
      <c r="G503" t="s">
        <v>72</v>
      </c>
      <c r="H503" t="s">
        <v>72</v>
      </c>
      <c r="I503" t="s">
        <v>76</v>
      </c>
      <c r="J503" t="s">
        <v>100</v>
      </c>
      <c r="K503">
        <v>7.3400619999999996</v>
      </c>
      <c r="L503">
        <v>1.5160880000000001</v>
      </c>
      <c r="M503">
        <v>4.8440000000000003</v>
      </c>
      <c r="N503">
        <v>10.975</v>
      </c>
      <c r="O503" t="s">
        <v>74</v>
      </c>
      <c r="P503" t="s">
        <v>3820</v>
      </c>
      <c r="Q503">
        <v>3.6349999999999998</v>
      </c>
      <c r="R503">
        <v>2.496</v>
      </c>
      <c r="S503">
        <v>4024</v>
      </c>
      <c r="T503">
        <v>841</v>
      </c>
      <c r="U503">
        <v>2655</v>
      </c>
      <c r="V503">
        <v>6016</v>
      </c>
      <c r="W503">
        <v>426</v>
      </c>
      <c r="X503">
        <v>30</v>
      </c>
      <c r="Y503">
        <v>0</v>
      </c>
      <c r="Z503">
        <v>0</v>
      </c>
      <c r="AA503">
        <v>0</v>
      </c>
      <c r="AB503">
        <v>1</v>
      </c>
      <c r="AC503" t="s">
        <v>140</v>
      </c>
      <c r="AD503" t="s">
        <v>4701</v>
      </c>
      <c r="AE503">
        <v>1.4363020786</v>
      </c>
      <c r="AF503" t="s">
        <v>75</v>
      </c>
    </row>
    <row r="504" spans="1:32">
      <c r="A504" t="s">
        <v>5035</v>
      </c>
      <c r="B504">
        <v>2012</v>
      </c>
      <c r="C504" t="s">
        <v>4701</v>
      </c>
      <c r="D504" t="s">
        <v>171</v>
      </c>
      <c r="E504" t="s">
        <v>72</v>
      </c>
      <c r="F504" t="s">
        <v>72</v>
      </c>
      <c r="G504" t="s">
        <v>72</v>
      </c>
      <c r="H504" t="s">
        <v>72</v>
      </c>
      <c r="I504" t="s">
        <v>79</v>
      </c>
      <c r="J504" t="s">
        <v>72</v>
      </c>
      <c r="K504">
        <v>12.083633000000001</v>
      </c>
      <c r="L504">
        <v>1.9330769999999999</v>
      </c>
      <c r="M504">
        <v>8.7420000000000009</v>
      </c>
      <c r="N504">
        <v>16.472000000000001</v>
      </c>
      <c r="O504" t="s">
        <v>74</v>
      </c>
      <c r="P504" t="s">
        <v>969</v>
      </c>
      <c r="Q504">
        <v>4.3879999999999999</v>
      </c>
      <c r="R504">
        <v>3.3420000000000001</v>
      </c>
      <c r="S504">
        <v>16294</v>
      </c>
      <c r="T504">
        <v>2644</v>
      </c>
      <c r="U504">
        <v>11788</v>
      </c>
      <c r="V504">
        <v>22212</v>
      </c>
      <c r="W504">
        <v>644</v>
      </c>
      <c r="X504">
        <v>59</v>
      </c>
      <c r="Y504">
        <v>0</v>
      </c>
      <c r="Z504">
        <v>0</v>
      </c>
      <c r="AA504">
        <v>0</v>
      </c>
      <c r="AB504">
        <v>1</v>
      </c>
      <c r="AC504" t="s">
        <v>211</v>
      </c>
      <c r="AD504" t="s">
        <v>4701</v>
      </c>
      <c r="AE504">
        <v>2.2617375414000001</v>
      </c>
      <c r="AF504" t="s">
        <v>75</v>
      </c>
    </row>
    <row r="505" spans="1:32">
      <c r="A505" t="s">
        <v>5036</v>
      </c>
      <c r="B505">
        <v>2012</v>
      </c>
      <c r="C505" t="s">
        <v>4701</v>
      </c>
      <c r="D505" t="s">
        <v>171</v>
      </c>
      <c r="E505" t="s">
        <v>72</v>
      </c>
      <c r="F505" t="s">
        <v>72</v>
      </c>
      <c r="G505" t="s">
        <v>72</v>
      </c>
      <c r="H505" t="s">
        <v>72</v>
      </c>
      <c r="I505" t="s">
        <v>79</v>
      </c>
      <c r="J505" t="s">
        <v>96</v>
      </c>
      <c r="K505">
        <v>6.5884450000000001</v>
      </c>
      <c r="L505">
        <v>4.2496970000000003</v>
      </c>
      <c r="M505">
        <v>1.7609999999999999</v>
      </c>
      <c r="N505">
        <v>21.725999999999999</v>
      </c>
      <c r="O505" t="s">
        <v>74</v>
      </c>
      <c r="P505" t="s">
        <v>759</v>
      </c>
      <c r="Q505">
        <v>15.137</v>
      </c>
      <c r="R505">
        <v>4.8280000000000003</v>
      </c>
      <c r="S505">
        <v>1100</v>
      </c>
      <c r="T505">
        <v>710</v>
      </c>
      <c r="U505">
        <v>294</v>
      </c>
      <c r="V505">
        <v>3629</v>
      </c>
      <c r="W505">
        <v>56</v>
      </c>
      <c r="X505">
        <v>3</v>
      </c>
      <c r="Y505">
        <v>0</v>
      </c>
      <c r="Z505">
        <v>0</v>
      </c>
      <c r="AA505">
        <v>0</v>
      </c>
      <c r="AB505">
        <v>1</v>
      </c>
      <c r="AC505" t="s">
        <v>247</v>
      </c>
      <c r="AD505" t="s">
        <v>4701</v>
      </c>
      <c r="AE505">
        <v>1.6139688598999999</v>
      </c>
      <c r="AF505" t="s">
        <v>75</v>
      </c>
    </row>
    <row r="506" spans="1:32">
      <c r="A506" t="s">
        <v>5037</v>
      </c>
      <c r="B506">
        <v>2012</v>
      </c>
      <c r="C506" t="s">
        <v>4701</v>
      </c>
      <c r="D506" t="s">
        <v>171</v>
      </c>
      <c r="E506" t="s">
        <v>72</v>
      </c>
      <c r="F506" t="s">
        <v>72</v>
      </c>
      <c r="G506" t="s">
        <v>72</v>
      </c>
      <c r="H506" t="s">
        <v>72</v>
      </c>
      <c r="I506" t="s">
        <v>79</v>
      </c>
      <c r="J506" t="s">
        <v>97</v>
      </c>
      <c r="K506">
        <v>9.9658160000000002</v>
      </c>
      <c r="L506">
        <v>5.7132339999999999</v>
      </c>
      <c r="M506">
        <v>3.0350000000000001</v>
      </c>
      <c r="N506">
        <v>28.135000000000002</v>
      </c>
      <c r="O506" t="s">
        <v>74</v>
      </c>
      <c r="P506" t="s">
        <v>5038</v>
      </c>
      <c r="Q506">
        <v>18.170000000000002</v>
      </c>
      <c r="R506">
        <v>6.931</v>
      </c>
      <c r="S506">
        <v>2072</v>
      </c>
      <c r="T506">
        <v>1228</v>
      </c>
      <c r="U506">
        <v>631</v>
      </c>
      <c r="V506">
        <v>5851</v>
      </c>
      <c r="W506">
        <v>60</v>
      </c>
      <c r="X506">
        <v>4</v>
      </c>
      <c r="Y506">
        <v>0</v>
      </c>
      <c r="Z506">
        <v>0</v>
      </c>
      <c r="AA506">
        <v>0</v>
      </c>
      <c r="AB506">
        <v>1</v>
      </c>
      <c r="AC506" t="s">
        <v>228</v>
      </c>
      <c r="AD506" t="s">
        <v>4701</v>
      </c>
      <c r="AE506">
        <v>2.1463264981000001</v>
      </c>
      <c r="AF506" t="s">
        <v>75</v>
      </c>
    </row>
    <row r="507" spans="1:32">
      <c r="A507" t="s">
        <v>5039</v>
      </c>
      <c r="B507">
        <v>2012</v>
      </c>
      <c r="C507" t="s">
        <v>4701</v>
      </c>
      <c r="D507" t="s">
        <v>171</v>
      </c>
      <c r="E507" t="s">
        <v>72</v>
      </c>
      <c r="F507" t="s">
        <v>72</v>
      </c>
      <c r="G507" t="s">
        <v>72</v>
      </c>
      <c r="H507" t="s">
        <v>72</v>
      </c>
      <c r="I507" t="s">
        <v>79</v>
      </c>
      <c r="J507" t="s">
        <v>98</v>
      </c>
      <c r="K507">
        <v>18.986156000000001</v>
      </c>
      <c r="L507">
        <v>5.3889740000000002</v>
      </c>
      <c r="M507">
        <v>10.47</v>
      </c>
      <c r="N507">
        <v>31.956</v>
      </c>
      <c r="O507" t="s">
        <v>74</v>
      </c>
      <c r="P507" t="s">
        <v>5040</v>
      </c>
      <c r="Q507">
        <v>12.968999999999999</v>
      </c>
      <c r="R507">
        <v>8.516</v>
      </c>
      <c r="S507">
        <v>4613</v>
      </c>
      <c r="T507">
        <v>1484</v>
      </c>
      <c r="U507">
        <v>2544</v>
      </c>
      <c r="V507">
        <v>7764</v>
      </c>
      <c r="W507">
        <v>104</v>
      </c>
      <c r="X507">
        <v>15</v>
      </c>
      <c r="Y507">
        <v>0</v>
      </c>
      <c r="Z507">
        <v>0</v>
      </c>
      <c r="AA507">
        <v>0</v>
      </c>
      <c r="AB507">
        <v>1</v>
      </c>
      <c r="AC507" t="s">
        <v>95</v>
      </c>
      <c r="AD507" t="s">
        <v>4701</v>
      </c>
      <c r="AE507">
        <v>1.9447022413999999</v>
      </c>
      <c r="AF507" t="s">
        <v>75</v>
      </c>
    </row>
    <row r="508" spans="1:32">
      <c r="A508" t="s">
        <v>5041</v>
      </c>
      <c r="B508">
        <v>2012</v>
      </c>
      <c r="C508" t="s">
        <v>4701</v>
      </c>
      <c r="D508" t="s">
        <v>171</v>
      </c>
      <c r="E508" t="s">
        <v>72</v>
      </c>
      <c r="F508" t="s">
        <v>72</v>
      </c>
      <c r="G508" t="s">
        <v>72</v>
      </c>
      <c r="H508" t="s">
        <v>72</v>
      </c>
      <c r="I508" t="s">
        <v>79</v>
      </c>
      <c r="J508" t="s">
        <v>99</v>
      </c>
      <c r="K508">
        <v>11.586102</v>
      </c>
      <c r="L508">
        <v>3.9693459999999998</v>
      </c>
      <c r="M508">
        <v>5.7270000000000003</v>
      </c>
      <c r="N508">
        <v>22.038</v>
      </c>
      <c r="O508" t="s">
        <v>74</v>
      </c>
      <c r="P508" t="s">
        <v>582</v>
      </c>
      <c r="Q508">
        <v>10.452</v>
      </c>
      <c r="R508">
        <v>5.859</v>
      </c>
      <c r="S508">
        <v>3257</v>
      </c>
      <c r="T508">
        <v>1156</v>
      </c>
      <c r="U508">
        <v>1610</v>
      </c>
      <c r="V508">
        <v>6195</v>
      </c>
      <c r="W508">
        <v>149</v>
      </c>
      <c r="X508">
        <v>13</v>
      </c>
      <c r="Y508">
        <v>0</v>
      </c>
      <c r="Z508">
        <v>0</v>
      </c>
      <c r="AA508">
        <v>0</v>
      </c>
      <c r="AB508">
        <v>1</v>
      </c>
      <c r="AC508" t="s">
        <v>165</v>
      </c>
      <c r="AD508" t="s">
        <v>4701</v>
      </c>
      <c r="AE508">
        <v>2.2763644280999999</v>
      </c>
      <c r="AF508" t="s">
        <v>75</v>
      </c>
    </row>
    <row r="509" spans="1:32">
      <c r="A509" t="s">
        <v>5042</v>
      </c>
      <c r="B509">
        <v>2012</v>
      </c>
      <c r="C509" t="s">
        <v>4701</v>
      </c>
      <c r="D509" t="s">
        <v>171</v>
      </c>
      <c r="E509" t="s">
        <v>72</v>
      </c>
      <c r="F509" t="s">
        <v>72</v>
      </c>
      <c r="G509" t="s">
        <v>72</v>
      </c>
      <c r="H509" t="s">
        <v>72</v>
      </c>
      <c r="I509" t="s">
        <v>79</v>
      </c>
      <c r="J509" t="s">
        <v>100</v>
      </c>
      <c r="K509">
        <v>11.685382000000001</v>
      </c>
      <c r="L509">
        <v>2.819302</v>
      </c>
      <c r="M509">
        <v>7.1449999999999996</v>
      </c>
      <c r="N509">
        <v>18.533999999999999</v>
      </c>
      <c r="O509" t="s">
        <v>74</v>
      </c>
      <c r="P509" t="s">
        <v>5043</v>
      </c>
      <c r="Q509">
        <v>6.8490000000000002</v>
      </c>
      <c r="R509">
        <v>4.54</v>
      </c>
      <c r="S509">
        <v>5252</v>
      </c>
      <c r="T509">
        <v>1324</v>
      </c>
      <c r="U509">
        <v>3211</v>
      </c>
      <c r="V509">
        <v>8330</v>
      </c>
      <c r="W509">
        <v>275</v>
      </c>
      <c r="X509">
        <v>24</v>
      </c>
      <c r="Y509">
        <v>0</v>
      </c>
      <c r="Z509">
        <v>0</v>
      </c>
      <c r="AA509">
        <v>0</v>
      </c>
      <c r="AB509">
        <v>1</v>
      </c>
      <c r="AC509" t="s">
        <v>95</v>
      </c>
      <c r="AD509" t="s">
        <v>4701</v>
      </c>
      <c r="AE509">
        <v>2.1103688569000001</v>
      </c>
      <c r="AF509" t="s">
        <v>75</v>
      </c>
    </row>
    <row r="510" spans="1:32">
      <c r="A510" t="s">
        <v>5044</v>
      </c>
      <c r="B510">
        <v>2012</v>
      </c>
      <c r="C510" t="s">
        <v>4701</v>
      </c>
      <c r="D510" t="s">
        <v>182</v>
      </c>
      <c r="E510" t="s">
        <v>72</v>
      </c>
      <c r="F510" t="s">
        <v>72</v>
      </c>
      <c r="G510" t="s">
        <v>72</v>
      </c>
      <c r="H510" t="s">
        <v>73</v>
      </c>
      <c r="I510" t="s">
        <v>72</v>
      </c>
      <c r="J510" t="s">
        <v>72</v>
      </c>
      <c r="K510">
        <v>9.102506</v>
      </c>
      <c r="L510">
        <v>1.5217449999999999</v>
      </c>
      <c r="M510">
        <v>6.5010000000000003</v>
      </c>
      <c r="N510">
        <v>12.606</v>
      </c>
      <c r="O510" t="s">
        <v>74</v>
      </c>
      <c r="P510" t="s">
        <v>4269</v>
      </c>
      <c r="Q510">
        <v>3.5030000000000001</v>
      </c>
      <c r="R510">
        <v>2.6019999999999999</v>
      </c>
      <c r="S510">
        <v>20433</v>
      </c>
      <c r="T510">
        <v>3511</v>
      </c>
      <c r="U510">
        <v>14592</v>
      </c>
      <c r="V510">
        <v>28296</v>
      </c>
      <c r="W510">
        <v>415</v>
      </c>
      <c r="X510">
        <v>35</v>
      </c>
      <c r="Y510">
        <v>0</v>
      </c>
      <c r="Z510">
        <v>0</v>
      </c>
      <c r="AA510">
        <v>0</v>
      </c>
      <c r="AB510">
        <v>1</v>
      </c>
      <c r="AC510" t="s">
        <v>333</v>
      </c>
      <c r="AD510" t="s">
        <v>4701</v>
      </c>
      <c r="AE510">
        <v>1.1587005287000001</v>
      </c>
      <c r="AF510" t="s">
        <v>75</v>
      </c>
    </row>
    <row r="511" spans="1:32">
      <c r="A511" t="s">
        <v>5045</v>
      </c>
      <c r="B511">
        <v>2012</v>
      </c>
      <c r="C511" t="s">
        <v>4701</v>
      </c>
      <c r="D511" t="s">
        <v>182</v>
      </c>
      <c r="E511" t="s">
        <v>72</v>
      </c>
      <c r="F511" t="s">
        <v>72</v>
      </c>
      <c r="G511" t="s">
        <v>72</v>
      </c>
      <c r="H511" t="s">
        <v>73</v>
      </c>
      <c r="I511" t="s">
        <v>76</v>
      </c>
      <c r="J511" t="s">
        <v>72</v>
      </c>
      <c r="K511">
        <v>9.1174160000000004</v>
      </c>
      <c r="L511">
        <v>2.1762730000000001</v>
      </c>
      <c r="M511">
        <v>5.6230000000000002</v>
      </c>
      <c r="N511">
        <v>14.451000000000001</v>
      </c>
      <c r="O511" t="s">
        <v>74</v>
      </c>
      <c r="P511" t="s">
        <v>5046</v>
      </c>
      <c r="Q511">
        <v>5.3339999999999996</v>
      </c>
      <c r="R511">
        <v>3.4950000000000001</v>
      </c>
      <c r="S511">
        <v>10427</v>
      </c>
      <c r="T511">
        <v>2467</v>
      </c>
      <c r="U511">
        <v>6430</v>
      </c>
      <c r="V511">
        <v>16527</v>
      </c>
      <c r="W511">
        <v>209</v>
      </c>
      <c r="X511">
        <v>18</v>
      </c>
      <c r="Y511">
        <v>0</v>
      </c>
      <c r="Z511">
        <v>0</v>
      </c>
      <c r="AA511">
        <v>0</v>
      </c>
      <c r="AB511">
        <v>1</v>
      </c>
      <c r="AC511" t="s">
        <v>342</v>
      </c>
      <c r="AD511" t="s">
        <v>4701</v>
      </c>
      <c r="AE511">
        <v>1.1888790609</v>
      </c>
      <c r="AF511" t="s">
        <v>75</v>
      </c>
    </row>
    <row r="512" spans="1:32">
      <c r="A512" t="s">
        <v>5047</v>
      </c>
      <c r="B512">
        <v>2012</v>
      </c>
      <c r="C512" t="s">
        <v>4701</v>
      </c>
      <c r="D512" t="s">
        <v>182</v>
      </c>
      <c r="E512" t="s">
        <v>72</v>
      </c>
      <c r="F512" t="s">
        <v>72</v>
      </c>
      <c r="G512" t="s">
        <v>72</v>
      </c>
      <c r="H512" t="s">
        <v>73</v>
      </c>
      <c r="I512" t="s">
        <v>79</v>
      </c>
      <c r="J512" t="s">
        <v>72</v>
      </c>
      <c r="K512">
        <v>9.087021</v>
      </c>
      <c r="L512">
        <v>2.6631619999999998</v>
      </c>
      <c r="M512">
        <v>5.0090000000000003</v>
      </c>
      <c r="N512">
        <v>15.929</v>
      </c>
      <c r="O512" t="s">
        <v>74</v>
      </c>
      <c r="P512" t="s">
        <v>832</v>
      </c>
      <c r="Q512">
        <v>6.8419999999999996</v>
      </c>
      <c r="R512">
        <v>4.0780000000000003</v>
      </c>
      <c r="S512">
        <v>10006</v>
      </c>
      <c r="T512">
        <v>3008</v>
      </c>
      <c r="U512">
        <v>5515</v>
      </c>
      <c r="V512">
        <v>17540</v>
      </c>
      <c r="W512">
        <v>206</v>
      </c>
      <c r="X512">
        <v>17</v>
      </c>
      <c r="Y512">
        <v>0</v>
      </c>
      <c r="Z512">
        <v>0</v>
      </c>
      <c r="AA512">
        <v>0</v>
      </c>
      <c r="AB512">
        <v>1</v>
      </c>
      <c r="AC512" t="s">
        <v>565</v>
      </c>
      <c r="AD512" t="s">
        <v>4701</v>
      </c>
      <c r="AE512">
        <v>1.7599554691999999</v>
      </c>
      <c r="AF512" t="s">
        <v>75</v>
      </c>
    </row>
    <row r="513" spans="1:32">
      <c r="A513" t="s">
        <v>5048</v>
      </c>
      <c r="B513">
        <v>2012</v>
      </c>
      <c r="C513" t="s">
        <v>4701</v>
      </c>
      <c r="D513" t="s">
        <v>182</v>
      </c>
      <c r="E513" t="s">
        <v>72</v>
      </c>
      <c r="F513" t="s">
        <v>72</v>
      </c>
      <c r="G513" t="s">
        <v>72</v>
      </c>
      <c r="H513" t="s">
        <v>81</v>
      </c>
      <c r="I513" t="s">
        <v>72</v>
      </c>
      <c r="J513" t="s">
        <v>72</v>
      </c>
      <c r="K513">
        <v>5.3362699999999998</v>
      </c>
      <c r="L513">
        <v>1.4627939999999999</v>
      </c>
      <c r="M513">
        <v>3.0760000000000001</v>
      </c>
      <c r="N513">
        <v>9.1020000000000003</v>
      </c>
      <c r="O513" t="s">
        <v>74</v>
      </c>
      <c r="P513" t="s">
        <v>1025</v>
      </c>
      <c r="Q513">
        <v>3.7650000000000001</v>
      </c>
      <c r="R513">
        <v>2.2599999999999998</v>
      </c>
      <c r="S513">
        <v>11345</v>
      </c>
      <c r="T513">
        <v>3150</v>
      </c>
      <c r="U513">
        <v>6539</v>
      </c>
      <c r="V513">
        <v>19349</v>
      </c>
      <c r="W513">
        <v>484</v>
      </c>
      <c r="X513">
        <v>22</v>
      </c>
      <c r="Y513">
        <v>0</v>
      </c>
      <c r="Z513">
        <v>0</v>
      </c>
      <c r="AA513">
        <v>0</v>
      </c>
      <c r="AB513">
        <v>1</v>
      </c>
      <c r="AC513" t="s">
        <v>841</v>
      </c>
      <c r="AD513" t="s">
        <v>4701</v>
      </c>
      <c r="AE513">
        <v>2.0459372253999999</v>
      </c>
      <c r="AF513" t="s">
        <v>75</v>
      </c>
    </row>
    <row r="514" spans="1:32">
      <c r="A514" t="s">
        <v>5049</v>
      </c>
      <c r="B514">
        <v>2012</v>
      </c>
      <c r="C514" t="s">
        <v>4701</v>
      </c>
      <c r="D514" t="s">
        <v>182</v>
      </c>
      <c r="E514" t="s">
        <v>72</v>
      </c>
      <c r="F514" t="s">
        <v>72</v>
      </c>
      <c r="G514" t="s">
        <v>72</v>
      </c>
      <c r="H514" t="s">
        <v>81</v>
      </c>
      <c r="I514" t="s">
        <v>76</v>
      </c>
      <c r="J514" t="s">
        <v>72</v>
      </c>
      <c r="K514">
        <v>2.922196</v>
      </c>
      <c r="L514">
        <v>1.285069</v>
      </c>
      <c r="M514">
        <v>0.96099999999999997</v>
      </c>
      <c r="N514">
        <v>6.6669999999999998</v>
      </c>
      <c r="O514" t="s">
        <v>74</v>
      </c>
      <c r="P514" t="s">
        <v>689</v>
      </c>
      <c r="Q514">
        <v>3.7450000000000001</v>
      </c>
      <c r="R514">
        <v>1.9610000000000001</v>
      </c>
      <c r="S514">
        <v>2904</v>
      </c>
      <c r="T514">
        <v>1294</v>
      </c>
      <c r="U514">
        <v>955</v>
      </c>
      <c r="V514">
        <v>6626</v>
      </c>
      <c r="W514">
        <v>256</v>
      </c>
      <c r="X514">
        <v>6</v>
      </c>
      <c r="Y514">
        <v>0</v>
      </c>
      <c r="Z514">
        <v>0</v>
      </c>
      <c r="AA514">
        <v>0</v>
      </c>
      <c r="AB514">
        <v>1</v>
      </c>
      <c r="AC514" t="s">
        <v>136</v>
      </c>
      <c r="AD514" t="s">
        <v>4701</v>
      </c>
      <c r="AE514">
        <v>1.4844431841000001</v>
      </c>
      <c r="AF514" t="s">
        <v>75</v>
      </c>
    </row>
    <row r="515" spans="1:32">
      <c r="A515" t="s">
        <v>5050</v>
      </c>
      <c r="B515">
        <v>2012</v>
      </c>
      <c r="C515" t="s">
        <v>4701</v>
      </c>
      <c r="D515" t="s">
        <v>182</v>
      </c>
      <c r="E515" t="s">
        <v>72</v>
      </c>
      <c r="F515" t="s">
        <v>72</v>
      </c>
      <c r="G515" t="s">
        <v>72</v>
      </c>
      <c r="H515" t="s">
        <v>81</v>
      </c>
      <c r="I515" t="s">
        <v>79</v>
      </c>
      <c r="J515" t="s">
        <v>72</v>
      </c>
      <c r="K515">
        <v>7.4555939999999996</v>
      </c>
      <c r="L515">
        <v>2.5364279999999999</v>
      </c>
      <c r="M515">
        <v>3.74</v>
      </c>
      <c r="N515">
        <v>14.315</v>
      </c>
      <c r="O515" t="s">
        <v>74</v>
      </c>
      <c r="P515" t="s">
        <v>5051</v>
      </c>
      <c r="Q515">
        <v>6.859</v>
      </c>
      <c r="R515">
        <v>3.7160000000000002</v>
      </c>
      <c r="S515">
        <v>8440</v>
      </c>
      <c r="T515">
        <v>2953</v>
      </c>
      <c r="U515">
        <v>4234</v>
      </c>
      <c r="V515">
        <v>16205</v>
      </c>
      <c r="W515">
        <v>228</v>
      </c>
      <c r="X515">
        <v>16</v>
      </c>
      <c r="Y515">
        <v>0</v>
      </c>
      <c r="Z515">
        <v>0</v>
      </c>
      <c r="AA515">
        <v>0</v>
      </c>
      <c r="AB515">
        <v>1</v>
      </c>
      <c r="AC515" t="s">
        <v>4703</v>
      </c>
      <c r="AD515" t="s">
        <v>4701</v>
      </c>
      <c r="AE515">
        <v>2.1165983507999999</v>
      </c>
      <c r="AF515" t="s">
        <v>75</v>
      </c>
    </row>
    <row r="516" spans="1:32">
      <c r="A516" t="s">
        <v>5052</v>
      </c>
      <c r="B516">
        <v>2012</v>
      </c>
      <c r="C516" t="s">
        <v>4701</v>
      </c>
      <c r="D516" t="s">
        <v>182</v>
      </c>
      <c r="E516" t="s">
        <v>72</v>
      </c>
      <c r="F516" t="s">
        <v>72</v>
      </c>
      <c r="G516" t="s">
        <v>72</v>
      </c>
      <c r="H516" t="s">
        <v>83</v>
      </c>
      <c r="I516" t="s">
        <v>72</v>
      </c>
      <c r="J516" t="s">
        <v>72</v>
      </c>
      <c r="K516">
        <v>2.3623479999999999</v>
      </c>
      <c r="L516">
        <v>0.55330699999999999</v>
      </c>
      <c r="M516">
        <v>1.4019999999999999</v>
      </c>
      <c r="N516">
        <v>3.7160000000000002</v>
      </c>
      <c r="O516" t="s">
        <v>74</v>
      </c>
      <c r="P516" t="s">
        <v>5053</v>
      </c>
      <c r="Q516">
        <v>1.3540000000000001</v>
      </c>
      <c r="R516">
        <v>0.96099999999999997</v>
      </c>
      <c r="S516">
        <v>9027</v>
      </c>
      <c r="T516">
        <v>2129</v>
      </c>
      <c r="U516">
        <v>5356</v>
      </c>
      <c r="V516">
        <v>14201</v>
      </c>
      <c r="W516">
        <v>1102</v>
      </c>
      <c r="X516">
        <v>26</v>
      </c>
      <c r="Y516">
        <v>0</v>
      </c>
      <c r="Z516">
        <v>0</v>
      </c>
      <c r="AA516">
        <v>0</v>
      </c>
      <c r="AB516">
        <v>1</v>
      </c>
      <c r="AC516" t="s">
        <v>255</v>
      </c>
      <c r="AD516" t="s">
        <v>4701</v>
      </c>
      <c r="AE516">
        <v>1.4613653159</v>
      </c>
      <c r="AF516" t="s">
        <v>75</v>
      </c>
    </row>
    <row r="517" spans="1:32">
      <c r="A517" t="s">
        <v>5054</v>
      </c>
      <c r="B517">
        <v>2012</v>
      </c>
      <c r="C517" t="s">
        <v>4701</v>
      </c>
      <c r="D517" t="s">
        <v>182</v>
      </c>
      <c r="E517" t="s">
        <v>72</v>
      </c>
      <c r="F517" t="s">
        <v>72</v>
      </c>
      <c r="G517" t="s">
        <v>72</v>
      </c>
      <c r="H517" t="s">
        <v>83</v>
      </c>
      <c r="I517" t="s">
        <v>76</v>
      </c>
      <c r="J517" t="s">
        <v>72</v>
      </c>
      <c r="K517">
        <v>2.2828789999999999</v>
      </c>
      <c r="L517">
        <v>0.728047</v>
      </c>
      <c r="M517">
        <v>1.0820000000000001</v>
      </c>
      <c r="N517">
        <v>4.2050000000000001</v>
      </c>
      <c r="O517" t="s">
        <v>74</v>
      </c>
      <c r="P517" t="s">
        <v>913</v>
      </c>
      <c r="Q517">
        <v>1.9219999999999999</v>
      </c>
      <c r="R517">
        <v>1.2010000000000001</v>
      </c>
      <c r="S517">
        <v>4620</v>
      </c>
      <c r="T517">
        <v>1477</v>
      </c>
      <c r="U517">
        <v>2189</v>
      </c>
      <c r="V517">
        <v>8511</v>
      </c>
      <c r="W517">
        <v>692</v>
      </c>
      <c r="X517">
        <v>15</v>
      </c>
      <c r="Y517">
        <v>0</v>
      </c>
      <c r="Z517">
        <v>0</v>
      </c>
      <c r="AA517">
        <v>0</v>
      </c>
      <c r="AB517">
        <v>1</v>
      </c>
      <c r="AC517" t="s">
        <v>343</v>
      </c>
      <c r="AD517" t="s">
        <v>4701</v>
      </c>
      <c r="AE517">
        <v>1.6418891245</v>
      </c>
      <c r="AF517" t="s">
        <v>75</v>
      </c>
    </row>
    <row r="518" spans="1:32">
      <c r="A518" t="s">
        <v>5055</v>
      </c>
      <c r="B518">
        <v>2012</v>
      </c>
      <c r="C518" t="s">
        <v>4701</v>
      </c>
      <c r="D518" t="s">
        <v>182</v>
      </c>
      <c r="E518" t="s">
        <v>72</v>
      </c>
      <c r="F518" t="s">
        <v>72</v>
      </c>
      <c r="G518" t="s">
        <v>72</v>
      </c>
      <c r="H518" t="s">
        <v>83</v>
      </c>
      <c r="I518" t="s">
        <v>79</v>
      </c>
      <c r="J518" t="s">
        <v>72</v>
      </c>
      <c r="K518">
        <v>2.4518460000000002</v>
      </c>
      <c r="L518">
        <v>0.91583499999999995</v>
      </c>
      <c r="M518">
        <v>0.99199999999999999</v>
      </c>
      <c r="N518">
        <v>4.984</v>
      </c>
      <c r="O518" t="s">
        <v>74</v>
      </c>
      <c r="P518" t="s">
        <v>1003</v>
      </c>
      <c r="Q518">
        <v>2.532</v>
      </c>
      <c r="R518">
        <v>1.46</v>
      </c>
      <c r="S518">
        <v>4406</v>
      </c>
      <c r="T518">
        <v>1664</v>
      </c>
      <c r="U518">
        <v>1783</v>
      </c>
      <c r="V518">
        <v>8957</v>
      </c>
      <c r="W518">
        <v>410</v>
      </c>
      <c r="X518">
        <v>11</v>
      </c>
      <c r="Y518">
        <v>0</v>
      </c>
      <c r="Z518">
        <v>0</v>
      </c>
      <c r="AA518">
        <v>0</v>
      </c>
      <c r="AB518">
        <v>1</v>
      </c>
      <c r="AC518" t="s">
        <v>343</v>
      </c>
      <c r="AD518" t="s">
        <v>4701</v>
      </c>
      <c r="AE518">
        <v>1.4343188194000001</v>
      </c>
      <c r="AF518" t="s">
        <v>75</v>
      </c>
    </row>
    <row r="519" spans="1:32">
      <c r="A519" t="s">
        <v>5056</v>
      </c>
      <c r="B519">
        <v>2012</v>
      </c>
      <c r="C519" t="s">
        <v>4701</v>
      </c>
      <c r="D519" t="s">
        <v>182</v>
      </c>
      <c r="E519" t="s">
        <v>72</v>
      </c>
      <c r="F519" t="s">
        <v>72</v>
      </c>
      <c r="G519" t="s">
        <v>72</v>
      </c>
      <c r="H519" t="s">
        <v>84</v>
      </c>
      <c r="I519" t="s">
        <v>72</v>
      </c>
      <c r="J519" t="s">
        <v>72</v>
      </c>
      <c r="K519">
        <v>2.1389499999999999</v>
      </c>
      <c r="L519">
        <v>0.46588299999999999</v>
      </c>
      <c r="M519">
        <v>1.323</v>
      </c>
      <c r="N519">
        <v>3.2629999999999999</v>
      </c>
      <c r="O519" t="s">
        <v>74</v>
      </c>
      <c r="P519" t="s">
        <v>4897</v>
      </c>
      <c r="Q519">
        <v>1.1240000000000001</v>
      </c>
      <c r="R519">
        <v>0.81599999999999995</v>
      </c>
      <c r="S519">
        <v>8874</v>
      </c>
      <c r="T519">
        <v>1909</v>
      </c>
      <c r="U519">
        <v>5487</v>
      </c>
      <c r="V519">
        <v>13535</v>
      </c>
      <c r="W519">
        <v>1360</v>
      </c>
      <c r="X519">
        <v>31</v>
      </c>
      <c r="Y519">
        <v>0</v>
      </c>
      <c r="Z519">
        <v>0</v>
      </c>
      <c r="AA519">
        <v>0</v>
      </c>
      <c r="AB519">
        <v>1</v>
      </c>
      <c r="AC519" t="s">
        <v>255</v>
      </c>
      <c r="AD519" t="s">
        <v>4701</v>
      </c>
      <c r="AE519">
        <v>1.4091684218</v>
      </c>
      <c r="AF519" t="s">
        <v>75</v>
      </c>
    </row>
    <row r="520" spans="1:32">
      <c r="A520" t="s">
        <v>5057</v>
      </c>
      <c r="B520">
        <v>2012</v>
      </c>
      <c r="C520" t="s">
        <v>4701</v>
      </c>
      <c r="D520" t="s">
        <v>182</v>
      </c>
      <c r="E520" t="s">
        <v>72</v>
      </c>
      <c r="F520" t="s">
        <v>72</v>
      </c>
      <c r="G520" t="s">
        <v>72</v>
      </c>
      <c r="H520" t="s">
        <v>84</v>
      </c>
      <c r="I520" t="s">
        <v>76</v>
      </c>
      <c r="J520" t="s">
        <v>72</v>
      </c>
      <c r="K520">
        <v>2.301393</v>
      </c>
      <c r="L520">
        <v>0.65881100000000004</v>
      </c>
      <c r="M520">
        <v>1.1919999999999999</v>
      </c>
      <c r="N520">
        <v>3.9910000000000001</v>
      </c>
      <c r="O520" t="s">
        <v>74</v>
      </c>
      <c r="P520" t="s">
        <v>3474</v>
      </c>
      <c r="Q520">
        <v>1.69</v>
      </c>
      <c r="R520">
        <v>1.109</v>
      </c>
      <c r="S520">
        <v>5218</v>
      </c>
      <c r="T520">
        <v>1490</v>
      </c>
      <c r="U520">
        <v>2703</v>
      </c>
      <c r="V520">
        <v>9050</v>
      </c>
      <c r="W520">
        <v>818</v>
      </c>
      <c r="X520">
        <v>19</v>
      </c>
      <c r="Y520">
        <v>0</v>
      </c>
      <c r="Z520">
        <v>0</v>
      </c>
      <c r="AA520">
        <v>0</v>
      </c>
      <c r="AB520">
        <v>1</v>
      </c>
      <c r="AC520" t="s">
        <v>219</v>
      </c>
      <c r="AD520" t="s">
        <v>4701</v>
      </c>
      <c r="AE520">
        <v>1.5771206680000001</v>
      </c>
      <c r="AF520" t="s">
        <v>75</v>
      </c>
    </row>
    <row r="521" spans="1:32">
      <c r="A521" t="s">
        <v>5058</v>
      </c>
      <c r="B521">
        <v>2012</v>
      </c>
      <c r="C521" t="s">
        <v>4701</v>
      </c>
      <c r="D521" t="s">
        <v>182</v>
      </c>
      <c r="E521" t="s">
        <v>72</v>
      </c>
      <c r="F521" t="s">
        <v>72</v>
      </c>
      <c r="G521" t="s">
        <v>72</v>
      </c>
      <c r="H521" t="s">
        <v>84</v>
      </c>
      <c r="I521" t="s">
        <v>79</v>
      </c>
      <c r="J521" t="s">
        <v>72</v>
      </c>
      <c r="K521">
        <v>1.943154</v>
      </c>
      <c r="L521">
        <v>0.70414200000000005</v>
      </c>
      <c r="M521">
        <v>0.81399999999999995</v>
      </c>
      <c r="N521">
        <v>3.8759999999999999</v>
      </c>
      <c r="O521" t="s">
        <v>74</v>
      </c>
      <c r="P521" t="s">
        <v>973</v>
      </c>
      <c r="Q521">
        <v>1.9330000000000001</v>
      </c>
      <c r="R521">
        <v>1.129</v>
      </c>
      <c r="S521">
        <v>3655</v>
      </c>
      <c r="T521">
        <v>1335</v>
      </c>
      <c r="U521">
        <v>1531</v>
      </c>
      <c r="V521">
        <v>7291</v>
      </c>
      <c r="W521">
        <v>542</v>
      </c>
      <c r="X521">
        <v>12</v>
      </c>
      <c r="Y521">
        <v>0</v>
      </c>
      <c r="Z521">
        <v>0</v>
      </c>
      <c r="AA521">
        <v>0</v>
      </c>
      <c r="AB521">
        <v>1</v>
      </c>
      <c r="AC521" t="s">
        <v>133</v>
      </c>
      <c r="AD521" t="s">
        <v>4701</v>
      </c>
      <c r="AE521">
        <v>1.4077729791</v>
      </c>
      <c r="AF521" t="s">
        <v>75</v>
      </c>
    </row>
    <row r="522" spans="1:32">
      <c r="A522" t="s">
        <v>5059</v>
      </c>
      <c r="B522">
        <v>2012</v>
      </c>
      <c r="C522" t="s">
        <v>4701</v>
      </c>
      <c r="D522" t="s">
        <v>182</v>
      </c>
      <c r="E522" t="s">
        <v>72</v>
      </c>
      <c r="F522" t="s">
        <v>72</v>
      </c>
      <c r="G522" t="s">
        <v>72</v>
      </c>
      <c r="H522" t="s">
        <v>85</v>
      </c>
      <c r="I522" t="s">
        <v>72</v>
      </c>
      <c r="J522" t="s">
        <v>72</v>
      </c>
      <c r="K522">
        <v>2.2504960000000001</v>
      </c>
      <c r="L522">
        <v>0.46804000000000001</v>
      </c>
      <c r="M522">
        <v>1.4259999999999999</v>
      </c>
      <c r="N522">
        <v>3.3690000000000002</v>
      </c>
      <c r="O522" t="s">
        <v>74</v>
      </c>
      <c r="P522" t="s">
        <v>5060</v>
      </c>
      <c r="Q522">
        <v>1.1180000000000001</v>
      </c>
      <c r="R522">
        <v>0.82499999999999996</v>
      </c>
      <c r="S522">
        <v>10082</v>
      </c>
      <c r="T522">
        <v>2097</v>
      </c>
      <c r="U522">
        <v>6387</v>
      </c>
      <c r="V522">
        <v>15092</v>
      </c>
      <c r="W522">
        <v>1378</v>
      </c>
      <c r="X522">
        <v>38</v>
      </c>
      <c r="Y522">
        <v>0</v>
      </c>
      <c r="Z522">
        <v>0</v>
      </c>
      <c r="AA522">
        <v>0</v>
      </c>
      <c r="AB522">
        <v>1</v>
      </c>
      <c r="AC522" t="s">
        <v>548</v>
      </c>
      <c r="AD522" t="s">
        <v>4701</v>
      </c>
      <c r="AE522">
        <v>1.3712221596</v>
      </c>
      <c r="AF522" t="s">
        <v>75</v>
      </c>
    </row>
    <row r="523" spans="1:32">
      <c r="A523" t="s">
        <v>5061</v>
      </c>
      <c r="B523">
        <v>2012</v>
      </c>
      <c r="C523" t="s">
        <v>4701</v>
      </c>
      <c r="D523" t="s">
        <v>182</v>
      </c>
      <c r="E523" t="s">
        <v>72</v>
      </c>
      <c r="F523" t="s">
        <v>72</v>
      </c>
      <c r="G523" t="s">
        <v>72</v>
      </c>
      <c r="H523" t="s">
        <v>85</v>
      </c>
      <c r="I523" t="s">
        <v>76</v>
      </c>
      <c r="J523" t="s">
        <v>72</v>
      </c>
      <c r="K523">
        <v>1.894109</v>
      </c>
      <c r="L523">
        <v>0.575187</v>
      </c>
      <c r="M523">
        <v>0.93700000000000006</v>
      </c>
      <c r="N523">
        <v>3.3940000000000001</v>
      </c>
      <c r="O523" t="s">
        <v>74</v>
      </c>
      <c r="P523" t="s">
        <v>4262</v>
      </c>
      <c r="Q523">
        <v>1.5</v>
      </c>
      <c r="R523">
        <v>0.95699999999999996</v>
      </c>
      <c r="S523">
        <v>4360</v>
      </c>
      <c r="T523">
        <v>1320</v>
      </c>
      <c r="U523">
        <v>2156</v>
      </c>
      <c r="V523">
        <v>7812</v>
      </c>
      <c r="W523">
        <v>744</v>
      </c>
      <c r="X523">
        <v>17</v>
      </c>
      <c r="Y523">
        <v>0</v>
      </c>
      <c r="Z523">
        <v>0</v>
      </c>
      <c r="AA523">
        <v>0</v>
      </c>
      <c r="AB523">
        <v>1</v>
      </c>
      <c r="AC523" t="s">
        <v>330</v>
      </c>
      <c r="AD523" t="s">
        <v>4701</v>
      </c>
      <c r="AE523">
        <v>1.3228404601999999</v>
      </c>
      <c r="AF523" t="s">
        <v>75</v>
      </c>
    </row>
    <row r="524" spans="1:32">
      <c r="A524" t="s">
        <v>5062</v>
      </c>
      <c r="B524">
        <v>2012</v>
      </c>
      <c r="C524" t="s">
        <v>4701</v>
      </c>
      <c r="D524" t="s">
        <v>182</v>
      </c>
      <c r="E524" t="s">
        <v>72</v>
      </c>
      <c r="F524" t="s">
        <v>72</v>
      </c>
      <c r="G524" t="s">
        <v>72</v>
      </c>
      <c r="H524" t="s">
        <v>85</v>
      </c>
      <c r="I524" t="s">
        <v>79</v>
      </c>
      <c r="J524" t="s">
        <v>72</v>
      </c>
      <c r="K524">
        <v>2.6270859999999998</v>
      </c>
      <c r="L524">
        <v>0.66587799999999997</v>
      </c>
      <c r="M524">
        <v>1.4830000000000001</v>
      </c>
      <c r="N524">
        <v>4.2839999999999998</v>
      </c>
      <c r="O524" t="s">
        <v>74</v>
      </c>
      <c r="P524" t="s">
        <v>4697</v>
      </c>
      <c r="Q524">
        <v>1.657</v>
      </c>
      <c r="R524">
        <v>1.1439999999999999</v>
      </c>
      <c r="S524">
        <v>5722</v>
      </c>
      <c r="T524">
        <v>1467</v>
      </c>
      <c r="U524">
        <v>3231</v>
      </c>
      <c r="V524">
        <v>9331</v>
      </c>
      <c r="W524">
        <v>634</v>
      </c>
      <c r="X524">
        <v>21</v>
      </c>
      <c r="Y524">
        <v>0</v>
      </c>
      <c r="Z524">
        <v>0</v>
      </c>
      <c r="AA524">
        <v>0</v>
      </c>
      <c r="AB524">
        <v>1</v>
      </c>
      <c r="AC524" t="s">
        <v>219</v>
      </c>
      <c r="AD524" t="s">
        <v>4701</v>
      </c>
      <c r="AE524">
        <v>1.0971870429999999</v>
      </c>
      <c r="AF524" t="s">
        <v>75</v>
      </c>
    </row>
    <row r="525" spans="1:32">
      <c r="A525" t="s">
        <v>5063</v>
      </c>
      <c r="B525">
        <v>2012</v>
      </c>
      <c r="C525" t="s">
        <v>4701</v>
      </c>
      <c r="D525" t="s">
        <v>182</v>
      </c>
      <c r="E525" t="s">
        <v>72</v>
      </c>
      <c r="F525" t="s">
        <v>72</v>
      </c>
      <c r="G525" t="s">
        <v>72</v>
      </c>
      <c r="H525" t="s">
        <v>86</v>
      </c>
      <c r="I525" t="s">
        <v>72</v>
      </c>
      <c r="J525" t="s">
        <v>72</v>
      </c>
      <c r="K525">
        <v>2.0676130000000001</v>
      </c>
      <c r="L525">
        <v>0.47195100000000001</v>
      </c>
      <c r="M525">
        <v>1.246</v>
      </c>
      <c r="N525">
        <v>3.2170000000000001</v>
      </c>
      <c r="O525" t="s">
        <v>74</v>
      </c>
      <c r="P525" t="s">
        <v>5064</v>
      </c>
      <c r="Q525">
        <v>1.149</v>
      </c>
      <c r="R525">
        <v>0.82199999999999995</v>
      </c>
      <c r="S525">
        <v>8128</v>
      </c>
      <c r="T525">
        <v>1860</v>
      </c>
      <c r="U525">
        <v>4897</v>
      </c>
      <c r="V525">
        <v>12646</v>
      </c>
      <c r="W525">
        <v>1343</v>
      </c>
      <c r="X525">
        <v>34</v>
      </c>
      <c r="Y525">
        <v>0</v>
      </c>
      <c r="Z525">
        <v>0</v>
      </c>
      <c r="AA525">
        <v>0</v>
      </c>
      <c r="AB525">
        <v>1</v>
      </c>
      <c r="AC525" t="s">
        <v>146</v>
      </c>
      <c r="AD525" t="s">
        <v>4701</v>
      </c>
      <c r="AE525">
        <v>1.4762176804</v>
      </c>
      <c r="AF525" t="s">
        <v>75</v>
      </c>
    </row>
    <row r="526" spans="1:32">
      <c r="A526" t="s">
        <v>5065</v>
      </c>
      <c r="B526">
        <v>2012</v>
      </c>
      <c r="C526" t="s">
        <v>4701</v>
      </c>
      <c r="D526" t="s">
        <v>182</v>
      </c>
      <c r="E526" t="s">
        <v>72</v>
      </c>
      <c r="F526" t="s">
        <v>72</v>
      </c>
      <c r="G526" t="s">
        <v>72</v>
      </c>
      <c r="H526" t="s">
        <v>86</v>
      </c>
      <c r="I526" t="s">
        <v>76</v>
      </c>
      <c r="J526" t="s">
        <v>72</v>
      </c>
      <c r="K526">
        <v>2.241679</v>
      </c>
      <c r="L526">
        <v>0.65155300000000005</v>
      </c>
      <c r="M526">
        <v>1.1479999999999999</v>
      </c>
      <c r="N526">
        <v>3.92</v>
      </c>
      <c r="O526" t="s">
        <v>74</v>
      </c>
      <c r="P526" t="s">
        <v>4695</v>
      </c>
      <c r="Q526">
        <v>1.6779999999999999</v>
      </c>
      <c r="R526">
        <v>1.0940000000000001</v>
      </c>
      <c r="S526">
        <v>4549</v>
      </c>
      <c r="T526">
        <v>1325</v>
      </c>
      <c r="U526">
        <v>2329</v>
      </c>
      <c r="V526">
        <v>7954</v>
      </c>
      <c r="W526">
        <v>809</v>
      </c>
      <c r="X526">
        <v>18</v>
      </c>
      <c r="Y526">
        <v>0</v>
      </c>
      <c r="Z526">
        <v>0</v>
      </c>
      <c r="AA526">
        <v>0</v>
      </c>
      <c r="AB526">
        <v>1</v>
      </c>
      <c r="AC526" t="s">
        <v>330</v>
      </c>
      <c r="AD526" t="s">
        <v>4701</v>
      </c>
      <c r="AE526">
        <v>1.5652511105</v>
      </c>
      <c r="AF526" t="s">
        <v>75</v>
      </c>
    </row>
    <row r="527" spans="1:32">
      <c r="A527" t="s">
        <v>5066</v>
      </c>
      <c r="B527">
        <v>2012</v>
      </c>
      <c r="C527" t="s">
        <v>4701</v>
      </c>
      <c r="D527" t="s">
        <v>182</v>
      </c>
      <c r="E527" t="s">
        <v>72</v>
      </c>
      <c r="F527" t="s">
        <v>72</v>
      </c>
      <c r="G527" t="s">
        <v>72</v>
      </c>
      <c r="H527" t="s">
        <v>86</v>
      </c>
      <c r="I527" t="s">
        <v>79</v>
      </c>
      <c r="J527" t="s">
        <v>72</v>
      </c>
      <c r="K527">
        <v>1.881883</v>
      </c>
      <c r="L527">
        <v>0.62772300000000003</v>
      </c>
      <c r="M527">
        <v>0.85699999999999998</v>
      </c>
      <c r="N527">
        <v>3.5619999999999998</v>
      </c>
      <c r="O527" t="s">
        <v>74</v>
      </c>
      <c r="P527" t="s">
        <v>810</v>
      </c>
      <c r="Q527">
        <v>1.68</v>
      </c>
      <c r="R527">
        <v>1.0249999999999999</v>
      </c>
      <c r="S527">
        <v>3579</v>
      </c>
      <c r="T527">
        <v>1191</v>
      </c>
      <c r="U527">
        <v>1629</v>
      </c>
      <c r="V527">
        <v>6775</v>
      </c>
      <c r="W527">
        <v>534</v>
      </c>
      <c r="X527">
        <v>16</v>
      </c>
      <c r="Y527">
        <v>0</v>
      </c>
      <c r="Z527">
        <v>0</v>
      </c>
      <c r="AA527">
        <v>0</v>
      </c>
      <c r="AB527">
        <v>1</v>
      </c>
      <c r="AC527" t="s">
        <v>133</v>
      </c>
      <c r="AD527" t="s">
        <v>4701</v>
      </c>
      <c r="AE527">
        <v>1.1374210763999999</v>
      </c>
      <c r="AF527" t="s">
        <v>75</v>
      </c>
    </row>
    <row r="528" spans="1:32">
      <c r="A528" t="s">
        <v>5067</v>
      </c>
      <c r="B528">
        <v>2012</v>
      </c>
      <c r="C528" t="s">
        <v>4701</v>
      </c>
      <c r="D528" t="s">
        <v>182</v>
      </c>
      <c r="E528" t="s">
        <v>72</v>
      </c>
      <c r="F528" t="s">
        <v>72</v>
      </c>
      <c r="G528" t="s">
        <v>72</v>
      </c>
      <c r="H528" t="s">
        <v>88</v>
      </c>
      <c r="I528" t="s">
        <v>72</v>
      </c>
      <c r="J528" t="s">
        <v>72</v>
      </c>
      <c r="K528">
        <v>2.7780580000000001</v>
      </c>
      <c r="L528">
        <v>0.56070799999999998</v>
      </c>
      <c r="M528">
        <v>1.786</v>
      </c>
      <c r="N528">
        <v>4.109</v>
      </c>
      <c r="O528" t="s">
        <v>74</v>
      </c>
      <c r="P528" t="s">
        <v>4256</v>
      </c>
      <c r="Q528">
        <v>1.331</v>
      </c>
      <c r="R528">
        <v>0.99199999999999999</v>
      </c>
      <c r="S528">
        <v>8493</v>
      </c>
      <c r="T528">
        <v>1718</v>
      </c>
      <c r="U528">
        <v>5459</v>
      </c>
      <c r="V528">
        <v>12562</v>
      </c>
      <c r="W528">
        <v>1268</v>
      </c>
      <c r="X528">
        <v>34</v>
      </c>
      <c r="Y528">
        <v>0</v>
      </c>
      <c r="Z528">
        <v>0</v>
      </c>
      <c r="AA528">
        <v>0</v>
      </c>
      <c r="AB528">
        <v>1</v>
      </c>
      <c r="AC528" t="s">
        <v>146</v>
      </c>
      <c r="AD528" t="s">
        <v>4701</v>
      </c>
      <c r="AE528">
        <v>1.4748371036000001</v>
      </c>
      <c r="AF528" t="s">
        <v>75</v>
      </c>
    </row>
    <row r="529" spans="1:32">
      <c r="A529" t="s">
        <v>5068</v>
      </c>
      <c r="B529">
        <v>2012</v>
      </c>
      <c r="C529" t="s">
        <v>4701</v>
      </c>
      <c r="D529" t="s">
        <v>182</v>
      </c>
      <c r="E529" t="s">
        <v>72</v>
      </c>
      <c r="F529" t="s">
        <v>72</v>
      </c>
      <c r="G529" t="s">
        <v>72</v>
      </c>
      <c r="H529" t="s">
        <v>88</v>
      </c>
      <c r="I529" t="s">
        <v>76</v>
      </c>
      <c r="J529" t="s">
        <v>72</v>
      </c>
      <c r="K529">
        <v>2.2084039999999998</v>
      </c>
      <c r="L529">
        <v>0.746896</v>
      </c>
      <c r="M529">
        <v>0.99099999999999999</v>
      </c>
      <c r="N529">
        <v>4.2140000000000004</v>
      </c>
      <c r="O529" t="s">
        <v>74</v>
      </c>
      <c r="P529" t="s">
        <v>891</v>
      </c>
      <c r="Q529">
        <v>2.0059999999999998</v>
      </c>
      <c r="R529">
        <v>1.218</v>
      </c>
      <c r="S529">
        <v>3499</v>
      </c>
      <c r="T529">
        <v>1174</v>
      </c>
      <c r="U529">
        <v>1570</v>
      </c>
      <c r="V529">
        <v>6677</v>
      </c>
      <c r="W529">
        <v>706</v>
      </c>
      <c r="X529">
        <v>15</v>
      </c>
      <c r="Y529">
        <v>0</v>
      </c>
      <c r="Z529">
        <v>0</v>
      </c>
      <c r="AA529">
        <v>0</v>
      </c>
      <c r="AB529">
        <v>1</v>
      </c>
      <c r="AC529" t="s">
        <v>133</v>
      </c>
      <c r="AD529" t="s">
        <v>4701</v>
      </c>
      <c r="AE529">
        <v>1.8210814939</v>
      </c>
      <c r="AF529" t="s">
        <v>75</v>
      </c>
    </row>
    <row r="530" spans="1:32">
      <c r="A530" t="s">
        <v>5069</v>
      </c>
      <c r="B530">
        <v>2012</v>
      </c>
      <c r="C530" t="s">
        <v>4701</v>
      </c>
      <c r="D530" t="s">
        <v>182</v>
      </c>
      <c r="E530" t="s">
        <v>72</v>
      </c>
      <c r="F530" t="s">
        <v>72</v>
      </c>
      <c r="G530" t="s">
        <v>72</v>
      </c>
      <c r="H530" t="s">
        <v>88</v>
      </c>
      <c r="I530" t="s">
        <v>79</v>
      </c>
      <c r="J530" t="s">
        <v>72</v>
      </c>
      <c r="K530">
        <v>3.3908550000000002</v>
      </c>
      <c r="L530">
        <v>0.88105599999999995</v>
      </c>
      <c r="M530">
        <v>1.881</v>
      </c>
      <c r="N530">
        <v>5.5919999999999996</v>
      </c>
      <c r="O530" t="s">
        <v>74</v>
      </c>
      <c r="P530" t="s">
        <v>1013</v>
      </c>
      <c r="Q530">
        <v>2.2010000000000001</v>
      </c>
      <c r="R530">
        <v>1.51</v>
      </c>
      <c r="S530">
        <v>4994</v>
      </c>
      <c r="T530">
        <v>1306</v>
      </c>
      <c r="U530">
        <v>2770</v>
      </c>
      <c r="V530">
        <v>8235</v>
      </c>
      <c r="W530">
        <v>562</v>
      </c>
      <c r="X530">
        <v>19</v>
      </c>
      <c r="Y530">
        <v>0</v>
      </c>
      <c r="Z530">
        <v>0</v>
      </c>
      <c r="AA530">
        <v>0</v>
      </c>
      <c r="AB530">
        <v>1</v>
      </c>
      <c r="AC530" t="s">
        <v>95</v>
      </c>
      <c r="AD530" t="s">
        <v>4701</v>
      </c>
      <c r="AE530">
        <v>1.3293579505999999</v>
      </c>
      <c r="AF530" t="s">
        <v>75</v>
      </c>
    </row>
    <row r="531" spans="1:32">
      <c r="A531" t="s">
        <v>5070</v>
      </c>
      <c r="B531">
        <v>2012</v>
      </c>
      <c r="C531" t="s">
        <v>4701</v>
      </c>
      <c r="D531" t="s">
        <v>182</v>
      </c>
      <c r="E531" t="s">
        <v>72</v>
      </c>
      <c r="F531" t="s">
        <v>72</v>
      </c>
      <c r="G531" t="s">
        <v>72</v>
      </c>
      <c r="H531" t="s">
        <v>91</v>
      </c>
      <c r="I531" t="s">
        <v>72</v>
      </c>
      <c r="J531" t="s">
        <v>72</v>
      </c>
      <c r="K531">
        <v>2.0601970000000001</v>
      </c>
      <c r="L531">
        <v>0.56301000000000001</v>
      </c>
      <c r="M531">
        <v>1.105</v>
      </c>
      <c r="N531">
        <v>3.4889999999999999</v>
      </c>
      <c r="O531" t="s">
        <v>74</v>
      </c>
      <c r="P531" t="s">
        <v>806</v>
      </c>
      <c r="Q531">
        <v>1.4279999999999999</v>
      </c>
      <c r="R531">
        <v>0.95499999999999996</v>
      </c>
      <c r="S531">
        <v>5092</v>
      </c>
      <c r="T531">
        <v>1389</v>
      </c>
      <c r="U531">
        <v>2732</v>
      </c>
      <c r="V531">
        <v>8623</v>
      </c>
      <c r="W531">
        <v>1221</v>
      </c>
      <c r="X531">
        <v>19</v>
      </c>
      <c r="Y531">
        <v>0</v>
      </c>
      <c r="Z531">
        <v>0</v>
      </c>
      <c r="AA531">
        <v>0</v>
      </c>
      <c r="AB531">
        <v>1</v>
      </c>
      <c r="AC531" t="s">
        <v>219</v>
      </c>
      <c r="AD531" t="s">
        <v>4701</v>
      </c>
      <c r="AE531">
        <v>1.9165642725000001</v>
      </c>
      <c r="AF531" t="s">
        <v>75</v>
      </c>
    </row>
    <row r="532" spans="1:32">
      <c r="A532" t="s">
        <v>5071</v>
      </c>
      <c r="B532">
        <v>2012</v>
      </c>
      <c r="C532" t="s">
        <v>4701</v>
      </c>
      <c r="D532" t="s">
        <v>182</v>
      </c>
      <c r="E532" t="s">
        <v>72</v>
      </c>
      <c r="F532" t="s">
        <v>72</v>
      </c>
      <c r="G532" t="s">
        <v>72</v>
      </c>
      <c r="H532" t="s">
        <v>91</v>
      </c>
      <c r="I532" t="s">
        <v>76</v>
      </c>
      <c r="J532" t="s">
        <v>72</v>
      </c>
      <c r="K532">
        <v>1.3986499999999999</v>
      </c>
      <c r="L532">
        <v>0.568604</v>
      </c>
      <c r="M532">
        <v>0.51400000000000001</v>
      </c>
      <c r="N532">
        <v>3.024</v>
      </c>
      <c r="O532" t="s">
        <v>74</v>
      </c>
      <c r="P532" t="s">
        <v>979</v>
      </c>
      <c r="Q532">
        <v>1.625</v>
      </c>
      <c r="R532">
        <v>0.88500000000000001</v>
      </c>
      <c r="S532">
        <v>1975</v>
      </c>
      <c r="T532">
        <v>802</v>
      </c>
      <c r="U532">
        <v>725</v>
      </c>
      <c r="V532">
        <v>4271</v>
      </c>
      <c r="W532">
        <v>719</v>
      </c>
      <c r="X532">
        <v>9</v>
      </c>
      <c r="Y532">
        <v>0</v>
      </c>
      <c r="Z532">
        <v>0</v>
      </c>
      <c r="AA532">
        <v>0</v>
      </c>
      <c r="AB532">
        <v>1</v>
      </c>
      <c r="AC532" t="s">
        <v>134</v>
      </c>
      <c r="AD532" t="s">
        <v>4701</v>
      </c>
      <c r="AE532">
        <v>1.6832647565000001</v>
      </c>
      <c r="AF532" t="s">
        <v>75</v>
      </c>
    </row>
    <row r="533" spans="1:32">
      <c r="A533" t="s">
        <v>5072</v>
      </c>
      <c r="B533">
        <v>2012</v>
      </c>
      <c r="C533" t="s">
        <v>4701</v>
      </c>
      <c r="D533" t="s">
        <v>182</v>
      </c>
      <c r="E533" t="s">
        <v>72</v>
      </c>
      <c r="F533" t="s">
        <v>72</v>
      </c>
      <c r="G533" t="s">
        <v>72</v>
      </c>
      <c r="H533" t="s">
        <v>91</v>
      </c>
      <c r="I533" t="s">
        <v>79</v>
      </c>
      <c r="J533" t="s">
        <v>72</v>
      </c>
      <c r="K533">
        <v>2.9419230000000001</v>
      </c>
      <c r="L533">
        <v>0.99557499999999999</v>
      </c>
      <c r="M533">
        <v>1.3169999999999999</v>
      </c>
      <c r="N533">
        <v>5.609</v>
      </c>
      <c r="O533" t="s">
        <v>74</v>
      </c>
      <c r="P533" t="s">
        <v>941</v>
      </c>
      <c r="Q533">
        <v>2.6669999999999998</v>
      </c>
      <c r="R533">
        <v>1.625</v>
      </c>
      <c r="S533">
        <v>3117</v>
      </c>
      <c r="T533">
        <v>1050</v>
      </c>
      <c r="U533">
        <v>1395</v>
      </c>
      <c r="V533">
        <v>5943</v>
      </c>
      <c r="W533">
        <v>502</v>
      </c>
      <c r="X533">
        <v>10</v>
      </c>
      <c r="Y533">
        <v>0</v>
      </c>
      <c r="Z533">
        <v>0</v>
      </c>
      <c r="AA533">
        <v>0</v>
      </c>
      <c r="AB533">
        <v>1</v>
      </c>
      <c r="AC533" t="s">
        <v>228</v>
      </c>
      <c r="AD533" t="s">
        <v>4701</v>
      </c>
      <c r="AE533">
        <v>1.7390934303000001</v>
      </c>
      <c r="AF533" t="s">
        <v>75</v>
      </c>
    </row>
    <row r="534" spans="1:32">
      <c r="A534" t="s">
        <v>5073</v>
      </c>
      <c r="B534">
        <v>2012</v>
      </c>
      <c r="C534" t="s">
        <v>4701</v>
      </c>
      <c r="D534" t="s">
        <v>182</v>
      </c>
      <c r="E534" t="s">
        <v>72</v>
      </c>
      <c r="F534" t="s">
        <v>72</v>
      </c>
      <c r="G534" t="s">
        <v>72</v>
      </c>
      <c r="H534" t="s">
        <v>72</v>
      </c>
      <c r="I534" t="s">
        <v>72</v>
      </c>
      <c r="J534" t="s">
        <v>72</v>
      </c>
      <c r="K534">
        <v>3.1001569999999998</v>
      </c>
      <c r="L534">
        <v>0.28908400000000001</v>
      </c>
      <c r="M534">
        <v>2.5579999999999998</v>
      </c>
      <c r="N534">
        <v>3.72</v>
      </c>
      <c r="O534" t="s">
        <v>74</v>
      </c>
      <c r="P534" t="s">
        <v>4523</v>
      </c>
      <c r="Q534">
        <v>0.62</v>
      </c>
      <c r="R534">
        <v>0.54200000000000004</v>
      </c>
      <c r="S534">
        <v>81472</v>
      </c>
      <c r="T534">
        <v>7523</v>
      </c>
      <c r="U534">
        <v>67227</v>
      </c>
      <c r="V534">
        <v>97765</v>
      </c>
      <c r="W534">
        <v>8571</v>
      </c>
      <c r="X534">
        <v>239</v>
      </c>
      <c r="Y534">
        <v>0</v>
      </c>
      <c r="Z534">
        <v>0</v>
      </c>
      <c r="AA534">
        <v>0</v>
      </c>
      <c r="AB534">
        <v>1</v>
      </c>
      <c r="AC534" t="s">
        <v>5074</v>
      </c>
      <c r="AD534" t="s">
        <v>4701</v>
      </c>
      <c r="AE534">
        <v>2.3840904122</v>
      </c>
      <c r="AF534" t="s">
        <v>75</v>
      </c>
    </row>
    <row r="535" spans="1:32">
      <c r="A535" t="s">
        <v>5075</v>
      </c>
      <c r="B535">
        <v>2012</v>
      </c>
      <c r="C535" t="s">
        <v>4701</v>
      </c>
      <c r="D535" t="s">
        <v>182</v>
      </c>
      <c r="E535" t="s">
        <v>72</v>
      </c>
      <c r="F535" t="s">
        <v>72</v>
      </c>
      <c r="G535" t="s">
        <v>72</v>
      </c>
      <c r="H535" t="s">
        <v>72</v>
      </c>
      <c r="I535" t="s">
        <v>72</v>
      </c>
      <c r="J535" t="s">
        <v>96</v>
      </c>
      <c r="K535">
        <v>1.7912570000000001</v>
      </c>
      <c r="L535">
        <v>0.46142899999999998</v>
      </c>
      <c r="M535">
        <v>1.002</v>
      </c>
      <c r="N535">
        <v>2.9460000000000002</v>
      </c>
      <c r="O535" t="s">
        <v>74</v>
      </c>
      <c r="P535" t="s">
        <v>988</v>
      </c>
      <c r="Q535">
        <v>1.155</v>
      </c>
      <c r="R535">
        <v>0.79</v>
      </c>
      <c r="S535">
        <v>10914</v>
      </c>
      <c r="T535">
        <v>2799</v>
      </c>
      <c r="U535">
        <v>6103</v>
      </c>
      <c r="V535">
        <v>17952</v>
      </c>
      <c r="W535">
        <v>1428</v>
      </c>
      <c r="X535">
        <v>24</v>
      </c>
      <c r="Y535">
        <v>0</v>
      </c>
      <c r="Z535">
        <v>0</v>
      </c>
      <c r="AA535">
        <v>0</v>
      </c>
      <c r="AB535">
        <v>1</v>
      </c>
      <c r="AC535" t="s">
        <v>565</v>
      </c>
      <c r="AD535" t="s">
        <v>4701</v>
      </c>
      <c r="AE535">
        <v>1.727136174</v>
      </c>
      <c r="AF535" t="s">
        <v>75</v>
      </c>
    </row>
    <row r="536" spans="1:32">
      <c r="A536" t="s">
        <v>5076</v>
      </c>
      <c r="B536">
        <v>2012</v>
      </c>
      <c r="C536" t="s">
        <v>4701</v>
      </c>
      <c r="D536" t="s">
        <v>182</v>
      </c>
      <c r="E536" t="s">
        <v>72</v>
      </c>
      <c r="F536" t="s">
        <v>72</v>
      </c>
      <c r="G536" t="s">
        <v>72</v>
      </c>
      <c r="H536" t="s">
        <v>72</v>
      </c>
      <c r="I536" t="s">
        <v>72</v>
      </c>
      <c r="J536" t="s">
        <v>97</v>
      </c>
      <c r="K536">
        <v>1.8757999999999999</v>
      </c>
      <c r="L536">
        <v>0.40288000000000002</v>
      </c>
      <c r="M536">
        <v>1.169</v>
      </c>
      <c r="N536">
        <v>2.8450000000000002</v>
      </c>
      <c r="O536" t="s">
        <v>74</v>
      </c>
      <c r="P536" t="s">
        <v>709</v>
      </c>
      <c r="Q536">
        <v>0.96899999999999997</v>
      </c>
      <c r="R536">
        <v>0.70699999999999996</v>
      </c>
      <c r="S536">
        <v>11201</v>
      </c>
      <c r="T536">
        <v>2410</v>
      </c>
      <c r="U536">
        <v>6981</v>
      </c>
      <c r="V536">
        <v>16991</v>
      </c>
      <c r="W536">
        <v>1745</v>
      </c>
      <c r="X536">
        <v>28</v>
      </c>
      <c r="Y536">
        <v>0</v>
      </c>
      <c r="Z536">
        <v>0</v>
      </c>
      <c r="AA536">
        <v>0</v>
      </c>
      <c r="AB536">
        <v>1</v>
      </c>
      <c r="AC536" t="s">
        <v>685</v>
      </c>
      <c r="AD536" t="s">
        <v>4701</v>
      </c>
      <c r="AE536">
        <v>1.5379250583999999</v>
      </c>
      <c r="AF536" t="s">
        <v>75</v>
      </c>
    </row>
    <row r="537" spans="1:32">
      <c r="A537" t="s">
        <v>5077</v>
      </c>
      <c r="B537">
        <v>2012</v>
      </c>
      <c r="C537" t="s">
        <v>4701</v>
      </c>
      <c r="D537" t="s">
        <v>182</v>
      </c>
      <c r="E537" t="s">
        <v>72</v>
      </c>
      <c r="F537" t="s">
        <v>72</v>
      </c>
      <c r="G537" t="s">
        <v>72</v>
      </c>
      <c r="H537" t="s">
        <v>72</v>
      </c>
      <c r="I537" t="s">
        <v>72</v>
      </c>
      <c r="J537" t="s">
        <v>98</v>
      </c>
      <c r="K537">
        <v>3.2446429999999999</v>
      </c>
      <c r="L537">
        <v>0.61333700000000002</v>
      </c>
      <c r="M537">
        <v>2.1509999999999998</v>
      </c>
      <c r="N537">
        <v>4.6829999999999998</v>
      </c>
      <c r="O537" t="s">
        <v>74</v>
      </c>
      <c r="P537" t="s">
        <v>5078</v>
      </c>
      <c r="Q537">
        <v>1.4379999999999999</v>
      </c>
      <c r="R537">
        <v>1.0940000000000001</v>
      </c>
      <c r="S537">
        <v>18194</v>
      </c>
      <c r="T537">
        <v>3418</v>
      </c>
      <c r="U537">
        <v>12059</v>
      </c>
      <c r="V537">
        <v>26259</v>
      </c>
      <c r="W537">
        <v>1818</v>
      </c>
      <c r="X537">
        <v>50</v>
      </c>
      <c r="Y537">
        <v>0</v>
      </c>
      <c r="Z537">
        <v>0</v>
      </c>
      <c r="AA537">
        <v>0</v>
      </c>
      <c r="AB537">
        <v>1</v>
      </c>
      <c r="AC537" t="s">
        <v>437</v>
      </c>
      <c r="AD537" t="s">
        <v>4701</v>
      </c>
      <c r="AE537">
        <v>2.1772640862000001</v>
      </c>
      <c r="AF537" t="s">
        <v>75</v>
      </c>
    </row>
    <row r="538" spans="1:32">
      <c r="A538" t="s">
        <v>5079</v>
      </c>
      <c r="B538">
        <v>2012</v>
      </c>
      <c r="C538" t="s">
        <v>4701</v>
      </c>
      <c r="D538" t="s">
        <v>182</v>
      </c>
      <c r="E538" t="s">
        <v>72</v>
      </c>
      <c r="F538" t="s">
        <v>72</v>
      </c>
      <c r="G538" t="s">
        <v>72</v>
      </c>
      <c r="H538" t="s">
        <v>72</v>
      </c>
      <c r="I538" t="s">
        <v>72</v>
      </c>
      <c r="J538" t="s">
        <v>99</v>
      </c>
      <c r="K538">
        <v>4.4479839999999999</v>
      </c>
      <c r="L538">
        <v>0.78090800000000005</v>
      </c>
      <c r="M538">
        <v>3.0419999999999998</v>
      </c>
      <c r="N538">
        <v>6.2539999999999996</v>
      </c>
      <c r="O538" t="s">
        <v>74</v>
      </c>
      <c r="P538" t="s">
        <v>1023</v>
      </c>
      <c r="Q538">
        <v>1.806</v>
      </c>
      <c r="R538">
        <v>1.4059999999999999</v>
      </c>
      <c r="S538">
        <v>22577</v>
      </c>
      <c r="T538">
        <v>3998</v>
      </c>
      <c r="U538">
        <v>15442</v>
      </c>
      <c r="V538">
        <v>31743</v>
      </c>
      <c r="W538">
        <v>2022</v>
      </c>
      <c r="X538">
        <v>62</v>
      </c>
      <c r="Y538">
        <v>0</v>
      </c>
      <c r="Z538">
        <v>0</v>
      </c>
      <c r="AA538">
        <v>0</v>
      </c>
      <c r="AB538">
        <v>1</v>
      </c>
      <c r="AC538" t="s">
        <v>4702</v>
      </c>
      <c r="AD538" t="s">
        <v>4701</v>
      </c>
      <c r="AE538">
        <v>2.8997670835</v>
      </c>
      <c r="AF538" t="s">
        <v>75</v>
      </c>
    </row>
    <row r="539" spans="1:32">
      <c r="A539" t="s">
        <v>5080</v>
      </c>
      <c r="B539">
        <v>2012</v>
      </c>
      <c r="C539" t="s">
        <v>4701</v>
      </c>
      <c r="D539" t="s">
        <v>182</v>
      </c>
      <c r="E539" t="s">
        <v>72</v>
      </c>
      <c r="F539" t="s">
        <v>72</v>
      </c>
      <c r="G539" t="s">
        <v>72</v>
      </c>
      <c r="H539" t="s">
        <v>72</v>
      </c>
      <c r="I539" t="s">
        <v>72</v>
      </c>
      <c r="J539" t="s">
        <v>100</v>
      </c>
      <c r="K539">
        <v>5.2618340000000003</v>
      </c>
      <c r="L539">
        <v>0.63665000000000005</v>
      </c>
      <c r="M539">
        <v>4.133</v>
      </c>
      <c r="N539">
        <v>6.6779999999999999</v>
      </c>
      <c r="O539" t="s">
        <v>74</v>
      </c>
      <c r="P539" t="s">
        <v>5081</v>
      </c>
      <c r="Q539">
        <v>1.4159999999999999</v>
      </c>
      <c r="R539">
        <v>1.129</v>
      </c>
      <c r="S539">
        <v>18585</v>
      </c>
      <c r="T539">
        <v>2278</v>
      </c>
      <c r="U539">
        <v>14597</v>
      </c>
      <c r="V539">
        <v>23587</v>
      </c>
      <c r="W539">
        <v>1558</v>
      </c>
      <c r="X539">
        <v>75</v>
      </c>
      <c r="Y539">
        <v>0</v>
      </c>
      <c r="Z539">
        <v>0</v>
      </c>
      <c r="AA539">
        <v>0</v>
      </c>
      <c r="AB539">
        <v>1</v>
      </c>
      <c r="AC539" t="s">
        <v>467</v>
      </c>
      <c r="AD539" t="s">
        <v>4701</v>
      </c>
      <c r="AE539">
        <v>1.2659815315</v>
      </c>
      <c r="AF539" t="s">
        <v>75</v>
      </c>
    </row>
    <row r="540" spans="1:32">
      <c r="A540" t="s">
        <v>5082</v>
      </c>
      <c r="B540">
        <v>2012</v>
      </c>
      <c r="C540" t="s">
        <v>4701</v>
      </c>
      <c r="D540" t="s">
        <v>182</v>
      </c>
      <c r="E540" t="s">
        <v>72</v>
      </c>
      <c r="F540" t="s">
        <v>72</v>
      </c>
      <c r="G540" t="s">
        <v>72</v>
      </c>
      <c r="H540" t="s">
        <v>72</v>
      </c>
      <c r="I540" t="s">
        <v>76</v>
      </c>
      <c r="J540" t="s">
        <v>72</v>
      </c>
      <c r="K540">
        <v>2.7298279999999999</v>
      </c>
      <c r="L540">
        <v>0.36196800000000001</v>
      </c>
      <c r="M540">
        <v>2.0649999999999999</v>
      </c>
      <c r="N540">
        <v>3.536</v>
      </c>
      <c r="O540" t="s">
        <v>74</v>
      </c>
      <c r="P540" t="s">
        <v>5083</v>
      </c>
      <c r="Q540">
        <v>0.80600000000000005</v>
      </c>
      <c r="R540">
        <v>0.66500000000000004</v>
      </c>
      <c r="S540">
        <v>37552</v>
      </c>
      <c r="T540">
        <v>4922</v>
      </c>
      <c r="U540">
        <v>28404</v>
      </c>
      <c r="V540">
        <v>48639</v>
      </c>
      <c r="W540">
        <v>4953</v>
      </c>
      <c r="X540">
        <v>117</v>
      </c>
      <c r="Y540">
        <v>0</v>
      </c>
      <c r="Z540">
        <v>0</v>
      </c>
      <c r="AA540">
        <v>0</v>
      </c>
      <c r="AB540">
        <v>1</v>
      </c>
      <c r="AC540" t="s">
        <v>4427</v>
      </c>
      <c r="AD540" t="s">
        <v>4701</v>
      </c>
      <c r="AE540">
        <v>2.4434614794999998</v>
      </c>
      <c r="AF540" t="s">
        <v>75</v>
      </c>
    </row>
    <row r="541" spans="1:32">
      <c r="A541" t="s">
        <v>5084</v>
      </c>
      <c r="B541">
        <v>2012</v>
      </c>
      <c r="C541" t="s">
        <v>4701</v>
      </c>
      <c r="D541" t="s">
        <v>182</v>
      </c>
      <c r="E541" t="s">
        <v>72</v>
      </c>
      <c r="F541" t="s">
        <v>72</v>
      </c>
      <c r="G541" t="s">
        <v>72</v>
      </c>
      <c r="H541" t="s">
        <v>72</v>
      </c>
      <c r="I541" t="s">
        <v>76</v>
      </c>
      <c r="J541" t="s">
        <v>96</v>
      </c>
      <c r="K541">
        <v>1.5699879999999999</v>
      </c>
      <c r="L541">
        <v>0.58128500000000005</v>
      </c>
      <c r="M541">
        <v>0.64300000000000002</v>
      </c>
      <c r="N541">
        <v>3.1789999999999998</v>
      </c>
      <c r="O541" t="s">
        <v>74</v>
      </c>
      <c r="P541" t="s">
        <v>970</v>
      </c>
      <c r="Q541">
        <v>1.609</v>
      </c>
      <c r="R541">
        <v>0.92700000000000005</v>
      </c>
      <c r="S541">
        <v>5103</v>
      </c>
      <c r="T541">
        <v>1897</v>
      </c>
      <c r="U541">
        <v>2090</v>
      </c>
      <c r="V541">
        <v>10334</v>
      </c>
      <c r="W541">
        <v>831</v>
      </c>
      <c r="X541">
        <v>10</v>
      </c>
      <c r="Y541">
        <v>0</v>
      </c>
      <c r="Z541">
        <v>0</v>
      </c>
      <c r="AA541">
        <v>0</v>
      </c>
      <c r="AB541">
        <v>1</v>
      </c>
      <c r="AC541" t="s">
        <v>394</v>
      </c>
      <c r="AD541" t="s">
        <v>4701</v>
      </c>
      <c r="AE541">
        <v>1.8148151256</v>
      </c>
      <c r="AF541" t="s">
        <v>75</v>
      </c>
    </row>
    <row r="542" spans="1:32">
      <c r="A542" t="s">
        <v>5085</v>
      </c>
      <c r="B542">
        <v>2012</v>
      </c>
      <c r="C542" t="s">
        <v>4701</v>
      </c>
      <c r="D542" t="s">
        <v>182</v>
      </c>
      <c r="E542" t="s">
        <v>72</v>
      </c>
      <c r="F542" t="s">
        <v>72</v>
      </c>
      <c r="G542" t="s">
        <v>72</v>
      </c>
      <c r="H542" t="s">
        <v>72</v>
      </c>
      <c r="I542" t="s">
        <v>76</v>
      </c>
      <c r="J542" t="s">
        <v>97</v>
      </c>
      <c r="K542">
        <v>1.7060519999999999</v>
      </c>
      <c r="L542">
        <v>0.55528200000000005</v>
      </c>
      <c r="M542">
        <v>0.79400000000000004</v>
      </c>
      <c r="N542">
        <v>3.1829999999999998</v>
      </c>
      <c r="O542" t="s">
        <v>74</v>
      </c>
      <c r="P542" t="s">
        <v>4700</v>
      </c>
      <c r="Q542">
        <v>1.4770000000000001</v>
      </c>
      <c r="R542">
        <v>0.91200000000000003</v>
      </c>
      <c r="S542">
        <v>5186</v>
      </c>
      <c r="T542">
        <v>1692</v>
      </c>
      <c r="U542">
        <v>2415</v>
      </c>
      <c r="V542">
        <v>9677</v>
      </c>
      <c r="W542">
        <v>985</v>
      </c>
      <c r="X542">
        <v>15</v>
      </c>
      <c r="Y542">
        <v>0</v>
      </c>
      <c r="Z542">
        <v>0</v>
      </c>
      <c r="AA542">
        <v>0</v>
      </c>
      <c r="AB542">
        <v>1</v>
      </c>
      <c r="AC542" t="s">
        <v>394</v>
      </c>
      <c r="AD542" t="s">
        <v>4701</v>
      </c>
      <c r="AE542">
        <v>1.8092712349</v>
      </c>
      <c r="AF542" t="s">
        <v>75</v>
      </c>
    </row>
    <row r="543" spans="1:32">
      <c r="A543" t="s">
        <v>5086</v>
      </c>
      <c r="B543">
        <v>2012</v>
      </c>
      <c r="C543" t="s">
        <v>4701</v>
      </c>
      <c r="D543" t="s">
        <v>182</v>
      </c>
      <c r="E543" t="s">
        <v>72</v>
      </c>
      <c r="F543" t="s">
        <v>72</v>
      </c>
      <c r="G543" t="s">
        <v>72</v>
      </c>
      <c r="H543" t="s">
        <v>72</v>
      </c>
      <c r="I543" t="s">
        <v>76</v>
      </c>
      <c r="J543" t="s">
        <v>98</v>
      </c>
      <c r="K543">
        <v>2.5868959999999999</v>
      </c>
      <c r="L543">
        <v>0.72093399999999996</v>
      </c>
      <c r="M543">
        <v>1.367</v>
      </c>
      <c r="N543">
        <v>4.423</v>
      </c>
      <c r="O543" t="s">
        <v>74</v>
      </c>
      <c r="P543" t="s">
        <v>2844</v>
      </c>
      <c r="Q543">
        <v>1.8360000000000001</v>
      </c>
      <c r="R543">
        <v>1.22</v>
      </c>
      <c r="S543">
        <v>7493</v>
      </c>
      <c r="T543">
        <v>2066</v>
      </c>
      <c r="U543">
        <v>3959</v>
      </c>
      <c r="V543">
        <v>12810</v>
      </c>
      <c r="W543">
        <v>1060</v>
      </c>
      <c r="X543">
        <v>24</v>
      </c>
      <c r="Y543">
        <v>0</v>
      </c>
      <c r="Z543">
        <v>0</v>
      </c>
      <c r="AA543">
        <v>0</v>
      </c>
      <c r="AB543">
        <v>1</v>
      </c>
      <c r="AC543" t="s">
        <v>367</v>
      </c>
      <c r="AD543" t="s">
        <v>4701</v>
      </c>
      <c r="AE543">
        <v>2.1841930617999998</v>
      </c>
      <c r="AF543" t="s">
        <v>75</v>
      </c>
    </row>
    <row r="544" spans="1:32">
      <c r="A544" t="s">
        <v>5087</v>
      </c>
      <c r="B544">
        <v>2012</v>
      </c>
      <c r="C544" t="s">
        <v>4701</v>
      </c>
      <c r="D544" t="s">
        <v>182</v>
      </c>
      <c r="E544" t="s">
        <v>72</v>
      </c>
      <c r="F544" t="s">
        <v>72</v>
      </c>
      <c r="G544" t="s">
        <v>72</v>
      </c>
      <c r="H544" t="s">
        <v>72</v>
      </c>
      <c r="I544" t="s">
        <v>76</v>
      </c>
      <c r="J544" t="s">
        <v>99</v>
      </c>
      <c r="K544">
        <v>4.101718</v>
      </c>
      <c r="L544">
        <v>0.93108000000000002</v>
      </c>
      <c r="M544">
        <v>2.4729999999999999</v>
      </c>
      <c r="N544">
        <v>6.3579999999999997</v>
      </c>
      <c r="O544" t="s">
        <v>74</v>
      </c>
      <c r="P544" t="s">
        <v>5088</v>
      </c>
      <c r="Q544">
        <v>2.2559999999999998</v>
      </c>
      <c r="R544">
        <v>1.6279999999999999</v>
      </c>
      <c r="S544">
        <v>10844</v>
      </c>
      <c r="T544">
        <v>2474</v>
      </c>
      <c r="U544">
        <v>6539</v>
      </c>
      <c r="V544">
        <v>16810</v>
      </c>
      <c r="W544">
        <v>1174</v>
      </c>
      <c r="X544">
        <v>31</v>
      </c>
      <c r="Y544">
        <v>0</v>
      </c>
      <c r="Z544">
        <v>0</v>
      </c>
      <c r="AA544">
        <v>0</v>
      </c>
      <c r="AB544">
        <v>1</v>
      </c>
      <c r="AC544" t="s">
        <v>685</v>
      </c>
      <c r="AD544" t="s">
        <v>4701</v>
      </c>
      <c r="AE544">
        <v>2.5852062377</v>
      </c>
      <c r="AF544" t="s">
        <v>75</v>
      </c>
    </row>
    <row r="545" spans="1:32">
      <c r="A545" t="s">
        <v>5089</v>
      </c>
      <c r="B545">
        <v>2012</v>
      </c>
      <c r="C545" t="s">
        <v>4701</v>
      </c>
      <c r="D545" t="s">
        <v>182</v>
      </c>
      <c r="E545" t="s">
        <v>72</v>
      </c>
      <c r="F545" t="s">
        <v>72</v>
      </c>
      <c r="G545" t="s">
        <v>72</v>
      </c>
      <c r="H545" t="s">
        <v>72</v>
      </c>
      <c r="I545" t="s">
        <v>76</v>
      </c>
      <c r="J545" t="s">
        <v>100</v>
      </c>
      <c r="K545">
        <v>4.6346439999999998</v>
      </c>
      <c r="L545">
        <v>0.84218700000000002</v>
      </c>
      <c r="M545">
        <v>3.1230000000000002</v>
      </c>
      <c r="N545">
        <v>6.5919999999999996</v>
      </c>
      <c r="O545" t="s">
        <v>74</v>
      </c>
      <c r="P545" t="s">
        <v>4261</v>
      </c>
      <c r="Q545">
        <v>1.9570000000000001</v>
      </c>
      <c r="R545">
        <v>1.5109999999999999</v>
      </c>
      <c r="S545">
        <v>8926</v>
      </c>
      <c r="T545">
        <v>1599</v>
      </c>
      <c r="U545">
        <v>6016</v>
      </c>
      <c r="V545">
        <v>12696</v>
      </c>
      <c r="W545">
        <v>903</v>
      </c>
      <c r="X545">
        <v>37</v>
      </c>
      <c r="Y545">
        <v>0</v>
      </c>
      <c r="Z545">
        <v>0</v>
      </c>
      <c r="AA545">
        <v>0</v>
      </c>
      <c r="AB545">
        <v>1</v>
      </c>
      <c r="AC545" t="s">
        <v>339</v>
      </c>
      <c r="AD545" t="s">
        <v>4701</v>
      </c>
      <c r="AE545">
        <v>1.4474917377000001</v>
      </c>
      <c r="AF545" t="s">
        <v>75</v>
      </c>
    </row>
    <row r="546" spans="1:32">
      <c r="A546" t="s">
        <v>5090</v>
      </c>
      <c r="B546">
        <v>2012</v>
      </c>
      <c r="C546" t="s">
        <v>4701</v>
      </c>
      <c r="D546" t="s">
        <v>182</v>
      </c>
      <c r="E546" t="s">
        <v>72</v>
      </c>
      <c r="F546" t="s">
        <v>72</v>
      </c>
      <c r="G546" t="s">
        <v>72</v>
      </c>
      <c r="H546" t="s">
        <v>72</v>
      </c>
      <c r="I546" t="s">
        <v>79</v>
      </c>
      <c r="J546" t="s">
        <v>72</v>
      </c>
      <c r="K546">
        <v>3.5069300000000001</v>
      </c>
      <c r="L546">
        <v>0.44666</v>
      </c>
      <c r="M546">
        <v>2.6829999999999998</v>
      </c>
      <c r="N546">
        <v>4.4960000000000004</v>
      </c>
      <c r="O546" t="s">
        <v>74</v>
      </c>
      <c r="P546" t="s">
        <v>5091</v>
      </c>
      <c r="Q546">
        <v>0.98899999999999999</v>
      </c>
      <c r="R546">
        <v>0.82399999999999995</v>
      </c>
      <c r="S546">
        <v>43920</v>
      </c>
      <c r="T546">
        <v>5630</v>
      </c>
      <c r="U546">
        <v>33606</v>
      </c>
      <c r="V546">
        <v>56305</v>
      </c>
      <c r="W546">
        <v>3618</v>
      </c>
      <c r="X546">
        <v>122</v>
      </c>
      <c r="Y546">
        <v>0</v>
      </c>
      <c r="Z546">
        <v>0</v>
      </c>
      <c r="AA546">
        <v>0</v>
      </c>
      <c r="AB546">
        <v>1</v>
      </c>
      <c r="AC546" t="s">
        <v>2828</v>
      </c>
      <c r="AD546" t="s">
        <v>4701</v>
      </c>
      <c r="AE546">
        <v>2.13244911</v>
      </c>
      <c r="AF546" t="s">
        <v>75</v>
      </c>
    </row>
    <row r="547" spans="1:32">
      <c r="A547" t="s">
        <v>5092</v>
      </c>
      <c r="B547">
        <v>2012</v>
      </c>
      <c r="C547" t="s">
        <v>4701</v>
      </c>
      <c r="D547" t="s">
        <v>182</v>
      </c>
      <c r="E547" t="s">
        <v>72</v>
      </c>
      <c r="F547" t="s">
        <v>72</v>
      </c>
      <c r="G547" t="s">
        <v>72</v>
      </c>
      <c r="H547" t="s">
        <v>72</v>
      </c>
      <c r="I547" t="s">
        <v>79</v>
      </c>
      <c r="J547" t="s">
        <v>96</v>
      </c>
      <c r="K547">
        <v>2.0442399999999998</v>
      </c>
      <c r="L547">
        <v>0.65488400000000002</v>
      </c>
      <c r="M547">
        <v>0.96499999999999997</v>
      </c>
      <c r="N547">
        <v>3.7759999999999998</v>
      </c>
      <c r="O547" t="s">
        <v>74</v>
      </c>
      <c r="P547" t="s">
        <v>4260</v>
      </c>
      <c r="Q547">
        <v>1.732</v>
      </c>
      <c r="R547">
        <v>1.079</v>
      </c>
      <c r="S547">
        <v>5811</v>
      </c>
      <c r="T547">
        <v>1859</v>
      </c>
      <c r="U547">
        <v>2744</v>
      </c>
      <c r="V547">
        <v>10736</v>
      </c>
      <c r="W547">
        <v>597</v>
      </c>
      <c r="X547">
        <v>14</v>
      </c>
      <c r="Y547">
        <v>0</v>
      </c>
      <c r="Z547">
        <v>0</v>
      </c>
      <c r="AA547">
        <v>0</v>
      </c>
      <c r="AB547">
        <v>1</v>
      </c>
      <c r="AC547" t="s">
        <v>135</v>
      </c>
      <c r="AD547" t="s">
        <v>4701</v>
      </c>
      <c r="AE547">
        <v>1.2764775421000001</v>
      </c>
      <c r="AF547" t="s">
        <v>75</v>
      </c>
    </row>
    <row r="548" spans="1:32">
      <c r="A548" t="s">
        <v>5093</v>
      </c>
      <c r="B548">
        <v>2012</v>
      </c>
      <c r="C548" t="s">
        <v>4701</v>
      </c>
      <c r="D548" t="s">
        <v>182</v>
      </c>
      <c r="E548" t="s">
        <v>72</v>
      </c>
      <c r="F548" t="s">
        <v>72</v>
      </c>
      <c r="G548" t="s">
        <v>72</v>
      </c>
      <c r="H548" t="s">
        <v>72</v>
      </c>
      <c r="I548" t="s">
        <v>79</v>
      </c>
      <c r="J548" t="s">
        <v>97</v>
      </c>
      <c r="K548">
        <v>2.0517810000000001</v>
      </c>
      <c r="L548">
        <v>0.71324900000000002</v>
      </c>
      <c r="M548">
        <v>0.89600000000000002</v>
      </c>
      <c r="N548">
        <v>3.984</v>
      </c>
      <c r="O548" t="s">
        <v>74</v>
      </c>
      <c r="P548" t="s">
        <v>816</v>
      </c>
      <c r="Q548">
        <v>1.9330000000000001</v>
      </c>
      <c r="R548">
        <v>1.155</v>
      </c>
      <c r="S548">
        <v>6016</v>
      </c>
      <c r="T548">
        <v>2084</v>
      </c>
      <c r="U548">
        <v>2628</v>
      </c>
      <c r="V548">
        <v>11682</v>
      </c>
      <c r="W548">
        <v>760</v>
      </c>
      <c r="X548">
        <v>13</v>
      </c>
      <c r="Y548">
        <v>0</v>
      </c>
      <c r="Z548">
        <v>0</v>
      </c>
      <c r="AA548">
        <v>0</v>
      </c>
      <c r="AB548">
        <v>1</v>
      </c>
      <c r="AC548" t="s">
        <v>404</v>
      </c>
      <c r="AD548" t="s">
        <v>4701</v>
      </c>
      <c r="AE548">
        <v>1.9213070368</v>
      </c>
      <c r="AF548" t="s">
        <v>75</v>
      </c>
    </row>
    <row r="549" spans="1:32">
      <c r="A549" t="s">
        <v>5094</v>
      </c>
      <c r="B549">
        <v>2012</v>
      </c>
      <c r="C549" t="s">
        <v>4701</v>
      </c>
      <c r="D549" t="s">
        <v>182</v>
      </c>
      <c r="E549" t="s">
        <v>72</v>
      </c>
      <c r="F549" t="s">
        <v>72</v>
      </c>
      <c r="G549" t="s">
        <v>72</v>
      </c>
      <c r="H549" t="s">
        <v>72</v>
      </c>
      <c r="I549" t="s">
        <v>79</v>
      </c>
      <c r="J549" t="s">
        <v>98</v>
      </c>
      <c r="K549">
        <v>3.9474130000000001</v>
      </c>
      <c r="L549">
        <v>1.057239</v>
      </c>
      <c r="M549">
        <v>2.1419999999999999</v>
      </c>
      <c r="N549">
        <v>6.6040000000000001</v>
      </c>
      <c r="O549" t="s">
        <v>74</v>
      </c>
      <c r="P549" t="s">
        <v>1674</v>
      </c>
      <c r="Q549">
        <v>2.657</v>
      </c>
      <c r="R549">
        <v>1.8049999999999999</v>
      </c>
      <c r="S549">
        <v>10701</v>
      </c>
      <c r="T549">
        <v>2895</v>
      </c>
      <c r="U549">
        <v>5807</v>
      </c>
      <c r="V549">
        <v>17904</v>
      </c>
      <c r="W549">
        <v>758</v>
      </c>
      <c r="X549">
        <v>26</v>
      </c>
      <c r="Y549">
        <v>0</v>
      </c>
      <c r="Z549">
        <v>0</v>
      </c>
      <c r="AA549">
        <v>0</v>
      </c>
      <c r="AB549">
        <v>1</v>
      </c>
      <c r="AC549" t="s">
        <v>565</v>
      </c>
      <c r="AD549" t="s">
        <v>4701</v>
      </c>
      <c r="AE549">
        <v>2.2316207694000001</v>
      </c>
      <c r="AF549" t="s">
        <v>75</v>
      </c>
    </row>
    <row r="550" spans="1:32">
      <c r="A550" t="s">
        <v>5095</v>
      </c>
      <c r="B550">
        <v>2012</v>
      </c>
      <c r="C550" t="s">
        <v>4701</v>
      </c>
      <c r="D550" t="s">
        <v>182</v>
      </c>
      <c r="E550" t="s">
        <v>72</v>
      </c>
      <c r="F550" t="s">
        <v>72</v>
      </c>
      <c r="G550" t="s">
        <v>72</v>
      </c>
      <c r="H550" t="s">
        <v>72</v>
      </c>
      <c r="I550" t="s">
        <v>79</v>
      </c>
      <c r="J550" t="s">
        <v>99</v>
      </c>
      <c r="K550">
        <v>4.8244059999999998</v>
      </c>
      <c r="L550">
        <v>1.26437</v>
      </c>
      <c r="M550">
        <v>2.6539999999999999</v>
      </c>
      <c r="N550">
        <v>7.98</v>
      </c>
      <c r="O550" t="s">
        <v>74</v>
      </c>
      <c r="P550" t="s">
        <v>4253</v>
      </c>
      <c r="Q550">
        <v>3.1549999999999998</v>
      </c>
      <c r="R550">
        <v>2.17</v>
      </c>
      <c r="S550">
        <v>11733</v>
      </c>
      <c r="T550">
        <v>3170</v>
      </c>
      <c r="U550">
        <v>6454</v>
      </c>
      <c r="V550">
        <v>19407</v>
      </c>
      <c r="W550">
        <v>848</v>
      </c>
      <c r="X550">
        <v>31</v>
      </c>
      <c r="Y550">
        <v>0</v>
      </c>
      <c r="Z550">
        <v>0</v>
      </c>
      <c r="AA550">
        <v>0</v>
      </c>
      <c r="AB550">
        <v>1</v>
      </c>
      <c r="AC550" t="s">
        <v>4276</v>
      </c>
      <c r="AD550" t="s">
        <v>4701</v>
      </c>
      <c r="AE550">
        <v>2.9489159309000001</v>
      </c>
      <c r="AF550" t="s">
        <v>75</v>
      </c>
    </row>
    <row r="551" spans="1:32">
      <c r="A551" t="s">
        <v>5096</v>
      </c>
      <c r="B551">
        <v>2012</v>
      </c>
      <c r="C551" t="s">
        <v>4701</v>
      </c>
      <c r="D551" t="s">
        <v>182</v>
      </c>
      <c r="E551" t="s">
        <v>72</v>
      </c>
      <c r="F551" t="s">
        <v>72</v>
      </c>
      <c r="G551" t="s">
        <v>72</v>
      </c>
      <c r="H551" t="s">
        <v>72</v>
      </c>
      <c r="I551" t="s">
        <v>79</v>
      </c>
      <c r="J551" t="s">
        <v>100</v>
      </c>
      <c r="K551">
        <v>6.0139839999999998</v>
      </c>
      <c r="L551">
        <v>1.152979</v>
      </c>
      <c r="M551">
        <v>4.0940000000000003</v>
      </c>
      <c r="N551">
        <v>8.7520000000000007</v>
      </c>
      <c r="O551" t="s">
        <v>74</v>
      </c>
      <c r="P551" t="s">
        <v>5097</v>
      </c>
      <c r="Q551">
        <v>2.738</v>
      </c>
      <c r="R551">
        <v>1.92</v>
      </c>
      <c r="S551">
        <v>9659</v>
      </c>
      <c r="T551">
        <v>1839</v>
      </c>
      <c r="U551">
        <v>6576</v>
      </c>
      <c r="V551">
        <v>14055</v>
      </c>
      <c r="W551">
        <v>655</v>
      </c>
      <c r="X551">
        <v>38</v>
      </c>
      <c r="Y551">
        <v>0</v>
      </c>
      <c r="Z551">
        <v>0</v>
      </c>
      <c r="AA551">
        <v>0</v>
      </c>
      <c r="AB551">
        <v>1</v>
      </c>
      <c r="AC551" t="s">
        <v>300</v>
      </c>
      <c r="AD551" t="s">
        <v>4701</v>
      </c>
      <c r="AE551">
        <v>1.5381366457000001</v>
      </c>
      <c r="AF551" t="s">
        <v>75</v>
      </c>
    </row>
    <row r="552" spans="1:32">
      <c r="A552" t="s">
        <v>3766</v>
      </c>
      <c r="B552">
        <v>2012</v>
      </c>
      <c r="C552" t="s">
        <v>3767</v>
      </c>
      <c r="D552" t="s">
        <v>72</v>
      </c>
      <c r="E552" t="s">
        <v>72</v>
      </c>
      <c r="F552" t="s">
        <v>72</v>
      </c>
      <c r="G552" t="s">
        <v>72</v>
      </c>
      <c r="H552" t="s">
        <v>3768</v>
      </c>
      <c r="I552" t="s">
        <v>72</v>
      </c>
      <c r="J552" t="s">
        <v>72</v>
      </c>
      <c r="K552">
        <v>3.6715990000000001</v>
      </c>
      <c r="L552">
        <v>0.51378900000000005</v>
      </c>
      <c r="M552">
        <v>2.73</v>
      </c>
      <c r="N552">
        <v>4.8220000000000001</v>
      </c>
      <c r="O552" t="s">
        <v>74</v>
      </c>
      <c r="P552" t="s">
        <v>3769</v>
      </c>
      <c r="Q552">
        <v>1.151</v>
      </c>
      <c r="R552">
        <v>0.94099999999999995</v>
      </c>
      <c r="S552">
        <v>11343</v>
      </c>
      <c r="T552">
        <v>1588</v>
      </c>
      <c r="U552">
        <v>8435</v>
      </c>
      <c r="V552">
        <v>14898</v>
      </c>
      <c r="W552">
        <v>1753</v>
      </c>
      <c r="X552">
        <v>76</v>
      </c>
      <c r="Y552">
        <v>0</v>
      </c>
      <c r="Z552">
        <v>0</v>
      </c>
      <c r="AA552">
        <v>0</v>
      </c>
      <c r="AB552">
        <v>1</v>
      </c>
      <c r="AC552" t="s">
        <v>226</v>
      </c>
      <c r="AD552" t="s">
        <v>3767</v>
      </c>
      <c r="AE552">
        <v>1.31</v>
      </c>
    </row>
    <row r="553" spans="1:32">
      <c r="A553" t="s">
        <v>3770</v>
      </c>
      <c r="B553">
        <v>2012</v>
      </c>
      <c r="C553" t="s">
        <v>3767</v>
      </c>
      <c r="D553" t="s">
        <v>72</v>
      </c>
      <c r="E553" t="s">
        <v>72</v>
      </c>
      <c r="F553" t="s">
        <v>72</v>
      </c>
      <c r="G553" t="s">
        <v>72</v>
      </c>
      <c r="H553" t="s">
        <v>3768</v>
      </c>
      <c r="I553" t="s">
        <v>76</v>
      </c>
      <c r="J553" t="s">
        <v>72</v>
      </c>
      <c r="K553">
        <v>3.981074</v>
      </c>
      <c r="L553">
        <v>0.77818399999999999</v>
      </c>
      <c r="M553">
        <v>2.597</v>
      </c>
      <c r="N553">
        <v>5.8140000000000001</v>
      </c>
      <c r="O553" t="s">
        <v>74</v>
      </c>
      <c r="P553" t="s">
        <v>2838</v>
      </c>
      <c r="Q553">
        <v>1.833</v>
      </c>
      <c r="R553">
        <v>1.385</v>
      </c>
      <c r="S553">
        <v>5974</v>
      </c>
      <c r="T553">
        <v>1168</v>
      </c>
      <c r="U553">
        <v>3896</v>
      </c>
      <c r="V553">
        <v>8724</v>
      </c>
      <c r="W553">
        <v>879</v>
      </c>
      <c r="X553">
        <v>40</v>
      </c>
      <c r="Y553">
        <v>0</v>
      </c>
      <c r="Z553">
        <v>0</v>
      </c>
      <c r="AA553">
        <v>0</v>
      </c>
      <c r="AB553">
        <v>1</v>
      </c>
      <c r="AC553" t="s">
        <v>138</v>
      </c>
      <c r="AD553" t="s">
        <v>3767</v>
      </c>
      <c r="AE553">
        <v>1.39</v>
      </c>
    </row>
    <row r="554" spans="1:32">
      <c r="A554" t="s">
        <v>3771</v>
      </c>
      <c r="B554">
        <v>2012</v>
      </c>
      <c r="C554" t="s">
        <v>3767</v>
      </c>
      <c r="D554" t="s">
        <v>72</v>
      </c>
      <c r="E554" t="s">
        <v>72</v>
      </c>
      <c r="F554" t="s">
        <v>72</v>
      </c>
      <c r="G554" t="s">
        <v>72</v>
      </c>
      <c r="H554" t="s">
        <v>3768</v>
      </c>
      <c r="I554" t="s">
        <v>79</v>
      </c>
      <c r="J554" t="s">
        <v>72</v>
      </c>
      <c r="K554">
        <v>3.3793540000000002</v>
      </c>
      <c r="L554">
        <v>0.69969499999999996</v>
      </c>
      <c r="M554">
        <v>2.1440000000000001</v>
      </c>
      <c r="N554">
        <v>5.0469999999999997</v>
      </c>
      <c r="O554" t="s">
        <v>74</v>
      </c>
      <c r="P554" t="s">
        <v>3772</v>
      </c>
      <c r="Q554">
        <v>1.667</v>
      </c>
      <c r="R554">
        <v>1.236</v>
      </c>
      <c r="S554">
        <v>5370</v>
      </c>
      <c r="T554">
        <v>1112</v>
      </c>
      <c r="U554">
        <v>3406</v>
      </c>
      <c r="V554">
        <v>8019</v>
      </c>
      <c r="W554">
        <v>874</v>
      </c>
      <c r="X554">
        <v>36</v>
      </c>
      <c r="Y554">
        <v>0</v>
      </c>
      <c r="Z554">
        <v>0</v>
      </c>
      <c r="AA554">
        <v>0</v>
      </c>
      <c r="AB554">
        <v>1</v>
      </c>
      <c r="AC554" t="s">
        <v>95</v>
      </c>
      <c r="AD554" t="s">
        <v>3767</v>
      </c>
      <c r="AE554">
        <v>1.31</v>
      </c>
    </row>
    <row r="555" spans="1:32">
      <c r="A555" t="s">
        <v>3773</v>
      </c>
      <c r="B555">
        <v>2012</v>
      </c>
      <c r="C555" t="s">
        <v>3767</v>
      </c>
      <c r="D555" t="s">
        <v>72</v>
      </c>
      <c r="E555" t="s">
        <v>72</v>
      </c>
      <c r="F555" t="s">
        <v>72</v>
      </c>
      <c r="G555" t="s">
        <v>72</v>
      </c>
      <c r="H555" t="s">
        <v>3774</v>
      </c>
      <c r="I555" t="s">
        <v>72</v>
      </c>
      <c r="J555" t="s">
        <v>72</v>
      </c>
      <c r="K555">
        <v>6.34598</v>
      </c>
      <c r="L555">
        <v>0.91344099999999995</v>
      </c>
      <c r="M555">
        <v>4.67</v>
      </c>
      <c r="N555">
        <v>8.3930000000000007</v>
      </c>
      <c r="O555" t="s">
        <v>74</v>
      </c>
      <c r="P555" t="s">
        <v>3775</v>
      </c>
      <c r="Q555">
        <v>2.0470000000000002</v>
      </c>
      <c r="R555">
        <v>1.6759999999999999</v>
      </c>
      <c r="S555">
        <v>18754</v>
      </c>
      <c r="T555">
        <v>2699</v>
      </c>
      <c r="U555">
        <v>13801</v>
      </c>
      <c r="V555">
        <v>24804</v>
      </c>
      <c r="W555">
        <v>1297</v>
      </c>
      <c r="X555">
        <v>109</v>
      </c>
      <c r="Y555">
        <v>0</v>
      </c>
      <c r="Z555">
        <v>0</v>
      </c>
      <c r="AA555">
        <v>0</v>
      </c>
      <c r="AB555">
        <v>1</v>
      </c>
      <c r="AC555" t="s">
        <v>305</v>
      </c>
      <c r="AD555" t="s">
        <v>3767</v>
      </c>
      <c r="AE555">
        <v>1.82</v>
      </c>
    </row>
    <row r="556" spans="1:32">
      <c r="A556" t="s">
        <v>3776</v>
      </c>
      <c r="B556">
        <v>2012</v>
      </c>
      <c r="C556" t="s">
        <v>3767</v>
      </c>
      <c r="D556" t="s">
        <v>72</v>
      </c>
      <c r="E556" t="s">
        <v>72</v>
      </c>
      <c r="F556" t="s">
        <v>72</v>
      </c>
      <c r="G556" t="s">
        <v>72</v>
      </c>
      <c r="H556" t="s">
        <v>3774</v>
      </c>
      <c r="I556" t="s">
        <v>76</v>
      </c>
      <c r="J556" t="s">
        <v>72</v>
      </c>
      <c r="K556">
        <v>8.1876580000000008</v>
      </c>
      <c r="L556">
        <v>1.430985</v>
      </c>
      <c r="M556">
        <v>5.5960000000000001</v>
      </c>
      <c r="N556">
        <v>11.475</v>
      </c>
      <c r="O556" t="s">
        <v>74</v>
      </c>
      <c r="P556" t="s">
        <v>3777</v>
      </c>
      <c r="Q556">
        <v>3.2879999999999998</v>
      </c>
      <c r="R556">
        <v>2.5910000000000002</v>
      </c>
      <c r="S556">
        <v>11806</v>
      </c>
      <c r="T556">
        <v>2063</v>
      </c>
      <c r="U556">
        <v>8070</v>
      </c>
      <c r="V556">
        <v>16547</v>
      </c>
      <c r="W556">
        <v>617</v>
      </c>
      <c r="X556">
        <v>59</v>
      </c>
      <c r="Y556">
        <v>0</v>
      </c>
      <c r="Z556">
        <v>0</v>
      </c>
      <c r="AA556">
        <v>0</v>
      </c>
      <c r="AB556">
        <v>1</v>
      </c>
      <c r="AC556" t="s">
        <v>365</v>
      </c>
      <c r="AD556" t="s">
        <v>3767</v>
      </c>
      <c r="AE556">
        <v>1.68</v>
      </c>
    </row>
    <row r="557" spans="1:32">
      <c r="A557" t="s">
        <v>3778</v>
      </c>
      <c r="B557">
        <v>2012</v>
      </c>
      <c r="C557" t="s">
        <v>3767</v>
      </c>
      <c r="D557" t="s">
        <v>72</v>
      </c>
      <c r="E557" t="s">
        <v>72</v>
      </c>
      <c r="F557" t="s">
        <v>72</v>
      </c>
      <c r="G557" t="s">
        <v>72</v>
      </c>
      <c r="H557" t="s">
        <v>3774</v>
      </c>
      <c r="I557" t="s">
        <v>79</v>
      </c>
      <c r="J557" t="s">
        <v>72</v>
      </c>
      <c r="K557">
        <v>4.591018</v>
      </c>
      <c r="L557">
        <v>0.91145399999999999</v>
      </c>
      <c r="M557">
        <v>2.9710000000000001</v>
      </c>
      <c r="N557">
        <v>6.742</v>
      </c>
      <c r="O557" t="s">
        <v>74</v>
      </c>
      <c r="P557" t="s">
        <v>3779</v>
      </c>
      <c r="Q557">
        <v>2.15</v>
      </c>
      <c r="R557">
        <v>1.62</v>
      </c>
      <c r="S557">
        <v>6947</v>
      </c>
      <c r="T557">
        <v>1379</v>
      </c>
      <c r="U557">
        <v>4495</v>
      </c>
      <c r="V557">
        <v>10201</v>
      </c>
      <c r="W557">
        <v>680</v>
      </c>
      <c r="X557">
        <v>50</v>
      </c>
      <c r="Y557">
        <v>0</v>
      </c>
      <c r="Z557">
        <v>0</v>
      </c>
      <c r="AA557">
        <v>0</v>
      </c>
      <c r="AB557">
        <v>1</v>
      </c>
      <c r="AC557" t="s">
        <v>359</v>
      </c>
      <c r="AD557" t="s">
        <v>3767</v>
      </c>
      <c r="AE557">
        <v>1.29</v>
      </c>
    </row>
    <row r="558" spans="1:32">
      <c r="A558" t="s">
        <v>3780</v>
      </c>
      <c r="B558">
        <v>2012</v>
      </c>
      <c r="C558" t="s">
        <v>3767</v>
      </c>
      <c r="D558" t="s">
        <v>72</v>
      </c>
      <c r="E558" t="s">
        <v>72</v>
      </c>
      <c r="F558" t="s">
        <v>72</v>
      </c>
      <c r="G558" t="s">
        <v>72</v>
      </c>
      <c r="H558" t="s">
        <v>3781</v>
      </c>
      <c r="I558" t="s">
        <v>72</v>
      </c>
      <c r="J558" t="s">
        <v>72</v>
      </c>
      <c r="K558">
        <v>8.3869220000000002</v>
      </c>
      <c r="L558">
        <v>0.86860999999999999</v>
      </c>
      <c r="M558">
        <v>6.758</v>
      </c>
      <c r="N558">
        <v>10.260999999999999</v>
      </c>
      <c r="O558" t="s">
        <v>74</v>
      </c>
      <c r="P558" t="s">
        <v>3782</v>
      </c>
      <c r="Q558">
        <v>1.8740000000000001</v>
      </c>
      <c r="R558">
        <v>1.629</v>
      </c>
      <c r="S558">
        <v>24033</v>
      </c>
      <c r="T558">
        <v>2489</v>
      </c>
      <c r="U558">
        <v>19366</v>
      </c>
      <c r="V558">
        <v>29402</v>
      </c>
      <c r="W558">
        <v>1431</v>
      </c>
      <c r="X558">
        <v>154</v>
      </c>
      <c r="Y558">
        <v>0</v>
      </c>
      <c r="Z558">
        <v>0</v>
      </c>
      <c r="AA558">
        <v>0</v>
      </c>
      <c r="AB558">
        <v>1</v>
      </c>
      <c r="AC558" t="s">
        <v>369</v>
      </c>
      <c r="AD558" t="s">
        <v>3767</v>
      </c>
      <c r="AE558">
        <v>1.4</v>
      </c>
    </row>
    <row r="559" spans="1:32">
      <c r="A559" t="s">
        <v>3783</v>
      </c>
      <c r="B559">
        <v>2012</v>
      </c>
      <c r="C559" t="s">
        <v>3767</v>
      </c>
      <c r="D559" t="s">
        <v>72</v>
      </c>
      <c r="E559" t="s">
        <v>72</v>
      </c>
      <c r="F559" t="s">
        <v>72</v>
      </c>
      <c r="G559" t="s">
        <v>72</v>
      </c>
      <c r="H559" t="s">
        <v>3781</v>
      </c>
      <c r="I559" t="s">
        <v>76</v>
      </c>
      <c r="J559" t="s">
        <v>72</v>
      </c>
      <c r="K559">
        <v>7.9534050000000001</v>
      </c>
      <c r="L559">
        <v>1.1543330000000001</v>
      </c>
      <c r="M559">
        <v>5.8330000000000002</v>
      </c>
      <c r="N559">
        <v>10.538</v>
      </c>
      <c r="O559" t="s">
        <v>74</v>
      </c>
      <c r="P559" t="s">
        <v>3784</v>
      </c>
      <c r="Q559">
        <v>2.585</v>
      </c>
      <c r="R559">
        <v>2.121</v>
      </c>
      <c r="S559">
        <v>11119</v>
      </c>
      <c r="T559">
        <v>1614</v>
      </c>
      <c r="U559">
        <v>8154</v>
      </c>
      <c r="V559">
        <v>14732</v>
      </c>
      <c r="W559">
        <v>687</v>
      </c>
      <c r="X559">
        <v>71</v>
      </c>
      <c r="Y559">
        <v>0</v>
      </c>
      <c r="Z559">
        <v>0</v>
      </c>
      <c r="AA559">
        <v>0</v>
      </c>
      <c r="AB559">
        <v>1</v>
      </c>
      <c r="AC559" t="s">
        <v>226</v>
      </c>
      <c r="AD559" t="s">
        <v>3767</v>
      </c>
      <c r="AE559">
        <v>1.25</v>
      </c>
    </row>
    <row r="560" spans="1:32">
      <c r="A560" t="s">
        <v>3785</v>
      </c>
      <c r="B560">
        <v>2012</v>
      </c>
      <c r="C560" t="s">
        <v>3767</v>
      </c>
      <c r="D560" t="s">
        <v>72</v>
      </c>
      <c r="E560" t="s">
        <v>72</v>
      </c>
      <c r="F560" t="s">
        <v>72</v>
      </c>
      <c r="G560" t="s">
        <v>72</v>
      </c>
      <c r="H560" t="s">
        <v>3781</v>
      </c>
      <c r="I560" t="s">
        <v>79</v>
      </c>
      <c r="J560" t="s">
        <v>72</v>
      </c>
      <c r="K560">
        <v>8.7998589999999997</v>
      </c>
      <c r="L560">
        <v>1.216043</v>
      </c>
      <c r="M560">
        <v>6.556</v>
      </c>
      <c r="N560">
        <v>11.504</v>
      </c>
      <c r="O560" t="s">
        <v>74</v>
      </c>
      <c r="P560" t="s">
        <v>3786</v>
      </c>
      <c r="Q560">
        <v>2.7040000000000002</v>
      </c>
      <c r="R560">
        <v>2.2440000000000002</v>
      </c>
      <c r="S560">
        <v>12915</v>
      </c>
      <c r="T560">
        <v>1785</v>
      </c>
      <c r="U560">
        <v>9621</v>
      </c>
      <c r="V560">
        <v>16883</v>
      </c>
      <c r="W560">
        <v>744</v>
      </c>
      <c r="X560">
        <v>83</v>
      </c>
      <c r="Y560">
        <v>0</v>
      </c>
      <c r="Z560">
        <v>0</v>
      </c>
      <c r="AA560">
        <v>0</v>
      </c>
      <c r="AB560">
        <v>1</v>
      </c>
      <c r="AC560" t="s">
        <v>285</v>
      </c>
      <c r="AD560" t="s">
        <v>3767</v>
      </c>
      <c r="AE560">
        <v>1.37</v>
      </c>
    </row>
    <row r="561" spans="1:31">
      <c r="A561" t="s">
        <v>3787</v>
      </c>
      <c r="B561">
        <v>2012</v>
      </c>
      <c r="C561" t="s">
        <v>3767</v>
      </c>
      <c r="D561" t="s">
        <v>72</v>
      </c>
      <c r="E561" t="s">
        <v>72</v>
      </c>
      <c r="F561" t="s">
        <v>72</v>
      </c>
      <c r="G561" t="s">
        <v>72</v>
      </c>
      <c r="H561" t="s">
        <v>72</v>
      </c>
      <c r="I561" t="s">
        <v>72</v>
      </c>
      <c r="J561" t="s">
        <v>72</v>
      </c>
      <c r="K561">
        <v>6.0750739999999999</v>
      </c>
      <c r="L561">
        <v>0.44314999999999999</v>
      </c>
      <c r="M561">
        <v>5.234</v>
      </c>
      <c r="N561">
        <v>7.0060000000000002</v>
      </c>
      <c r="O561" t="s">
        <v>74</v>
      </c>
      <c r="P561" t="s">
        <v>3788</v>
      </c>
      <c r="Q561">
        <v>0.93100000000000005</v>
      </c>
      <c r="R561">
        <v>0.84099999999999997</v>
      </c>
      <c r="S561">
        <v>54130</v>
      </c>
      <c r="T561">
        <v>3944</v>
      </c>
      <c r="U561">
        <v>46636</v>
      </c>
      <c r="V561">
        <v>62424</v>
      </c>
      <c r="W561">
        <v>4481</v>
      </c>
      <c r="X561">
        <v>339</v>
      </c>
      <c r="Y561">
        <v>0</v>
      </c>
      <c r="Z561">
        <v>0</v>
      </c>
      <c r="AA561">
        <v>0</v>
      </c>
      <c r="AB561">
        <v>1</v>
      </c>
      <c r="AC561" t="s">
        <v>624</v>
      </c>
      <c r="AD561" t="s">
        <v>3767</v>
      </c>
      <c r="AE561">
        <v>1.54</v>
      </c>
    </row>
    <row r="562" spans="1:31">
      <c r="A562" t="s">
        <v>3789</v>
      </c>
      <c r="B562">
        <v>2012</v>
      </c>
      <c r="C562" t="s">
        <v>3767</v>
      </c>
      <c r="D562" t="s">
        <v>72</v>
      </c>
      <c r="E562" t="s">
        <v>72</v>
      </c>
      <c r="F562" t="s">
        <v>72</v>
      </c>
      <c r="G562" t="s">
        <v>72</v>
      </c>
      <c r="H562" t="s">
        <v>72</v>
      </c>
      <c r="I562" t="s">
        <v>72</v>
      </c>
      <c r="J562" t="s">
        <v>96</v>
      </c>
      <c r="K562">
        <v>1.946782</v>
      </c>
      <c r="L562">
        <v>0.61703799999999998</v>
      </c>
      <c r="M562">
        <v>0.92800000000000005</v>
      </c>
      <c r="N562">
        <v>3.5739999999999998</v>
      </c>
      <c r="O562" t="s">
        <v>74</v>
      </c>
      <c r="P562" t="s">
        <v>810</v>
      </c>
      <c r="Q562">
        <v>1.627</v>
      </c>
      <c r="R562">
        <v>1.0189999999999999</v>
      </c>
      <c r="S562">
        <v>3261</v>
      </c>
      <c r="T562">
        <v>1030</v>
      </c>
      <c r="U562">
        <v>1555</v>
      </c>
      <c r="V562">
        <v>5988</v>
      </c>
      <c r="W562">
        <v>558</v>
      </c>
      <c r="X562">
        <v>17</v>
      </c>
      <c r="Y562">
        <v>0</v>
      </c>
      <c r="Z562">
        <v>0</v>
      </c>
      <c r="AA562">
        <v>0</v>
      </c>
      <c r="AB562">
        <v>1</v>
      </c>
      <c r="AC562" t="s">
        <v>165</v>
      </c>
      <c r="AD562" t="s">
        <v>3767</v>
      </c>
      <c r="AE562">
        <v>1.1100000000000001</v>
      </c>
    </row>
    <row r="563" spans="1:31">
      <c r="A563" t="s">
        <v>3790</v>
      </c>
      <c r="B563">
        <v>2012</v>
      </c>
      <c r="C563" t="s">
        <v>3767</v>
      </c>
      <c r="D563" t="s">
        <v>72</v>
      </c>
      <c r="E563" t="s">
        <v>72</v>
      </c>
      <c r="F563" t="s">
        <v>72</v>
      </c>
      <c r="G563" t="s">
        <v>72</v>
      </c>
      <c r="H563" t="s">
        <v>72</v>
      </c>
      <c r="I563" t="s">
        <v>72</v>
      </c>
      <c r="J563" t="s">
        <v>97</v>
      </c>
      <c r="K563">
        <v>4.269209</v>
      </c>
      <c r="L563">
        <v>0.85237099999999999</v>
      </c>
      <c r="M563">
        <v>2.7559999999999998</v>
      </c>
      <c r="N563">
        <v>6.2830000000000004</v>
      </c>
      <c r="O563" t="s">
        <v>74</v>
      </c>
      <c r="P563" t="s">
        <v>1006</v>
      </c>
      <c r="Q563">
        <v>2.0139999999999998</v>
      </c>
      <c r="R563">
        <v>1.514</v>
      </c>
      <c r="S563">
        <v>6769</v>
      </c>
      <c r="T563">
        <v>1328</v>
      </c>
      <c r="U563">
        <v>4369</v>
      </c>
      <c r="V563">
        <v>9962</v>
      </c>
      <c r="W563">
        <v>661</v>
      </c>
      <c r="X563">
        <v>32</v>
      </c>
      <c r="Y563">
        <v>0</v>
      </c>
      <c r="Z563">
        <v>0</v>
      </c>
      <c r="AA563">
        <v>0</v>
      </c>
      <c r="AB563">
        <v>1</v>
      </c>
      <c r="AC563" t="s">
        <v>359</v>
      </c>
      <c r="AD563" t="s">
        <v>3767</v>
      </c>
      <c r="AE563">
        <v>1.17</v>
      </c>
    </row>
    <row r="564" spans="1:31">
      <c r="A564" t="s">
        <v>3791</v>
      </c>
      <c r="B564">
        <v>2012</v>
      </c>
      <c r="C564" t="s">
        <v>3767</v>
      </c>
      <c r="D564" t="s">
        <v>72</v>
      </c>
      <c r="E564" t="s">
        <v>72</v>
      </c>
      <c r="F564" t="s">
        <v>72</v>
      </c>
      <c r="G564" t="s">
        <v>72</v>
      </c>
      <c r="H564" t="s">
        <v>72</v>
      </c>
      <c r="I564" t="s">
        <v>72</v>
      </c>
      <c r="J564" t="s">
        <v>98</v>
      </c>
      <c r="K564">
        <v>6.3847360000000002</v>
      </c>
      <c r="L564">
        <v>1.270554</v>
      </c>
      <c r="M564">
        <v>4.1189999999999998</v>
      </c>
      <c r="N564">
        <v>9.375</v>
      </c>
      <c r="O564" t="s">
        <v>74</v>
      </c>
      <c r="P564" t="s">
        <v>853</v>
      </c>
      <c r="Q564">
        <v>2.9910000000000001</v>
      </c>
      <c r="R564">
        <v>2.2650000000000001</v>
      </c>
      <c r="S564">
        <v>10394</v>
      </c>
      <c r="T564">
        <v>2160</v>
      </c>
      <c r="U564">
        <v>6706</v>
      </c>
      <c r="V564">
        <v>15263</v>
      </c>
      <c r="W564">
        <v>751</v>
      </c>
      <c r="X564">
        <v>55</v>
      </c>
      <c r="Y564">
        <v>0</v>
      </c>
      <c r="Z564">
        <v>0</v>
      </c>
      <c r="AA564">
        <v>0</v>
      </c>
      <c r="AB564">
        <v>1</v>
      </c>
      <c r="AC564" t="s">
        <v>422</v>
      </c>
      <c r="AD564" t="s">
        <v>3767</v>
      </c>
      <c r="AE564">
        <v>2.0299999999999998</v>
      </c>
    </row>
    <row r="565" spans="1:31">
      <c r="A565" t="s">
        <v>3792</v>
      </c>
      <c r="B565">
        <v>2012</v>
      </c>
      <c r="C565" t="s">
        <v>3767</v>
      </c>
      <c r="D565" t="s">
        <v>72</v>
      </c>
      <c r="E565" t="s">
        <v>72</v>
      </c>
      <c r="F565" t="s">
        <v>72</v>
      </c>
      <c r="G565" t="s">
        <v>72</v>
      </c>
      <c r="H565" t="s">
        <v>72</v>
      </c>
      <c r="I565" t="s">
        <v>72</v>
      </c>
      <c r="J565" t="s">
        <v>99</v>
      </c>
      <c r="K565">
        <v>6.6421210000000004</v>
      </c>
      <c r="L565">
        <v>0.96466700000000005</v>
      </c>
      <c r="M565">
        <v>4.8730000000000002</v>
      </c>
      <c r="N565">
        <v>8.8059999999999992</v>
      </c>
      <c r="O565" t="s">
        <v>74</v>
      </c>
      <c r="P565" t="s">
        <v>3793</v>
      </c>
      <c r="Q565">
        <v>2.1640000000000001</v>
      </c>
      <c r="R565">
        <v>1.7689999999999999</v>
      </c>
      <c r="S565">
        <v>11741</v>
      </c>
      <c r="T565">
        <v>1757</v>
      </c>
      <c r="U565">
        <v>8614</v>
      </c>
      <c r="V565">
        <v>15567</v>
      </c>
      <c r="W565">
        <v>1078</v>
      </c>
      <c r="X565">
        <v>85</v>
      </c>
      <c r="Y565">
        <v>0</v>
      </c>
      <c r="Z565">
        <v>0</v>
      </c>
      <c r="AA565">
        <v>0</v>
      </c>
      <c r="AB565">
        <v>1</v>
      </c>
      <c r="AC565" t="s">
        <v>326</v>
      </c>
      <c r="AD565" t="s">
        <v>3767</v>
      </c>
      <c r="AE565">
        <v>1.62</v>
      </c>
    </row>
    <row r="566" spans="1:31">
      <c r="A566" t="s">
        <v>3794</v>
      </c>
      <c r="B566">
        <v>2012</v>
      </c>
      <c r="C566" t="s">
        <v>3767</v>
      </c>
      <c r="D566" t="s">
        <v>72</v>
      </c>
      <c r="E566" t="s">
        <v>72</v>
      </c>
      <c r="F566" t="s">
        <v>72</v>
      </c>
      <c r="G566" t="s">
        <v>72</v>
      </c>
      <c r="H566" t="s">
        <v>72</v>
      </c>
      <c r="I566" t="s">
        <v>72</v>
      </c>
      <c r="J566" t="s">
        <v>100</v>
      </c>
      <c r="K566">
        <v>9.7455499999999997</v>
      </c>
      <c r="L566">
        <v>1.0024569999999999</v>
      </c>
      <c r="M566">
        <v>7.8620000000000001</v>
      </c>
      <c r="N566">
        <v>11.904</v>
      </c>
      <c r="O566" t="s">
        <v>74</v>
      </c>
      <c r="P566" t="s">
        <v>3795</v>
      </c>
      <c r="Q566">
        <v>2.1589999999999998</v>
      </c>
      <c r="R566">
        <v>1.883</v>
      </c>
      <c r="S566">
        <v>21965</v>
      </c>
      <c r="T566">
        <v>2209</v>
      </c>
      <c r="U566">
        <v>17720</v>
      </c>
      <c r="V566">
        <v>26830</v>
      </c>
      <c r="W566">
        <v>1433</v>
      </c>
      <c r="X566">
        <v>150</v>
      </c>
      <c r="Y566">
        <v>0</v>
      </c>
      <c r="Z566">
        <v>0</v>
      </c>
      <c r="AA566">
        <v>0</v>
      </c>
      <c r="AB566">
        <v>1</v>
      </c>
      <c r="AC566" t="s">
        <v>362</v>
      </c>
      <c r="AD566" t="s">
        <v>3767</v>
      </c>
      <c r="AE566">
        <v>1.64</v>
      </c>
    </row>
    <row r="567" spans="1:31">
      <c r="A567" t="s">
        <v>3796</v>
      </c>
      <c r="B567">
        <v>2012</v>
      </c>
      <c r="C567" t="s">
        <v>3767</v>
      </c>
      <c r="D567" t="s">
        <v>72</v>
      </c>
      <c r="E567" t="s">
        <v>72</v>
      </c>
      <c r="F567" t="s">
        <v>72</v>
      </c>
      <c r="G567" t="s">
        <v>72</v>
      </c>
      <c r="H567" t="s">
        <v>72</v>
      </c>
      <c r="I567" t="s">
        <v>76</v>
      </c>
      <c r="J567" t="s">
        <v>72</v>
      </c>
      <c r="K567">
        <v>6.6579940000000004</v>
      </c>
      <c r="L567">
        <v>0.62333000000000005</v>
      </c>
      <c r="M567">
        <v>5.4859999999999998</v>
      </c>
      <c r="N567">
        <v>7.992</v>
      </c>
      <c r="O567" t="s">
        <v>74</v>
      </c>
      <c r="P567" t="s">
        <v>3797</v>
      </c>
      <c r="Q567">
        <v>1.3340000000000001</v>
      </c>
      <c r="R567">
        <v>1.1719999999999999</v>
      </c>
      <c r="S567">
        <v>28898</v>
      </c>
      <c r="T567">
        <v>2700</v>
      </c>
      <c r="U567">
        <v>23810</v>
      </c>
      <c r="V567">
        <v>34689</v>
      </c>
      <c r="W567">
        <v>2183</v>
      </c>
      <c r="X567">
        <v>170</v>
      </c>
      <c r="Y567">
        <v>0</v>
      </c>
      <c r="Z567">
        <v>0</v>
      </c>
      <c r="AA567">
        <v>0</v>
      </c>
      <c r="AB567">
        <v>1</v>
      </c>
      <c r="AC567" t="s">
        <v>280</v>
      </c>
      <c r="AD567" t="s">
        <v>3767</v>
      </c>
      <c r="AE567">
        <v>1.36</v>
      </c>
    </row>
    <row r="568" spans="1:31">
      <c r="A568" t="s">
        <v>3798</v>
      </c>
      <c r="B568">
        <v>2012</v>
      </c>
      <c r="C568" t="s">
        <v>3767</v>
      </c>
      <c r="D568" t="s">
        <v>72</v>
      </c>
      <c r="E568" t="s">
        <v>72</v>
      </c>
      <c r="F568" t="s">
        <v>72</v>
      </c>
      <c r="G568" t="s">
        <v>72</v>
      </c>
      <c r="H568" t="s">
        <v>72</v>
      </c>
      <c r="I568" t="s">
        <v>76</v>
      </c>
      <c r="J568" t="s">
        <v>96</v>
      </c>
      <c r="K568">
        <v>2.026014</v>
      </c>
      <c r="L568">
        <v>0.763764</v>
      </c>
      <c r="M568">
        <v>0.81299999999999994</v>
      </c>
      <c r="N568">
        <v>4.1459999999999999</v>
      </c>
      <c r="O568" t="s">
        <v>74</v>
      </c>
      <c r="P568" t="s">
        <v>935</v>
      </c>
      <c r="Q568">
        <v>2.12</v>
      </c>
      <c r="R568">
        <v>1.2130000000000001</v>
      </c>
      <c r="S568">
        <v>1725</v>
      </c>
      <c r="T568">
        <v>677</v>
      </c>
      <c r="U568">
        <v>692</v>
      </c>
      <c r="V568">
        <v>3530</v>
      </c>
      <c r="W568">
        <v>279</v>
      </c>
      <c r="X568">
        <v>8</v>
      </c>
      <c r="Y568">
        <v>0</v>
      </c>
      <c r="Z568">
        <v>0</v>
      </c>
      <c r="AA568">
        <v>0</v>
      </c>
      <c r="AB568">
        <v>1</v>
      </c>
      <c r="AC568" t="s">
        <v>134</v>
      </c>
      <c r="AD568" t="s">
        <v>3767</v>
      </c>
      <c r="AE568">
        <v>0.82</v>
      </c>
    </row>
    <row r="569" spans="1:31">
      <c r="A569" t="s">
        <v>3799</v>
      </c>
      <c r="B569">
        <v>2012</v>
      </c>
      <c r="C569" t="s">
        <v>3767</v>
      </c>
      <c r="D569" t="s">
        <v>72</v>
      </c>
      <c r="E569" t="s">
        <v>72</v>
      </c>
      <c r="F569" t="s">
        <v>72</v>
      </c>
      <c r="G569" t="s">
        <v>72</v>
      </c>
      <c r="H569" t="s">
        <v>72</v>
      </c>
      <c r="I569" t="s">
        <v>76</v>
      </c>
      <c r="J569" t="s">
        <v>97</v>
      </c>
      <c r="K569">
        <v>5.2698070000000001</v>
      </c>
      <c r="L569">
        <v>1.6055090000000001</v>
      </c>
      <c r="M569">
        <v>2.5819999999999999</v>
      </c>
      <c r="N569">
        <v>9.4149999999999991</v>
      </c>
      <c r="O569" t="s">
        <v>74</v>
      </c>
      <c r="P569" t="s">
        <v>762</v>
      </c>
      <c r="Q569">
        <v>4.1459999999999999</v>
      </c>
      <c r="R569">
        <v>2.6880000000000002</v>
      </c>
      <c r="S569">
        <v>3702</v>
      </c>
      <c r="T569">
        <v>1137</v>
      </c>
      <c r="U569">
        <v>1814</v>
      </c>
      <c r="V569">
        <v>6615</v>
      </c>
      <c r="W569">
        <v>303</v>
      </c>
      <c r="X569">
        <v>17</v>
      </c>
      <c r="Y569">
        <v>0</v>
      </c>
      <c r="Z569">
        <v>0</v>
      </c>
      <c r="AA569">
        <v>0</v>
      </c>
      <c r="AB569">
        <v>1</v>
      </c>
      <c r="AC569" t="s">
        <v>133</v>
      </c>
      <c r="AD569" t="s">
        <v>3767</v>
      </c>
      <c r="AE569">
        <v>1.56</v>
      </c>
    </row>
    <row r="570" spans="1:31">
      <c r="A570" t="s">
        <v>3800</v>
      </c>
      <c r="B570">
        <v>2012</v>
      </c>
      <c r="C570" t="s">
        <v>3767</v>
      </c>
      <c r="D570" t="s">
        <v>72</v>
      </c>
      <c r="E570" t="s">
        <v>72</v>
      </c>
      <c r="F570" t="s">
        <v>72</v>
      </c>
      <c r="G570" t="s">
        <v>72</v>
      </c>
      <c r="H570" t="s">
        <v>72</v>
      </c>
      <c r="I570" t="s">
        <v>76</v>
      </c>
      <c r="J570" t="s">
        <v>98</v>
      </c>
      <c r="K570">
        <v>7.1172909999999998</v>
      </c>
      <c r="L570">
        <v>1.8627530000000001</v>
      </c>
      <c r="M570">
        <v>3.9060000000000001</v>
      </c>
      <c r="N570">
        <v>11.734999999999999</v>
      </c>
      <c r="O570" t="s">
        <v>74</v>
      </c>
      <c r="P570" t="s">
        <v>3801</v>
      </c>
      <c r="Q570">
        <v>4.6180000000000003</v>
      </c>
      <c r="R570">
        <v>3.2120000000000002</v>
      </c>
      <c r="S570">
        <v>5580</v>
      </c>
      <c r="T570">
        <v>1529</v>
      </c>
      <c r="U570">
        <v>3062</v>
      </c>
      <c r="V570">
        <v>9200</v>
      </c>
      <c r="W570">
        <v>369</v>
      </c>
      <c r="X570">
        <v>28</v>
      </c>
      <c r="Y570">
        <v>0</v>
      </c>
      <c r="Z570">
        <v>0</v>
      </c>
      <c r="AA570">
        <v>0</v>
      </c>
      <c r="AB570">
        <v>1</v>
      </c>
      <c r="AC570" t="s">
        <v>219</v>
      </c>
      <c r="AD570" t="s">
        <v>3767</v>
      </c>
      <c r="AE570">
        <v>1.93</v>
      </c>
    </row>
    <row r="571" spans="1:31">
      <c r="A571" t="s">
        <v>3802</v>
      </c>
      <c r="B571">
        <v>2012</v>
      </c>
      <c r="C571" t="s">
        <v>3767</v>
      </c>
      <c r="D571" t="s">
        <v>72</v>
      </c>
      <c r="E571" t="s">
        <v>72</v>
      </c>
      <c r="F571" t="s">
        <v>72</v>
      </c>
      <c r="G571" t="s">
        <v>72</v>
      </c>
      <c r="H571" t="s">
        <v>72</v>
      </c>
      <c r="I571" t="s">
        <v>76</v>
      </c>
      <c r="J571" t="s">
        <v>99</v>
      </c>
      <c r="K571">
        <v>6.7144490000000001</v>
      </c>
      <c r="L571">
        <v>1.4284140000000001</v>
      </c>
      <c r="M571">
        <v>4.1849999999999996</v>
      </c>
      <c r="N571">
        <v>10.114000000000001</v>
      </c>
      <c r="O571" t="s">
        <v>74</v>
      </c>
      <c r="P571" t="s">
        <v>961</v>
      </c>
      <c r="Q571">
        <v>3.4</v>
      </c>
      <c r="R571">
        <v>2.5289999999999999</v>
      </c>
      <c r="S571">
        <v>5840</v>
      </c>
      <c r="T571">
        <v>1225</v>
      </c>
      <c r="U571">
        <v>3640</v>
      </c>
      <c r="V571">
        <v>8797</v>
      </c>
      <c r="W571">
        <v>532</v>
      </c>
      <c r="X571">
        <v>39</v>
      </c>
      <c r="Y571">
        <v>0</v>
      </c>
      <c r="Z571">
        <v>0</v>
      </c>
      <c r="AA571">
        <v>0</v>
      </c>
      <c r="AB571">
        <v>1</v>
      </c>
      <c r="AC571" t="s">
        <v>138</v>
      </c>
      <c r="AD571" t="s">
        <v>3767</v>
      </c>
      <c r="AE571">
        <v>1.73</v>
      </c>
    </row>
    <row r="572" spans="1:31">
      <c r="A572" t="s">
        <v>3803</v>
      </c>
      <c r="B572">
        <v>2012</v>
      </c>
      <c r="C572" t="s">
        <v>3767</v>
      </c>
      <c r="D572" t="s">
        <v>72</v>
      </c>
      <c r="E572" t="s">
        <v>72</v>
      </c>
      <c r="F572" t="s">
        <v>72</v>
      </c>
      <c r="G572" t="s">
        <v>72</v>
      </c>
      <c r="H572" t="s">
        <v>72</v>
      </c>
      <c r="I572" t="s">
        <v>76</v>
      </c>
      <c r="J572" t="s">
        <v>100</v>
      </c>
      <c r="K572">
        <v>10.639103</v>
      </c>
      <c r="L572">
        <v>1.2416529999999999</v>
      </c>
      <c r="M572">
        <v>8.3190000000000008</v>
      </c>
      <c r="N572">
        <v>13.343</v>
      </c>
      <c r="O572" t="s">
        <v>74</v>
      </c>
      <c r="P572" t="s">
        <v>579</v>
      </c>
      <c r="Q572">
        <v>2.7040000000000002</v>
      </c>
      <c r="R572">
        <v>2.3199999999999998</v>
      </c>
      <c r="S572">
        <v>12052</v>
      </c>
      <c r="T572">
        <v>1396</v>
      </c>
      <c r="U572">
        <v>9424</v>
      </c>
      <c r="V572">
        <v>15114</v>
      </c>
      <c r="W572">
        <v>700</v>
      </c>
      <c r="X572">
        <v>78</v>
      </c>
      <c r="Y572">
        <v>0</v>
      </c>
      <c r="Z572">
        <v>0</v>
      </c>
      <c r="AA572">
        <v>0</v>
      </c>
      <c r="AB572">
        <v>1</v>
      </c>
      <c r="AC572" t="s">
        <v>173</v>
      </c>
      <c r="AD572" t="s">
        <v>3767</v>
      </c>
      <c r="AE572">
        <v>1.1299999999999999</v>
      </c>
    </row>
    <row r="573" spans="1:31">
      <c r="A573" t="s">
        <v>3804</v>
      </c>
      <c r="B573">
        <v>2012</v>
      </c>
      <c r="C573" t="s">
        <v>3767</v>
      </c>
      <c r="D573" t="s">
        <v>72</v>
      </c>
      <c r="E573" t="s">
        <v>72</v>
      </c>
      <c r="F573" t="s">
        <v>72</v>
      </c>
      <c r="G573" t="s">
        <v>72</v>
      </c>
      <c r="H573" t="s">
        <v>72</v>
      </c>
      <c r="I573" t="s">
        <v>79</v>
      </c>
      <c r="J573" t="s">
        <v>72</v>
      </c>
      <c r="K573">
        <v>5.5214150000000002</v>
      </c>
      <c r="L573">
        <v>0.57031600000000005</v>
      </c>
      <c r="M573">
        <v>4.4550000000000001</v>
      </c>
      <c r="N573">
        <v>6.7539999999999996</v>
      </c>
      <c r="O573" t="s">
        <v>74</v>
      </c>
      <c r="P573" t="s">
        <v>3805</v>
      </c>
      <c r="Q573">
        <v>1.2330000000000001</v>
      </c>
      <c r="R573">
        <v>1.0660000000000001</v>
      </c>
      <c r="S573">
        <v>25232</v>
      </c>
      <c r="T573">
        <v>2606</v>
      </c>
      <c r="U573">
        <v>20358</v>
      </c>
      <c r="V573">
        <v>30865</v>
      </c>
      <c r="W573">
        <v>2298</v>
      </c>
      <c r="X573">
        <v>169</v>
      </c>
      <c r="Y573">
        <v>0</v>
      </c>
      <c r="Z573">
        <v>0</v>
      </c>
      <c r="AA573">
        <v>0</v>
      </c>
      <c r="AB573">
        <v>1</v>
      </c>
      <c r="AC573" t="s">
        <v>147</v>
      </c>
      <c r="AD573" t="s">
        <v>3767</v>
      </c>
      <c r="AE573">
        <v>1.43</v>
      </c>
    </row>
    <row r="574" spans="1:31">
      <c r="A574" t="s">
        <v>3806</v>
      </c>
      <c r="B574">
        <v>2012</v>
      </c>
      <c r="C574" t="s">
        <v>3767</v>
      </c>
      <c r="D574" t="s">
        <v>72</v>
      </c>
      <c r="E574" t="s">
        <v>72</v>
      </c>
      <c r="F574" t="s">
        <v>72</v>
      </c>
      <c r="G574" t="s">
        <v>72</v>
      </c>
      <c r="H574" t="s">
        <v>72</v>
      </c>
      <c r="I574" t="s">
        <v>79</v>
      </c>
      <c r="J574" t="s">
        <v>96</v>
      </c>
      <c r="K574">
        <v>1.8649039999999999</v>
      </c>
      <c r="L574">
        <v>0.95832099999999998</v>
      </c>
      <c r="M574">
        <v>0.48</v>
      </c>
      <c r="N574">
        <v>4.8490000000000002</v>
      </c>
      <c r="O574" t="s">
        <v>74</v>
      </c>
      <c r="P574" t="s">
        <v>452</v>
      </c>
      <c r="Q574">
        <v>2.9849999999999999</v>
      </c>
      <c r="R574">
        <v>1.385</v>
      </c>
      <c r="S574">
        <v>1536</v>
      </c>
      <c r="T574">
        <v>787</v>
      </c>
      <c r="U574">
        <v>395</v>
      </c>
      <c r="V574">
        <v>3995</v>
      </c>
      <c r="W574">
        <v>279</v>
      </c>
      <c r="X574">
        <v>9</v>
      </c>
      <c r="Y574">
        <v>0</v>
      </c>
      <c r="Z574">
        <v>0</v>
      </c>
      <c r="AA574">
        <v>0</v>
      </c>
      <c r="AB574">
        <v>1</v>
      </c>
      <c r="AC574" t="s">
        <v>247</v>
      </c>
      <c r="AD574" t="s">
        <v>3767</v>
      </c>
      <c r="AE574">
        <v>1.4</v>
      </c>
    </row>
    <row r="575" spans="1:31">
      <c r="A575" t="s">
        <v>3807</v>
      </c>
      <c r="B575">
        <v>2012</v>
      </c>
      <c r="C575" t="s">
        <v>3767</v>
      </c>
      <c r="D575" t="s">
        <v>72</v>
      </c>
      <c r="E575" t="s">
        <v>72</v>
      </c>
      <c r="F575" t="s">
        <v>72</v>
      </c>
      <c r="G575" t="s">
        <v>72</v>
      </c>
      <c r="H575" t="s">
        <v>72</v>
      </c>
      <c r="I575" t="s">
        <v>79</v>
      </c>
      <c r="J575" t="s">
        <v>97</v>
      </c>
      <c r="K575">
        <v>3.4729969999999999</v>
      </c>
      <c r="L575">
        <v>1.0024200000000001</v>
      </c>
      <c r="M575">
        <v>1.7849999999999999</v>
      </c>
      <c r="N575">
        <v>6.0389999999999997</v>
      </c>
      <c r="O575" t="s">
        <v>74</v>
      </c>
      <c r="P575" t="s">
        <v>751</v>
      </c>
      <c r="Q575">
        <v>2.5659999999999998</v>
      </c>
      <c r="R575">
        <v>1.6879999999999999</v>
      </c>
      <c r="S575">
        <v>3066</v>
      </c>
      <c r="T575">
        <v>877</v>
      </c>
      <c r="U575">
        <v>1576</v>
      </c>
      <c r="V575">
        <v>5332</v>
      </c>
      <c r="W575">
        <v>358</v>
      </c>
      <c r="X575">
        <v>15</v>
      </c>
      <c r="Y575">
        <v>0</v>
      </c>
      <c r="Z575">
        <v>0</v>
      </c>
      <c r="AA575">
        <v>0</v>
      </c>
      <c r="AB575">
        <v>1</v>
      </c>
      <c r="AC575" t="s">
        <v>114</v>
      </c>
      <c r="AD575" t="s">
        <v>3767</v>
      </c>
      <c r="AE575">
        <v>1.07</v>
      </c>
    </row>
    <row r="576" spans="1:31">
      <c r="A576" t="s">
        <v>3808</v>
      </c>
      <c r="B576">
        <v>2012</v>
      </c>
      <c r="C576" t="s">
        <v>3767</v>
      </c>
      <c r="D576" t="s">
        <v>72</v>
      </c>
      <c r="E576" t="s">
        <v>72</v>
      </c>
      <c r="F576" t="s">
        <v>72</v>
      </c>
      <c r="G576" t="s">
        <v>72</v>
      </c>
      <c r="H576" t="s">
        <v>72</v>
      </c>
      <c r="I576" t="s">
        <v>79</v>
      </c>
      <c r="J576" t="s">
        <v>98</v>
      </c>
      <c r="K576">
        <v>5.7042669999999998</v>
      </c>
      <c r="L576">
        <v>1.321261</v>
      </c>
      <c r="M576">
        <v>3.3940000000000001</v>
      </c>
      <c r="N576">
        <v>8.9060000000000006</v>
      </c>
      <c r="O576" t="s">
        <v>74</v>
      </c>
      <c r="P576" t="s">
        <v>3809</v>
      </c>
      <c r="Q576">
        <v>3.202</v>
      </c>
      <c r="R576">
        <v>2.31</v>
      </c>
      <c r="S576">
        <v>4814</v>
      </c>
      <c r="T576">
        <v>1120</v>
      </c>
      <c r="U576">
        <v>2865</v>
      </c>
      <c r="V576">
        <v>7517</v>
      </c>
      <c r="W576">
        <v>382</v>
      </c>
      <c r="X576">
        <v>27</v>
      </c>
      <c r="Y576">
        <v>0</v>
      </c>
      <c r="Z576">
        <v>0</v>
      </c>
      <c r="AA576">
        <v>0</v>
      </c>
      <c r="AB576">
        <v>1</v>
      </c>
      <c r="AC576" t="s">
        <v>95</v>
      </c>
      <c r="AD576" t="s">
        <v>3767</v>
      </c>
      <c r="AE576">
        <v>1.24</v>
      </c>
    </row>
    <row r="577" spans="1:31">
      <c r="A577" t="s">
        <v>3810</v>
      </c>
      <c r="B577">
        <v>2012</v>
      </c>
      <c r="C577" t="s">
        <v>3767</v>
      </c>
      <c r="D577" t="s">
        <v>72</v>
      </c>
      <c r="E577" t="s">
        <v>72</v>
      </c>
      <c r="F577" t="s">
        <v>72</v>
      </c>
      <c r="G577" t="s">
        <v>72</v>
      </c>
      <c r="H577" t="s">
        <v>72</v>
      </c>
      <c r="I577" t="s">
        <v>79</v>
      </c>
      <c r="J577" t="s">
        <v>99</v>
      </c>
      <c r="K577">
        <v>6.5720700000000001</v>
      </c>
      <c r="L577">
        <v>1.320074</v>
      </c>
      <c r="M577">
        <v>4.22</v>
      </c>
      <c r="N577">
        <v>9.6829999999999998</v>
      </c>
      <c r="O577" t="s">
        <v>74</v>
      </c>
      <c r="P577" t="s">
        <v>3811</v>
      </c>
      <c r="Q577">
        <v>3.11</v>
      </c>
      <c r="R577">
        <v>2.3519999999999999</v>
      </c>
      <c r="S577">
        <v>5902</v>
      </c>
      <c r="T577">
        <v>1180</v>
      </c>
      <c r="U577">
        <v>3790</v>
      </c>
      <c r="V577">
        <v>8695</v>
      </c>
      <c r="W577">
        <v>546</v>
      </c>
      <c r="X577">
        <v>46</v>
      </c>
      <c r="Y577">
        <v>0</v>
      </c>
      <c r="Z577">
        <v>0</v>
      </c>
      <c r="AA577">
        <v>0</v>
      </c>
      <c r="AB577">
        <v>1</v>
      </c>
      <c r="AC577" t="s">
        <v>138</v>
      </c>
      <c r="AD577" t="s">
        <v>3767</v>
      </c>
      <c r="AE577">
        <v>1.55</v>
      </c>
    </row>
    <row r="578" spans="1:31">
      <c r="A578" t="s">
        <v>3812</v>
      </c>
      <c r="B578">
        <v>2012</v>
      </c>
      <c r="C578" t="s">
        <v>3767</v>
      </c>
      <c r="D578" t="s">
        <v>72</v>
      </c>
      <c r="E578" t="s">
        <v>72</v>
      </c>
      <c r="F578" t="s">
        <v>72</v>
      </c>
      <c r="G578" t="s">
        <v>72</v>
      </c>
      <c r="H578" t="s">
        <v>72</v>
      </c>
      <c r="I578" t="s">
        <v>79</v>
      </c>
      <c r="J578" t="s">
        <v>100</v>
      </c>
      <c r="K578">
        <v>8.8426530000000003</v>
      </c>
      <c r="L578">
        <v>1.3231900000000001</v>
      </c>
      <c r="M578">
        <v>6.4139999999999997</v>
      </c>
      <c r="N578">
        <v>11.814</v>
      </c>
      <c r="O578" t="s">
        <v>74</v>
      </c>
      <c r="P578" t="s">
        <v>3813</v>
      </c>
      <c r="Q578">
        <v>2.972</v>
      </c>
      <c r="R578">
        <v>2.4289999999999998</v>
      </c>
      <c r="S578">
        <v>9913</v>
      </c>
      <c r="T578">
        <v>1481</v>
      </c>
      <c r="U578">
        <v>7190</v>
      </c>
      <c r="V578">
        <v>13244</v>
      </c>
      <c r="W578">
        <v>733</v>
      </c>
      <c r="X578">
        <v>72</v>
      </c>
      <c r="Y578">
        <v>0</v>
      </c>
      <c r="Z578">
        <v>0</v>
      </c>
      <c r="AA578">
        <v>0</v>
      </c>
      <c r="AB578">
        <v>1</v>
      </c>
      <c r="AC578" t="s">
        <v>92</v>
      </c>
      <c r="AD578" t="s">
        <v>3767</v>
      </c>
      <c r="AE578">
        <v>1.59</v>
      </c>
    </row>
    <row r="579" spans="1:31">
      <c r="A579" t="s">
        <v>3814</v>
      </c>
      <c r="B579">
        <v>2012</v>
      </c>
      <c r="C579" t="s">
        <v>3767</v>
      </c>
      <c r="D579" t="s">
        <v>72</v>
      </c>
      <c r="E579" t="s">
        <v>72</v>
      </c>
      <c r="F579" t="s">
        <v>72</v>
      </c>
      <c r="G579" t="s">
        <v>104</v>
      </c>
      <c r="H579" t="s">
        <v>3768</v>
      </c>
      <c r="I579" t="s">
        <v>72</v>
      </c>
      <c r="J579" t="s">
        <v>72</v>
      </c>
      <c r="K579">
        <v>5.2550949999999998</v>
      </c>
      <c r="L579">
        <v>1.0938619999999999</v>
      </c>
      <c r="M579">
        <v>3.319</v>
      </c>
      <c r="N579">
        <v>7.8550000000000004</v>
      </c>
      <c r="O579" t="s">
        <v>74</v>
      </c>
      <c r="P579" t="s">
        <v>3815</v>
      </c>
      <c r="Q579">
        <v>2.6</v>
      </c>
      <c r="R579">
        <v>1.9370000000000001</v>
      </c>
      <c r="S579">
        <v>5282</v>
      </c>
      <c r="T579">
        <v>1138</v>
      </c>
      <c r="U579">
        <v>3335</v>
      </c>
      <c r="V579">
        <v>7895</v>
      </c>
      <c r="W579">
        <v>575</v>
      </c>
      <c r="X579">
        <v>34</v>
      </c>
      <c r="Y579">
        <v>0</v>
      </c>
      <c r="Z579">
        <v>0</v>
      </c>
      <c r="AA579">
        <v>0</v>
      </c>
      <c r="AB579">
        <v>1</v>
      </c>
      <c r="AC579" t="s">
        <v>95</v>
      </c>
      <c r="AD579" t="s">
        <v>3767</v>
      </c>
      <c r="AE579">
        <v>1.38</v>
      </c>
    </row>
    <row r="580" spans="1:31">
      <c r="A580" t="s">
        <v>3816</v>
      </c>
      <c r="B580">
        <v>2012</v>
      </c>
      <c r="C580" t="s">
        <v>3767</v>
      </c>
      <c r="D580" t="s">
        <v>72</v>
      </c>
      <c r="E580" t="s">
        <v>72</v>
      </c>
      <c r="F580" t="s">
        <v>72</v>
      </c>
      <c r="G580" t="s">
        <v>104</v>
      </c>
      <c r="H580" t="s">
        <v>3768</v>
      </c>
      <c r="I580" t="s">
        <v>76</v>
      </c>
      <c r="J580" t="s">
        <v>72</v>
      </c>
      <c r="K580">
        <v>5.8403200000000002</v>
      </c>
      <c r="L580">
        <v>1.657098</v>
      </c>
      <c r="M580">
        <v>3.028</v>
      </c>
      <c r="N580">
        <v>10.037000000000001</v>
      </c>
      <c r="O580" t="s">
        <v>74</v>
      </c>
      <c r="P580" t="s">
        <v>723</v>
      </c>
      <c r="Q580">
        <v>4.1970000000000001</v>
      </c>
      <c r="R580">
        <v>2.8119999999999998</v>
      </c>
      <c r="S580">
        <v>2963</v>
      </c>
      <c r="T580">
        <v>872</v>
      </c>
      <c r="U580">
        <v>1536</v>
      </c>
      <c r="V580">
        <v>5093</v>
      </c>
      <c r="W580">
        <v>292</v>
      </c>
      <c r="X580">
        <v>19</v>
      </c>
      <c r="Y580">
        <v>0</v>
      </c>
      <c r="Z580">
        <v>0</v>
      </c>
      <c r="AA580">
        <v>0</v>
      </c>
      <c r="AB580">
        <v>1</v>
      </c>
      <c r="AC580" t="s">
        <v>114</v>
      </c>
      <c r="AD580" t="s">
        <v>3767</v>
      </c>
      <c r="AE580">
        <v>1.45</v>
      </c>
    </row>
    <row r="581" spans="1:31">
      <c r="A581" t="s">
        <v>3817</v>
      </c>
      <c r="B581">
        <v>2012</v>
      </c>
      <c r="C581" t="s">
        <v>3767</v>
      </c>
      <c r="D581" t="s">
        <v>72</v>
      </c>
      <c r="E581" t="s">
        <v>72</v>
      </c>
      <c r="F581" t="s">
        <v>72</v>
      </c>
      <c r="G581" t="s">
        <v>104</v>
      </c>
      <c r="H581" t="s">
        <v>3768</v>
      </c>
      <c r="I581" t="s">
        <v>79</v>
      </c>
      <c r="J581" t="s">
        <v>72</v>
      </c>
      <c r="K581">
        <v>4.6584159999999999</v>
      </c>
      <c r="L581">
        <v>1.4424840000000001</v>
      </c>
      <c r="M581">
        <v>2.254</v>
      </c>
      <c r="N581">
        <v>8.4049999999999994</v>
      </c>
      <c r="O581" t="s">
        <v>74</v>
      </c>
      <c r="P581" t="s">
        <v>3818</v>
      </c>
      <c r="Q581">
        <v>3.7469999999999999</v>
      </c>
      <c r="R581">
        <v>2.4039999999999999</v>
      </c>
      <c r="S581">
        <v>2318</v>
      </c>
      <c r="T581">
        <v>733</v>
      </c>
      <c r="U581">
        <v>1122</v>
      </c>
      <c r="V581">
        <v>4183</v>
      </c>
      <c r="W581">
        <v>283</v>
      </c>
      <c r="X581">
        <v>15</v>
      </c>
      <c r="Y581">
        <v>0</v>
      </c>
      <c r="Z581">
        <v>0</v>
      </c>
      <c r="AA581">
        <v>0</v>
      </c>
      <c r="AB581">
        <v>1</v>
      </c>
      <c r="AC581" t="s">
        <v>134</v>
      </c>
      <c r="AD581" t="s">
        <v>3767</v>
      </c>
      <c r="AE581">
        <v>1.32</v>
      </c>
    </row>
    <row r="582" spans="1:31">
      <c r="A582" t="s">
        <v>3819</v>
      </c>
      <c r="B582">
        <v>2012</v>
      </c>
      <c r="C582" t="s">
        <v>3767</v>
      </c>
      <c r="D582" t="s">
        <v>72</v>
      </c>
      <c r="E582" t="s">
        <v>72</v>
      </c>
      <c r="F582" t="s">
        <v>72</v>
      </c>
      <c r="G582" t="s">
        <v>104</v>
      </c>
      <c r="H582" t="s">
        <v>3774</v>
      </c>
      <c r="I582" t="s">
        <v>72</v>
      </c>
      <c r="J582" t="s">
        <v>72</v>
      </c>
      <c r="K582">
        <v>7.4574920000000002</v>
      </c>
      <c r="L582">
        <v>1.493835</v>
      </c>
      <c r="M582">
        <v>4.7919999999999998</v>
      </c>
      <c r="N582">
        <v>10.97</v>
      </c>
      <c r="O582" t="s">
        <v>74</v>
      </c>
      <c r="P582" t="s">
        <v>3820</v>
      </c>
      <c r="Q582">
        <v>3.512</v>
      </c>
      <c r="R582">
        <v>2.6659999999999999</v>
      </c>
      <c r="S582">
        <v>6426</v>
      </c>
      <c r="T582">
        <v>1271</v>
      </c>
      <c r="U582">
        <v>4129</v>
      </c>
      <c r="V582">
        <v>9452</v>
      </c>
      <c r="W582">
        <v>459</v>
      </c>
      <c r="X582">
        <v>43</v>
      </c>
      <c r="Y582">
        <v>0</v>
      </c>
      <c r="Z582">
        <v>0</v>
      </c>
      <c r="AA582">
        <v>0</v>
      </c>
      <c r="AB582">
        <v>1</v>
      </c>
      <c r="AC582" t="s">
        <v>138</v>
      </c>
      <c r="AD582" t="s">
        <v>3767</v>
      </c>
      <c r="AE582">
        <v>1.48</v>
      </c>
    </row>
    <row r="583" spans="1:31">
      <c r="A583" t="s">
        <v>3821</v>
      </c>
      <c r="B583">
        <v>2012</v>
      </c>
      <c r="C583" t="s">
        <v>3767</v>
      </c>
      <c r="D583" t="s">
        <v>72</v>
      </c>
      <c r="E583" t="s">
        <v>72</v>
      </c>
      <c r="F583" t="s">
        <v>72</v>
      </c>
      <c r="G583" t="s">
        <v>104</v>
      </c>
      <c r="H583" t="s">
        <v>3774</v>
      </c>
      <c r="I583" t="s">
        <v>76</v>
      </c>
      <c r="J583" t="s">
        <v>72</v>
      </c>
      <c r="K583">
        <v>9.5999949999999998</v>
      </c>
      <c r="L583">
        <v>2.2752729999999999</v>
      </c>
      <c r="M583">
        <v>5.6050000000000004</v>
      </c>
      <c r="N583">
        <v>15.087999999999999</v>
      </c>
      <c r="O583" t="s">
        <v>74</v>
      </c>
      <c r="P583" t="s">
        <v>3822</v>
      </c>
      <c r="Q583">
        <v>5.4880000000000004</v>
      </c>
      <c r="R583">
        <v>3.9950000000000001</v>
      </c>
      <c r="S583">
        <v>4393</v>
      </c>
      <c r="T583">
        <v>1019</v>
      </c>
      <c r="U583">
        <v>2565</v>
      </c>
      <c r="V583">
        <v>6905</v>
      </c>
      <c r="W583">
        <v>230</v>
      </c>
      <c r="X583">
        <v>26</v>
      </c>
      <c r="Y583">
        <v>0</v>
      </c>
      <c r="Z583">
        <v>0</v>
      </c>
      <c r="AA583">
        <v>0</v>
      </c>
      <c r="AB583">
        <v>1</v>
      </c>
      <c r="AC583" t="s">
        <v>94</v>
      </c>
      <c r="AD583" t="s">
        <v>3767</v>
      </c>
      <c r="AE583">
        <v>1.37</v>
      </c>
    </row>
    <row r="584" spans="1:31">
      <c r="A584" t="s">
        <v>3823</v>
      </c>
      <c r="B584">
        <v>2012</v>
      </c>
      <c r="C584" t="s">
        <v>3767</v>
      </c>
      <c r="D584" t="s">
        <v>72</v>
      </c>
      <c r="E584" t="s">
        <v>72</v>
      </c>
      <c r="F584" t="s">
        <v>72</v>
      </c>
      <c r="G584" t="s">
        <v>104</v>
      </c>
      <c r="H584" t="s">
        <v>3774</v>
      </c>
      <c r="I584" t="s">
        <v>79</v>
      </c>
      <c r="J584" t="s">
        <v>72</v>
      </c>
      <c r="K584">
        <v>5.03071</v>
      </c>
      <c r="L584">
        <v>1.6490959999999999</v>
      </c>
      <c r="M584">
        <v>2.3109999999999999</v>
      </c>
      <c r="N584">
        <v>9.3729999999999993</v>
      </c>
      <c r="O584" t="s">
        <v>74</v>
      </c>
      <c r="P584" t="s">
        <v>3824</v>
      </c>
      <c r="Q584">
        <v>4.3419999999999996</v>
      </c>
      <c r="R584">
        <v>2.72</v>
      </c>
      <c r="S584">
        <v>2032</v>
      </c>
      <c r="T584">
        <v>657</v>
      </c>
      <c r="U584">
        <v>934</v>
      </c>
      <c r="V584">
        <v>3787</v>
      </c>
      <c r="W584">
        <v>229</v>
      </c>
      <c r="X584">
        <v>17</v>
      </c>
      <c r="Y584">
        <v>0</v>
      </c>
      <c r="Z584">
        <v>0</v>
      </c>
      <c r="AA584">
        <v>0</v>
      </c>
      <c r="AB584">
        <v>1</v>
      </c>
      <c r="AC584" t="s">
        <v>134</v>
      </c>
      <c r="AD584" t="s">
        <v>3767</v>
      </c>
      <c r="AE584">
        <v>1.3</v>
      </c>
    </row>
    <row r="585" spans="1:31">
      <c r="A585" t="s">
        <v>3825</v>
      </c>
      <c r="B585">
        <v>2012</v>
      </c>
      <c r="C585" t="s">
        <v>3767</v>
      </c>
      <c r="D585" t="s">
        <v>72</v>
      </c>
      <c r="E585" t="s">
        <v>72</v>
      </c>
      <c r="F585" t="s">
        <v>72</v>
      </c>
      <c r="G585" t="s">
        <v>104</v>
      </c>
      <c r="H585" t="s">
        <v>3781</v>
      </c>
      <c r="I585" t="s">
        <v>72</v>
      </c>
      <c r="J585" t="s">
        <v>72</v>
      </c>
      <c r="K585">
        <v>9.6224260000000008</v>
      </c>
      <c r="L585">
        <v>1.659122</v>
      </c>
      <c r="M585">
        <v>6.6079999999999997</v>
      </c>
      <c r="N585">
        <v>13.417999999999999</v>
      </c>
      <c r="O585" t="s">
        <v>74</v>
      </c>
      <c r="P585" t="s">
        <v>3826</v>
      </c>
      <c r="Q585">
        <v>3.7949999999999999</v>
      </c>
      <c r="R585">
        <v>3.0150000000000001</v>
      </c>
      <c r="S585">
        <v>7850</v>
      </c>
      <c r="T585">
        <v>1432</v>
      </c>
      <c r="U585">
        <v>5391</v>
      </c>
      <c r="V585">
        <v>10947</v>
      </c>
      <c r="W585">
        <v>502</v>
      </c>
      <c r="X585">
        <v>59</v>
      </c>
      <c r="Y585">
        <v>0</v>
      </c>
      <c r="Z585">
        <v>0</v>
      </c>
      <c r="AA585">
        <v>0</v>
      </c>
      <c r="AB585">
        <v>1</v>
      </c>
      <c r="AC585" t="s">
        <v>209</v>
      </c>
      <c r="AD585" t="s">
        <v>3767</v>
      </c>
      <c r="AE585">
        <v>1.59</v>
      </c>
    </row>
    <row r="586" spans="1:31">
      <c r="A586" t="s">
        <v>3827</v>
      </c>
      <c r="B586">
        <v>2012</v>
      </c>
      <c r="C586" t="s">
        <v>3767</v>
      </c>
      <c r="D586" t="s">
        <v>72</v>
      </c>
      <c r="E586" t="s">
        <v>72</v>
      </c>
      <c r="F586" t="s">
        <v>72</v>
      </c>
      <c r="G586" t="s">
        <v>104</v>
      </c>
      <c r="H586" t="s">
        <v>3781</v>
      </c>
      <c r="I586" t="s">
        <v>76</v>
      </c>
      <c r="J586" t="s">
        <v>72</v>
      </c>
      <c r="K586">
        <v>12.571476000000001</v>
      </c>
      <c r="L586">
        <v>2.9977070000000001</v>
      </c>
      <c r="M586">
        <v>7.2779999999999996</v>
      </c>
      <c r="N586">
        <v>19.760999999999999</v>
      </c>
      <c r="O586" t="s">
        <v>74</v>
      </c>
      <c r="P586" t="s">
        <v>3828</v>
      </c>
      <c r="Q586">
        <v>7.1890000000000001</v>
      </c>
      <c r="R586">
        <v>5.2939999999999996</v>
      </c>
      <c r="S586">
        <v>4889</v>
      </c>
      <c r="T586">
        <v>1195</v>
      </c>
      <c r="U586">
        <v>2830</v>
      </c>
      <c r="V586">
        <v>7684</v>
      </c>
      <c r="W586">
        <v>235</v>
      </c>
      <c r="X586">
        <v>32</v>
      </c>
      <c r="Y586">
        <v>0</v>
      </c>
      <c r="Z586">
        <v>0</v>
      </c>
      <c r="AA586">
        <v>0</v>
      </c>
      <c r="AB586">
        <v>1</v>
      </c>
      <c r="AC586" t="s">
        <v>95</v>
      </c>
      <c r="AD586" t="s">
        <v>3767</v>
      </c>
      <c r="AE586">
        <v>1.91</v>
      </c>
    </row>
    <row r="587" spans="1:31">
      <c r="A587" t="s">
        <v>3829</v>
      </c>
      <c r="B587">
        <v>2012</v>
      </c>
      <c r="C587" t="s">
        <v>3767</v>
      </c>
      <c r="D587" t="s">
        <v>72</v>
      </c>
      <c r="E587" t="s">
        <v>72</v>
      </c>
      <c r="F587" t="s">
        <v>72</v>
      </c>
      <c r="G587" t="s">
        <v>104</v>
      </c>
      <c r="H587" t="s">
        <v>3781</v>
      </c>
      <c r="I587" t="s">
        <v>79</v>
      </c>
      <c r="J587" t="s">
        <v>72</v>
      </c>
      <c r="K587">
        <v>6.9365249999999996</v>
      </c>
      <c r="L587">
        <v>1.4656560000000001</v>
      </c>
      <c r="M587">
        <v>4.3410000000000002</v>
      </c>
      <c r="N587">
        <v>10.414999999999999</v>
      </c>
      <c r="O587" t="s">
        <v>74</v>
      </c>
      <c r="P587" t="s">
        <v>3830</v>
      </c>
      <c r="Q587">
        <v>3.4790000000000001</v>
      </c>
      <c r="R587">
        <v>2.5960000000000001</v>
      </c>
      <c r="S587">
        <v>2962</v>
      </c>
      <c r="T587">
        <v>650</v>
      </c>
      <c r="U587">
        <v>1853</v>
      </c>
      <c r="V587">
        <v>4447</v>
      </c>
      <c r="W587">
        <v>267</v>
      </c>
      <c r="X587">
        <v>27</v>
      </c>
      <c r="Y587">
        <v>0</v>
      </c>
      <c r="Z587">
        <v>0</v>
      </c>
      <c r="AA587">
        <v>0</v>
      </c>
      <c r="AB587">
        <v>1</v>
      </c>
      <c r="AC587" t="s">
        <v>169</v>
      </c>
      <c r="AD587" t="s">
        <v>3767</v>
      </c>
      <c r="AE587">
        <v>0.89</v>
      </c>
    </row>
    <row r="588" spans="1:31">
      <c r="A588" t="s">
        <v>3831</v>
      </c>
      <c r="B588">
        <v>2012</v>
      </c>
      <c r="C588" t="s">
        <v>3767</v>
      </c>
      <c r="D588" t="s">
        <v>72</v>
      </c>
      <c r="E588" t="s">
        <v>72</v>
      </c>
      <c r="F588" t="s">
        <v>72</v>
      </c>
      <c r="G588" t="s">
        <v>104</v>
      </c>
      <c r="H588" t="s">
        <v>72</v>
      </c>
      <c r="I588" t="s">
        <v>72</v>
      </c>
      <c r="J588" t="s">
        <v>72</v>
      </c>
      <c r="K588">
        <v>7.2907539999999997</v>
      </c>
      <c r="L588">
        <v>0.84636</v>
      </c>
      <c r="M588">
        <v>5.7149999999999999</v>
      </c>
      <c r="N588">
        <v>9.1389999999999993</v>
      </c>
      <c r="O588" t="s">
        <v>74</v>
      </c>
      <c r="P588" t="s">
        <v>3832</v>
      </c>
      <c r="Q588">
        <v>1.8480000000000001</v>
      </c>
      <c r="R588">
        <v>1.5760000000000001</v>
      </c>
      <c r="S588">
        <v>19557</v>
      </c>
      <c r="T588">
        <v>2389</v>
      </c>
      <c r="U588">
        <v>15330</v>
      </c>
      <c r="V588">
        <v>24515</v>
      </c>
      <c r="W588">
        <v>1536</v>
      </c>
      <c r="X588">
        <v>136</v>
      </c>
      <c r="Y588">
        <v>0</v>
      </c>
      <c r="Z588">
        <v>0</v>
      </c>
      <c r="AA588">
        <v>0</v>
      </c>
      <c r="AB588">
        <v>1</v>
      </c>
      <c r="AC588" t="s">
        <v>421</v>
      </c>
      <c r="AD588" t="s">
        <v>3767</v>
      </c>
      <c r="AE588">
        <v>1.63</v>
      </c>
    </row>
    <row r="589" spans="1:31">
      <c r="A589" t="s">
        <v>3833</v>
      </c>
      <c r="B589">
        <v>2012</v>
      </c>
      <c r="C589" t="s">
        <v>3767</v>
      </c>
      <c r="D589" t="s">
        <v>72</v>
      </c>
      <c r="E589" t="s">
        <v>72</v>
      </c>
      <c r="F589" t="s">
        <v>72</v>
      </c>
      <c r="G589" t="s">
        <v>104</v>
      </c>
      <c r="H589" t="s">
        <v>72</v>
      </c>
      <c r="I589" t="s">
        <v>76</v>
      </c>
      <c r="J589" t="s">
        <v>72</v>
      </c>
      <c r="K589">
        <v>9.0444709999999997</v>
      </c>
      <c r="L589">
        <v>1.2615909999999999</v>
      </c>
      <c r="M589">
        <v>6.7169999999999996</v>
      </c>
      <c r="N589">
        <v>11.852</v>
      </c>
      <c r="O589" t="s">
        <v>74</v>
      </c>
      <c r="P589" t="s">
        <v>967</v>
      </c>
      <c r="Q589">
        <v>2.8079999999999998</v>
      </c>
      <c r="R589">
        <v>2.3279999999999998</v>
      </c>
      <c r="S589">
        <v>12245</v>
      </c>
      <c r="T589">
        <v>1768</v>
      </c>
      <c r="U589">
        <v>9094</v>
      </c>
      <c r="V589">
        <v>16046</v>
      </c>
      <c r="W589">
        <v>757</v>
      </c>
      <c r="X589">
        <v>77</v>
      </c>
      <c r="Y589">
        <v>0</v>
      </c>
      <c r="Z589">
        <v>0</v>
      </c>
      <c r="AA589">
        <v>0</v>
      </c>
      <c r="AB589">
        <v>1</v>
      </c>
      <c r="AC589" t="s">
        <v>326</v>
      </c>
      <c r="AD589" t="s">
        <v>3767</v>
      </c>
      <c r="AE589">
        <v>1.46</v>
      </c>
    </row>
    <row r="590" spans="1:31">
      <c r="A590" t="s">
        <v>3834</v>
      </c>
      <c r="B590">
        <v>2012</v>
      </c>
      <c r="C590" t="s">
        <v>3767</v>
      </c>
      <c r="D590" t="s">
        <v>72</v>
      </c>
      <c r="E590" t="s">
        <v>72</v>
      </c>
      <c r="F590" t="s">
        <v>72</v>
      </c>
      <c r="G590" t="s">
        <v>104</v>
      </c>
      <c r="H590" t="s">
        <v>72</v>
      </c>
      <c r="I590" t="s">
        <v>79</v>
      </c>
      <c r="J590" t="s">
        <v>72</v>
      </c>
      <c r="K590">
        <v>5.503711</v>
      </c>
      <c r="L590">
        <v>0.92295700000000003</v>
      </c>
      <c r="M590">
        <v>3.8330000000000002</v>
      </c>
      <c r="N590">
        <v>7.6189999999999998</v>
      </c>
      <c r="O590" t="s">
        <v>74</v>
      </c>
      <c r="P590" t="s">
        <v>3835</v>
      </c>
      <c r="Q590">
        <v>2.1150000000000002</v>
      </c>
      <c r="R590">
        <v>1.67</v>
      </c>
      <c r="S590">
        <v>7312</v>
      </c>
      <c r="T590">
        <v>1291</v>
      </c>
      <c r="U590">
        <v>5093</v>
      </c>
      <c r="V590">
        <v>10123</v>
      </c>
      <c r="W590">
        <v>779</v>
      </c>
      <c r="X590">
        <v>59</v>
      </c>
      <c r="Y590">
        <v>0</v>
      </c>
      <c r="Z590">
        <v>0</v>
      </c>
      <c r="AA590">
        <v>0</v>
      </c>
      <c r="AB590">
        <v>1</v>
      </c>
      <c r="AC590" t="s">
        <v>106</v>
      </c>
      <c r="AD590" t="s">
        <v>3767</v>
      </c>
      <c r="AE590">
        <v>1.27</v>
      </c>
    </row>
    <row r="591" spans="1:31">
      <c r="A591" t="s">
        <v>3836</v>
      </c>
      <c r="B591">
        <v>2012</v>
      </c>
      <c r="C591" t="s">
        <v>3767</v>
      </c>
      <c r="D591" t="s">
        <v>72</v>
      </c>
      <c r="E591" t="s">
        <v>72</v>
      </c>
      <c r="F591" t="s">
        <v>72</v>
      </c>
      <c r="G591" t="s">
        <v>119</v>
      </c>
      <c r="H591" t="s">
        <v>3768</v>
      </c>
      <c r="I591" t="s">
        <v>72</v>
      </c>
      <c r="J591" t="s">
        <v>72</v>
      </c>
      <c r="K591">
        <v>2.908093</v>
      </c>
      <c r="L591">
        <v>0.54132400000000003</v>
      </c>
      <c r="M591">
        <v>1.9419999999999999</v>
      </c>
      <c r="N591">
        <v>4.1749999999999998</v>
      </c>
      <c r="O591" t="s">
        <v>74</v>
      </c>
      <c r="P591" t="s">
        <v>3837</v>
      </c>
      <c r="Q591">
        <v>1.266</v>
      </c>
      <c r="R591">
        <v>0.96599999999999997</v>
      </c>
      <c r="S591">
        <v>6062</v>
      </c>
      <c r="T591">
        <v>1157</v>
      </c>
      <c r="U591">
        <v>4047</v>
      </c>
      <c r="V591">
        <v>8701</v>
      </c>
      <c r="W591">
        <v>1178</v>
      </c>
      <c r="X591">
        <v>42</v>
      </c>
      <c r="Y591">
        <v>0</v>
      </c>
      <c r="Z591">
        <v>0</v>
      </c>
      <c r="AA591">
        <v>0</v>
      </c>
      <c r="AB591">
        <v>1</v>
      </c>
      <c r="AC591" t="s">
        <v>138</v>
      </c>
      <c r="AD591" t="s">
        <v>3767</v>
      </c>
      <c r="AE591">
        <v>1.22</v>
      </c>
    </row>
    <row r="592" spans="1:31">
      <c r="A592" t="s">
        <v>3838</v>
      </c>
      <c r="B592">
        <v>2012</v>
      </c>
      <c r="C592" t="s">
        <v>3767</v>
      </c>
      <c r="D592" t="s">
        <v>72</v>
      </c>
      <c r="E592" t="s">
        <v>72</v>
      </c>
      <c r="F592" t="s">
        <v>72</v>
      </c>
      <c r="G592" t="s">
        <v>119</v>
      </c>
      <c r="H592" t="s">
        <v>3768</v>
      </c>
      <c r="I592" t="s">
        <v>76</v>
      </c>
      <c r="J592" t="s">
        <v>72</v>
      </c>
      <c r="K592">
        <v>3.0311689999999998</v>
      </c>
      <c r="L592">
        <v>0.81915499999999997</v>
      </c>
      <c r="M592">
        <v>1.637</v>
      </c>
      <c r="N592">
        <v>5.0979999999999999</v>
      </c>
      <c r="O592" t="s">
        <v>74</v>
      </c>
      <c r="P592" t="s">
        <v>807</v>
      </c>
      <c r="Q592">
        <v>2.0670000000000002</v>
      </c>
      <c r="R592">
        <v>1.3939999999999999</v>
      </c>
      <c r="S592">
        <v>3010</v>
      </c>
      <c r="T592">
        <v>822</v>
      </c>
      <c r="U592">
        <v>1626</v>
      </c>
      <c r="V592">
        <v>5063</v>
      </c>
      <c r="W592">
        <v>587</v>
      </c>
      <c r="X592">
        <v>21</v>
      </c>
      <c r="Y592">
        <v>0</v>
      </c>
      <c r="Z592">
        <v>0</v>
      </c>
      <c r="AA592">
        <v>0</v>
      </c>
      <c r="AB592">
        <v>1</v>
      </c>
      <c r="AC592" t="s">
        <v>114</v>
      </c>
      <c r="AD592" t="s">
        <v>3767</v>
      </c>
      <c r="AE592">
        <v>1.34</v>
      </c>
    </row>
    <row r="593" spans="1:31">
      <c r="A593" t="s">
        <v>3839</v>
      </c>
      <c r="B593">
        <v>2012</v>
      </c>
      <c r="C593" t="s">
        <v>3767</v>
      </c>
      <c r="D593" t="s">
        <v>72</v>
      </c>
      <c r="E593" t="s">
        <v>72</v>
      </c>
      <c r="F593" t="s">
        <v>72</v>
      </c>
      <c r="G593" t="s">
        <v>119</v>
      </c>
      <c r="H593" t="s">
        <v>3768</v>
      </c>
      <c r="I593" t="s">
        <v>79</v>
      </c>
      <c r="J593" t="s">
        <v>72</v>
      </c>
      <c r="K593">
        <v>2.7960940000000001</v>
      </c>
      <c r="L593">
        <v>0.730209</v>
      </c>
      <c r="M593">
        <v>1.5469999999999999</v>
      </c>
      <c r="N593">
        <v>4.625</v>
      </c>
      <c r="O593" t="s">
        <v>74</v>
      </c>
      <c r="P593" t="s">
        <v>401</v>
      </c>
      <c r="Q593">
        <v>1.829</v>
      </c>
      <c r="R593">
        <v>1.2490000000000001</v>
      </c>
      <c r="S593">
        <v>3051</v>
      </c>
      <c r="T593">
        <v>797</v>
      </c>
      <c r="U593">
        <v>1689</v>
      </c>
      <c r="V593">
        <v>5047</v>
      </c>
      <c r="W593">
        <v>591</v>
      </c>
      <c r="X593">
        <v>21</v>
      </c>
      <c r="Y593">
        <v>0</v>
      </c>
      <c r="Z593">
        <v>0</v>
      </c>
      <c r="AA593">
        <v>0</v>
      </c>
      <c r="AB593">
        <v>1</v>
      </c>
      <c r="AC593" t="s">
        <v>114</v>
      </c>
      <c r="AD593" t="s">
        <v>3767</v>
      </c>
      <c r="AE593">
        <v>1.1599999999999999</v>
      </c>
    </row>
    <row r="594" spans="1:31">
      <c r="A594" t="s">
        <v>3840</v>
      </c>
      <c r="B594">
        <v>2012</v>
      </c>
      <c r="C594" t="s">
        <v>3767</v>
      </c>
      <c r="D594" t="s">
        <v>72</v>
      </c>
      <c r="E594" t="s">
        <v>72</v>
      </c>
      <c r="F594" t="s">
        <v>72</v>
      </c>
      <c r="G594" t="s">
        <v>119</v>
      </c>
      <c r="H594" t="s">
        <v>3774</v>
      </c>
      <c r="I594" t="s">
        <v>72</v>
      </c>
      <c r="J594" t="s">
        <v>72</v>
      </c>
      <c r="K594">
        <v>5.8885269999999998</v>
      </c>
      <c r="L594">
        <v>1.0875699999999999</v>
      </c>
      <c r="M594">
        <v>3.9359999999999999</v>
      </c>
      <c r="N594">
        <v>8.4179999999999993</v>
      </c>
      <c r="O594" t="s">
        <v>74</v>
      </c>
      <c r="P594" t="s">
        <v>560</v>
      </c>
      <c r="Q594">
        <v>2.5299999999999998</v>
      </c>
      <c r="R594">
        <v>1.952</v>
      </c>
      <c r="S594">
        <v>12328</v>
      </c>
      <c r="T594">
        <v>2306</v>
      </c>
      <c r="U594">
        <v>8241</v>
      </c>
      <c r="V594">
        <v>17624</v>
      </c>
      <c r="W594">
        <v>838</v>
      </c>
      <c r="X594">
        <v>66</v>
      </c>
      <c r="Y594">
        <v>0</v>
      </c>
      <c r="Z594">
        <v>0</v>
      </c>
      <c r="AA594">
        <v>0</v>
      </c>
      <c r="AB594">
        <v>1</v>
      </c>
      <c r="AC594" t="s">
        <v>332</v>
      </c>
      <c r="AD594" t="s">
        <v>3767</v>
      </c>
      <c r="AE594">
        <v>1.79</v>
      </c>
    </row>
    <row r="595" spans="1:31">
      <c r="A595" t="s">
        <v>3841</v>
      </c>
      <c r="B595">
        <v>2012</v>
      </c>
      <c r="C595" t="s">
        <v>3767</v>
      </c>
      <c r="D595" t="s">
        <v>72</v>
      </c>
      <c r="E595" t="s">
        <v>72</v>
      </c>
      <c r="F595" t="s">
        <v>72</v>
      </c>
      <c r="G595" t="s">
        <v>119</v>
      </c>
      <c r="H595" t="s">
        <v>3774</v>
      </c>
      <c r="I595" t="s">
        <v>76</v>
      </c>
      <c r="J595" t="s">
        <v>72</v>
      </c>
      <c r="K595">
        <v>7.5310769999999998</v>
      </c>
      <c r="L595">
        <v>1.7419279999999999</v>
      </c>
      <c r="M595">
        <v>4.4740000000000002</v>
      </c>
      <c r="N595">
        <v>11.736000000000001</v>
      </c>
      <c r="O595" t="s">
        <v>74</v>
      </c>
      <c r="P595" t="s">
        <v>3842</v>
      </c>
      <c r="Q595">
        <v>4.2050000000000001</v>
      </c>
      <c r="R595">
        <v>3.0569999999999999</v>
      </c>
      <c r="S595">
        <v>7413</v>
      </c>
      <c r="T595">
        <v>1749</v>
      </c>
      <c r="U595">
        <v>4404</v>
      </c>
      <c r="V595">
        <v>11552</v>
      </c>
      <c r="W595">
        <v>387</v>
      </c>
      <c r="X595">
        <v>33</v>
      </c>
      <c r="Y595">
        <v>0</v>
      </c>
      <c r="Z595">
        <v>0</v>
      </c>
      <c r="AA595">
        <v>0</v>
      </c>
      <c r="AB595">
        <v>1</v>
      </c>
      <c r="AC595" t="s">
        <v>331</v>
      </c>
      <c r="AD595" t="s">
        <v>3767</v>
      </c>
      <c r="AE595">
        <v>1.68</v>
      </c>
    </row>
    <row r="596" spans="1:31">
      <c r="A596" t="s">
        <v>3843</v>
      </c>
      <c r="B596">
        <v>2012</v>
      </c>
      <c r="C596" t="s">
        <v>3767</v>
      </c>
      <c r="D596" t="s">
        <v>72</v>
      </c>
      <c r="E596" t="s">
        <v>72</v>
      </c>
      <c r="F596" t="s">
        <v>72</v>
      </c>
      <c r="G596" t="s">
        <v>119</v>
      </c>
      <c r="H596" t="s">
        <v>3774</v>
      </c>
      <c r="I596" t="s">
        <v>79</v>
      </c>
      <c r="J596" t="s">
        <v>72</v>
      </c>
      <c r="K596">
        <v>4.4308680000000003</v>
      </c>
      <c r="L596">
        <v>0.99721599999999999</v>
      </c>
      <c r="M596">
        <v>2.6850000000000001</v>
      </c>
      <c r="N596">
        <v>6.84</v>
      </c>
      <c r="O596" t="s">
        <v>74</v>
      </c>
      <c r="P596" t="s">
        <v>924</v>
      </c>
      <c r="Q596">
        <v>2.4089999999999998</v>
      </c>
      <c r="R596">
        <v>1.746</v>
      </c>
      <c r="S596">
        <v>4915</v>
      </c>
      <c r="T596">
        <v>1123</v>
      </c>
      <c r="U596">
        <v>2978</v>
      </c>
      <c r="V596">
        <v>7587</v>
      </c>
      <c r="W596">
        <v>451</v>
      </c>
      <c r="X596">
        <v>33</v>
      </c>
      <c r="Y596">
        <v>0</v>
      </c>
      <c r="Z596">
        <v>0</v>
      </c>
      <c r="AA596">
        <v>0</v>
      </c>
      <c r="AB596">
        <v>1</v>
      </c>
      <c r="AC596" t="s">
        <v>95</v>
      </c>
      <c r="AD596" t="s">
        <v>3767</v>
      </c>
      <c r="AE596">
        <v>1.06</v>
      </c>
    </row>
    <row r="597" spans="1:31">
      <c r="A597" t="s">
        <v>3844</v>
      </c>
      <c r="B597">
        <v>2012</v>
      </c>
      <c r="C597" t="s">
        <v>3767</v>
      </c>
      <c r="D597" t="s">
        <v>72</v>
      </c>
      <c r="E597" t="s">
        <v>72</v>
      </c>
      <c r="F597" t="s">
        <v>72</v>
      </c>
      <c r="G597" t="s">
        <v>119</v>
      </c>
      <c r="H597" t="s">
        <v>3781</v>
      </c>
      <c r="I597" t="s">
        <v>72</v>
      </c>
      <c r="J597" t="s">
        <v>72</v>
      </c>
      <c r="K597">
        <v>7.8951820000000001</v>
      </c>
      <c r="L597">
        <v>1.0138929999999999</v>
      </c>
      <c r="M597">
        <v>6.0170000000000003</v>
      </c>
      <c r="N597">
        <v>10.132</v>
      </c>
      <c r="O597" t="s">
        <v>74</v>
      </c>
      <c r="P597" t="s">
        <v>2552</v>
      </c>
      <c r="Q597">
        <v>2.2370000000000001</v>
      </c>
      <c r="R597">
        <v>1.8779999999999999</v>
      </c>
      <c r="S597">
        <v>16183</v>
      </c>
      <c r="T597">
        <v>2182</v>
      </c>
      <c r="U597">
        <v>12334</v>
      </c>
      <c r="V597">
        <v>20769</v>
      </c>
      <c r="W597">
        <v>929</v>
      </c>
      <c r="X597">
        <v>95</v>
      </c>
      <c r="Y597">
        <v>0</v>
      </c>
      <c r="Z597">
        <v>0</v>
      </c>
      <c r="AA597">
        <v>0</v>
      </c>
      <c r="AB597">
        <v>1</v>
      </c>
      <c r="AC597" t="s">
        <v>90</v>
      </c>
      <c r="AD597" t="s">
        <v>3767</v>
      </c>
      <c r="AE597">
        <v>1.31</v>
      </c>
    </row>
    <row r="598" spans="1:31">
      <c r="A598" t="s">
        <v>3845</v>
      </c>
      <c r="B598">
        <v>2012</v>
      </c>
      <c r="C598" t="s">
        <v>3767</v>
      </c>
      <c r="D598" t="s">
        <v>72</v>
      </c>
      <c r="E598" t="s">
        <v>72</v>
      </c>
      <c r="F598" t="s">
        <v>72</v>
      </c>
      <c r="G598" t="s">
        <v>119</v>
      </c>
      <c r="H598" t="s">
        <v>3781</v>
      </c>
      <c r="I598" t="s">
        <v>76</v>
      </c>
      <c r="J598" t="s">
        <v>72</v>
      </c>
      <c r="K598">
        <v>6.173807</v>
      </c>
      <c r="L598">
        <v>1.124215</v>
      </c>
      <c r="M598">
        <v>4.1529999999999996</v>
      </c>
      <c r="N598">
        <v>8.7799999999999994</v>
      </c>
      <c r="O598" t="s">
        <v>74</v>
      </c>
      <c r="P598" t="s">
        <v>3846</v>
      </c>
      <c r="Q598">
        <v>2.6059999999999999</v>
      </c>
      <c r="R598">
        <v>2.0209999999999999</v>
      </c>
      <c r="S598">
        <v>6230</v>
      </c>
      <c r="T598">
        <v>1154</v>
      </c>
      <c r="U598">
        <v>4191</v>
      </c>
      <c r="V598">
        <v>8860</v>
      </c>
      <c r="W598">
        <v>452</v>
      </c>
      <c r="X598">
        <v>39</v>
      </c>
      <c r="Y598">
        <v>0</v>
      </c>
      <c r="Z598">
        <v>0</v>
      </c>
      <c r="AA598">
        <v>0</v>
      </c>
      <c r="AB598">
        <v>1</v>
      </c>
      <c r="AC598" t="s">
        <v>138</v>
      </c>
      <c r="AD598" t="s">
        <v>3767</v>
      </c>
      <c r="AE598">
        <v>0.98</v>
      </c>
    </row>
    <row r="599" spans="1:31">
      <c r="A599" t="s">
        <v>3847</v>
      </c>
      <c r="B599">
        <v>2012</v>
      </c>
      <c r="C599" t="s">
        <v>3767</v>
      </c>
      <c r="D599" t="s">
        <v>72</v>
      </c>
      <c r="E599" t="s">
        <v>72</v>
      </c>
      <c r="F599" t="s">
        <v>72</v>
      </c>
      <c r="G599" t="s">
        <v>119</v>
      </c>
      <c r="H599" t="s">
        <v>3781</v>
      </c>
      <c r="I599" t="s">
        <v>79</v>
      </c>
      <c r="J599" t="s">
        <v>72</v>
      </c>
      <c r="K599">
        <v>9.5643370000000001</v>
      </c>
      <c r="L599">
        <v>1.5714699999999999</v>
      </c>
      <c r="M599">
        <v>6.6980000000000004</v>
      </c>
      <c r="N599">
        <v>13.134</v>
      </c>
      <c r="O599" t="s">
        <v>74</v>
      </c>
      <c r="P599" t="s">
        <v>3848</v>
      </c>
      <c r="Q599">
        <v>3.57</v>
      </c>
      <c r="R599">
        <v>2.8660000000000001</v>
      </c>
      <c r="S599">
        <v>9953</v>
      </c>
      <c r="T599">
        <v>1731</v>
      </c>
      <c r="U599">
        <v>6970</v>
      </c>
      <c r="V599">
        <v>13668</v>
      </c>
      <c r="W599">
        <v>477</v>
      </c>
      <c r="X599">
        <v>56</v>
      </c>
      <c r="Y599">
        <v>0</v>
      </c>
      <c r="Z599">
        <v>0</v>
      </c>
      <c r="AA599">
        <v>0</v>
      </c>
      <c r="AB599">
        <v>1</v>
      </c>
      <c r="AC599" t="s">
        <v>300</v>
      </c>
      <c r="AD599" t="s">
        <v>3767</v>
      </c>
      <c r="AE599">
        <v>1.36</v>
      </c>
    </row>
    <row r="600" spans="1:31">
      <c r="A600" t="s">
        <v>3849</v>
      </c>
      <c r="B600">
        <v>2012</v>
      </c>
      <c r="C600" t="s">
        <v>3767</v>
      </c>
      <c r="D600" t="s">
        <v>72</v>
      </c>
      <c r="E600" t="s">
        <v>72</v>
      </c>
      <c r="F600" t="s">
        <v>72</v>
      </c>
      <c r="G600" t="s">
        <v>119</v>
      </c>
      <c r="H600" t="s">
        <v>72</v>
      </c>
      <c r="I600" t="s">
        <v>72</v>
      </c>
      <c r="J600" t="s">
        <v>72</v>
      </c>
      <c r="K600">
        <v>5.551444</v>
      </c>
      <c r="L600">
        <v>0.54088800000000004</v>
      </c>
      <c r="M600">
        <v>4.5369999999999999</v>
      </c>
      <c r="N600">
        <v>6.7140000000000004</v>
      </c>
      <c r="O600" t="s">
        <v>74</v>
      </c>
      <c r="P600" t="s">
        <v>3850</v>
      </c>
      <c r="Q600">
        <v>1.163</v>
      </c>
      <c r="R600">
        <v>1.014</v>
      </c>
      <c r="S600">
        <v>34573</v>
      </c>
      <c r="T600">
        <v>3496</v>
      </c>
      <c r="U600">
        <v>28256</v>
      </c>
      <c r="V600">
        <v>41814</v>
      </c>
      <c r="W600">
        <v>2945</v>
      </c>
      <c r="X600">
        <v>203</v>
      </c>
      <c r="Y600">
        <v>0</v>
      </c>
      <c r="Z600">
        <v>0</v>
      </c>
      <c r="AA600">
        <v>0</v>
      </c>
      <c r="AB600">
        <v>1</v>
      </c>
      <c r="AC600" t="s">
        <v>878</v>
      </c>
      <c r="AD600" t="s">
        <v>3767</v>
      </c>
      <c r="AE600">
        <v>1.64</v>
      </c>
    </row>
    <row r="601" spans="1:31">
      <c r="A601" t="s">
        <v>3851</v>
      </c>
      <c r="B601">
        <v>2012</v>
      </c>
      <c r="C601" t="s">
        <v>3767</v>
      </c>
      <c r="D601" t="s">
        <v>72</v>
      </c>
      <c r="E601" t="s">
        <v>72</v>
      </c>
      <c r="F601" t="s">
        <v>72</v>
      </c>
      <c r="G601" t="s">
        <v>119</v>
      </c>
      <c r="H601" t="s">
        <v>72</v>
      </c>
      <c r="I601" t="s">
        <v>76</v>
      </c>
      <c r="J601" t="s">
        <v>72</v>
      </c>
      <c r="K601">
        <v>5.5761589999999996</v>
      </c>
      <c r="L601">
        <v>0.71714599999999995</v>
      </c>
      <c r="M601">
        <v>4.2519999999999998</v>
      </c>
      <c r="N601">
        <v>7.1630000000000003</v>
      </c>
      <c r="O601" t="s">
        <v>74</v>
      </c>
      <c r="P601" t="s">
        <v>3852</v>
      </c>
      <c r="Q601">
        <v>1.5860000000000001</v>
      </c>
      <c r="R601">
        <v>1.3240000000000001</v>
      </c>
      <c r="S601">
        <v>16653</v>
      </c>
      <c r="T601">
        <v>2234</v>
      </c>
      <c r="U601">
        <v>12698</v>
      </c>
      <c r="V601">
        <v>21391</v>
      </c>
      <c r="W601">
        <v>1426</v>
      </c>
      <c r="X601">
        <v>93</v>
      </c>
      <c r="Y601">
        <v>0</v>
      </c>
      <c r="Z601">
        <v>0</v>
      </c>
      <c r="AA601">
        <v>0</v>
      </c>
      <c r="AB601">
        <v>1</v>
      </c>
      <c r="AC601" t="s">
        <v>364</v>
      </c>
      <c r="AD601" t="s">
        <v>3767</v>
      </c>
      <c r="AE601">
        <v>1.39</v>
      </c>
    </row>
    <row r="602" spans="1:31">
      <c r="A602" t="s">
        <v>3853</v>
      </c>
      <c r="B602">
        <v>2012</v>
      </c>
      <c r="C602" t="s">
        <v>3767</v>
      </c>
      <c r="D602" t="s">
        <v>72</v>
      </c>
      <c r="E602" t="s">
        <v>72</v>
      </c>
      <c r="F602" t="s">
        <v>72</v>
      </c>
      <c r="G602" t="s">
        <v>119</v>
      </c>
      <c r="H602" t="s">
        <v>72</v>
      </c>
      <c r="I602" t="s">
        <v>79</v>
      </c>
      <c r="J602" t="s">
        <v>72</v>
      </c>
      <c r="K602">
        <v>5.5286720000000003</v>
      </c>
      <c r="L602">
        <v>0.70119900000000002</v>
      </c>
      <c r="M602">
        <v>4.2329999999999997</v>
      </c>
      <c r="N602">
        <v>7.077</v>
      </c>
      <c r="O602" t="s">
        <v>74</v>
      </c>
      <c r="P602" t="s">
        <v>890</v>
      </c>
      <c r="Q602">
        <v>1.5489999999999999</v>
      </c>
      <c r="R602">
        <v>1.296</v>
      </c>
      <c r="S602">
        <v>17919</v>
      </c>
      <c r="T602">
        <v>2321</v>
      </c>
      <c r="U602">
        <v>13719</v>
      </c>
      <c r="V602">
        <v>22939</v>
      </c>
      <c r="W602">
        <v>1519</v>
      </c>
      <c r="X602">
        <v>110</v>
      </c>
      <c r="Y602">
        <v>0</v>
      </c>
      <c r="Z602">
        <v>0</v>
      </c>
      <c r="AA602">
        <v>0</v>
      </c>
      <c r="AB602">
        <v>1</v>
      </c>
      <c r="AC602" t="s">
        <v>498</v>
      </c>
      <c r="AD602" t="s">
        <v>3767</v>
      </c>
      <c r="AE602">
        <v>1.43</v>
      </c>
    </row>
    <row r="603" spans="1:31">
      <c r="A603" t="s">
        <v>3854</v>
      </c>
      <c r="B603">
        <v>2012</v>
      </c>
      <c r="C603" t="s">
        <v>3767</v>
      </c>
      <c r="D603" t="s">
        <v>72</v>
      </c>
      <c r="E603" t="s">
        <v>72</v>
      </c>
      <c r="F603" t="s">
        <v>132</v>
      </c>
      <c r="G603" t="s">
        <v>72</v>
      </c>
      <c r="H603" t="s">
        <v>3768</v>
      </c>
      <c r="I603" t="s">
        <v>72</v>
      </c>
      <c r="J603" t="s">
        <v>72</v>
      </c>
      <c r="K603">
        <v>1.509579</v>
      </c>
      <c r="L603">
        <v>1.087637</v>
      </c>
      <c r="M603">
        <v>0.17</v>
      </c>
      <c r="N603">
        <v>5.4880000000000004</v>
      </c>
      <c r="O603" t="s">
        <v>74</v>
      </c>
      <c r="P603" t="s">
        <v>712</v>
      </c>
      <c r="Q603">
        <v>3.9790000000000001</v>
      </c>
      <c r="R603">
        <v>1.34</v>
      </c>
      <c r="S603">
        <v>565</v>
      </c>
      <c r="T603">
        <v>408</v>
      </c>
      <c r="U603">
        <v>64</v>
      </c>
      <c r="V603">
        <v>2055</v>
      </c>
      <c r="W603">
        <v>195</v>
      </c>
      <c r="X603">
        <v>3</v>
      </c>
      <c r="Y603">
        <v>0</v>
      </c>
      <c r="Z603">
        <v>0</v>
      </c>
      <c r="AA603">
        <v>0</v>
      </c>
      <c r="AB603">
        <v>1</v>
      </c>
      <c r="AC603" t="s">
        <v>116</v>
      </c>
      <c r="AD603" t="s">
        <v>3767</v>
      </c>
      <c r="AE603">
        <v>1.54</v>
      </c>
    </row>
    <row r="604" spans="1:31">
      <c r="A604" t="s">
        <v>3855</v>
      </c>
      <c r="B604">
        <v>2012</v>
      </c>
      <c r="C604" t="s">
        <v>3767</v>
      </c>
      <c r="D604" t="s">
        <v>72</v>
      </c>
      <c r="E604" t="s">
        <v>72</v>
      </c>
      <c r="F604" t="s">
        <v>132</v>
      </c>
      <c r="G604" t="s">
        <v>72</v>
      </c>
      <c r="H604" t="s">
        <v>3768</v>
      </c>
      <c r="I604" t="s">
        <v>76</v>
      </c>
      <c r="J604" t="s">
        <v>72</v>
      </c>
      <c r="K604">
        <v>0.23194200000000001</v>
      </c>
      <c r="L604">
        <v>0.23892099999999999</v>
      </c>
      <c r="M604">
        <v>5.0000000000000001E-3</v>
      </c>
      <c r="N604">
        <v>1.331</v>
      </c>
      <c r="O604" t="s">
        <v>74</v>
      </c>
      <c r="P604" t="s">
        <v>608</v>
      </c>
      <c r="Q604">
        <v>1.099</v>
      </c>
      <c r="R604">
        <v>0.22700000000000001</v>
      </c>
      <c r="S604">
        <v>39</v>
      </c>
      <c r="T604">
        <v>40</v>
      </c>
      <c r="U604">
        <v>1</v>
      </c>
      <c r="V604">
        <v>222</v>
      </c>
      <c r="W604">
        <v>93</v>
      </c>
      <c r="X604">
        <v>1</v>
      </c>
      <c r="Y604">
        <v>0</v>
      </c>
      <c r="Z604">
        <v>0</v>
      </c>
      <c r="AA604">
        <v>0</v>
      </c>
      <c r="AB604">
        <v>1</v>
      </c>
      <c r="AC604" t="s">
        <v>117</v>
      </c>
      <c r="AD604" t="s">
        <v>3767</v>
      </c>
      <c r="AE604">
        <v>0.23</v>
      </c>
    </row>
    <row r="605" spans="1:31">
      <c r="A605" t="s">
        <v>3856</v>
      </c>
      <c r="B605">
        <v>2012</v>
      </c>
      <c r="C605" t="s">
        <v>3767</v>
      </c>
      <c r="D605" t="s">
        <v>72</v>
      </c>
      <c r="E605" t="s">
        <v>72</v>
      </c>
      <c r="F605" t="s">
        <v>132</v>
      </c>
      <c r="G605" t="s">
        <v>72</v>
      </c>
      <c r="H605" t="s">
        <v>3768</v>
      </c>
      <c r="I605" t="s">
        <v>79</v>
      </c>
      <c r="J605" t="s">
        <v>72</v>
      </c>
      <c r="K605">
        <v>2.538872</v>
      </c>
      <c r="L605">
        <v>1.9469810000000001</v>
      </c>
      <c r="M605">
        <v>0.22800000000000001</v>
      </c>
      <c r="N605">
        <v>9.7850000000000001</v>
      </c>
      <c r="O605" t="s">
        <v>74</v>
      </c>
      <c r="P605" t="s">
        <v>986</v>
      </c>
      <c r="Q605">
        <v>7.2460000000000004</v>
      </c>
      <c r="R605">
        <v>2.3109999999999999</v>
      </c>
      <c r="S605">
        <v>526</v>
      </c>
      <c r="T605">
        <v>406</v>
      </c>
      <c r="U605">
        <v>47</v>
      </c>
      <c r="V605">
        <v>2029</v>
      </c>
      <c r="W605">
        <v>102</v>
      </c>
      <c r="X605">
        <v>2</v>
      </c>
      <c r="Y605">
        <v>0</v>
      </c>
      <c r="Z605">
        <v>0</v>
      </c>
      <c r="AA605">
        <v>0</v>
      </c>
      <c r="AB605">
        <v>1</v>
      </c>
      <c r="AC605" t="s">
        <v>116</v>
      </c>
      <c r="AD605" t="s">
        <v>3767</v>
      </c>
      <c r="AE605">
        <v>1.55</v>
      </c>
    </row>
    <row r="606" spans="1:31">
      <c r="A606" t="s">
        <v>3857</v>
      </c>
      <c r="B606">
        <v>2012</v>
      </c>
      <c r="C606" t="s">
        <v>3767</v>
      </c>
      <c r="D606" t="s">
        <v>72</v>
      </c>
      <c r="E606" t="s">
        <v>72</v>
      </c>
      <c r="F606" t="s">
        <v>132</v>
      </c>
      <c r="G606" t="s">
        <v>72</v>
      </c>
      <c r="H606" t="s">
        <v>3774</v>
      </c>
      <c r="I606" t="s">
        <v>72</v>
      </c>
      <c r="J606" t="s">
        <v>72</v>
      </c>
      <c r="K606">
        <v>1.6313519999999999</v>
      </c>
      <c r="L606">
        <v>1.0188170000000001</v>
      </c>
      <c r="M606">
        <v>0.27800000000000002</v>
      </c>
      <c r="N606">
        <v>5.0890000000000004</v>
      </c>
      <c r="O606" t="s">
        <v>74</v>
      </c>
      <c r="P606" t="s">
        <v>612</v>
      </c>
      <c r="Q606">
        <v>3.4569999999999999</v>
      </c>
      <c r="R606">
        <v>1.353</v>
      </c>
      <c r="S606">
        <v>461</v>
      </c>
      <c r="T606">
        <v>290</v>
      </c>
      <c r="U606">
        <v>78</v>
      </c>
      <c r="V606">
        <v>1437</v>
      </c>
      <c r="W606">
        <v>128</v>
      </c>
      <c r="X606">
        <v>3</v>
      </c>
      <c r="Y606">
        <v>0</v>
      </c>
      <c r="Z606">
        <v>0</v>
      </c>
      <c r="AA606">
        <v>0</v>
      </c>
      <c r="AB606">
        <v>1</v>
      </c>
      <c r="AC606" t="s">
        <v>118</v>
      </c>
      <c r="AD606" t="s">
        <v>3767</v>
      </c>
      <c r="AE606">
        <v>0.82</v>
      </c>
    </row>
    <row r="607" spans="1:31">
      <c r="A607" t="s">
        <v>3858</v>
      </c>
      <c r="B607">
        <v>2012</v>
      </c>
      <c r="C607" t="s">
        <v>3767</v>
      </c>
      <c r="D607" t="s">
        <v>72</v>
      </c>
      <c r="E607" t="s">
        <v>72</v>
      </c>
      <c r="F607" t="s">
        <v>132</v>
      </c>
      <c r="G607" t="s">
        <v>72</v>
      </c>
      <c r="H607" t="s">
        <v>3774</v>
      </c>
      <c r="I607" t="s">
        <v>76</v>
      </c>
      <c r="J607" t="s">
        <v>72</v>
      </c>
      <c r="K607">
        <v>0</v>
      </c>
      <c r="L607">
        <v>0</v>
      </c>
      <c r="M607">
        <v>0</v>
      </c>
      <c r="N607">
        <v>6.0609999999999999</v>
      </c>
      <c r="O607" t="s">
        <v>74</v>
      </c>
      <c r="P607" t="s">
        <v>605</v>
      </c>
      <c r="Q607">
        <v>6.0609999999999999</v>
      </c>
      <c r="R607">
        <v>0</v>
      </c>
      <c r="S607">
        <v>0</v>
      </c>
      <c r="T607">
        <v>0</v>
      </c>
      <c r="U607" t="s">
        <v>143</v>
      </c>
      <c r="V607" t="s">
        <v>143</v>
      </c>
      <c r="W607">
        <v>59</v>
      </c>
      <c r="X607">
        <v>0</v>
      </c>
      <c r="Y607">
        <v>0</v>
      </c>
      <c r="Z607">
        <v>0</v>
      </c>
      <c r="AA607">
        <v>0</v>
      </c>
      <c r="AB607">
        <v>1</v>
      </c>
      <c r="AC607" t="s">
        <v>144</v>
      </c>
      <c r="AD607" t="s">
        <v>3767</v>
      </c>
      <c r="AE607">
        <v>1</v>
      </c>
    </row>
    <row r="608" spans="1:31">
      <c r="A608" t="s">
        <v>3859</v>
      </c>
      <c r="B608">
        <v>2012</v>
      </c>
      <c r="C608" t="s">
        <v>3767</v>
      </c>
      <c r="D608" t="s">
        <v>72</v>
      </c>
      <c r="E608" t="s">
        <v>72</v>
      </c>
      <c r="F608" t="s">
        <v>132</v>
      </c>
      <c r="G608" t="s">
        <v>72</v>
      </c>
      <c r="H608" t="s">
        <v>3774</v>
      </c>
      <c r="I608" t="s">
        <v>79</v>
      </c>
      <c r="J608" t="s">
        <v>72</v>
      </c>
      <c r="K608">
        <v>3.3034620000000001</v>
      </c>
      <c r="L608">
        <v>2.0851660000000001</v>
      </c>
      <c r="M608">
        <v>0.54300000000000004</v>
      </c>
      <c r="N608">
        <v>10.276999999999999</v>
      </c>
      <c r="O608" t="s">
        <v>74</v>
      </c>
      <c r="P608" t="s">
        <v>740</v>
      </c>
      <c r="Q608">
        <v>6.9729999999999999</v>
      </c>
      <c r="R608">
        <v>2.7610000000000001</v>
      </c>
      <c r="S608">
        <v>461</v>
      </c>
      <c r="T608">
        <v>290</v>
      </c>
      <c r="U608">
        <v>76</v>
      </c>
      <c r="V608">
        <v>1433</v>
      </c>
      <c r="W608">
        <v>69</v>
      </c>
      <c r="X608">
        <v>3</v>
      </c>
      <c r="Y608">
        <v>0</v>
      </c>
      <c r="Z608">
        <v>0</v>
      </c>
      <c r="AA608">
        <v>0</v>
      </c>
      <c r="AB608">
        <v>1</v>
      </c>
      <c r="AC608" t="s">
        <v>118</v>
      </c>
      <c r="AD608" t="s">
        <v>3767</v>
      </c>
      <c r="AE608">
        <v>0.93</v>
      </c>
    </row>
    <row r="609" spans="1:31">
      <c r="A609" t="s">
        <v>3860</v>
      </c>
      <c r="B609">
        <v>2012</v>
      </c>
      <c r="C609" t="s">
        <v>3767</v>
      </c>
      <c r="D609" t="s">
        <v>72</v>
      </c>
      <c r="E609" t="s">
        <v>72</v>
      </c>
      <c r="F609" t="s">
        <v>132</v>
      </c>
      <c r="G609" t="s">
        <v>72</v>
      </c>
      <c r="H609" t="s">
        <v>3781</v>
      </c>
      <c r="I609" t="s">
        <v>72</v>
      </c>
      <c r="J609" t="s">
        <v>72</v>
      </c>
      <c r="K609">
        <v>1.09596</v>
      </c>
      <c r="L609">
        <v>0.99880999999999998</v>
      </c>
      <c r="M609">
        <v>4.7E-2</v>
      </c>
      <c r="N609">
        <v>5.2859999999999996</v>
      </c>
      <c r="O609" t="s">
        <v>74</v>
      </c>
      <c r="P609" t="s">
        <v>609</v>
      </c>
      <c r="Q609">
        <v>4.1900000000000004</v>
      </c>
      <c r="R609">
        <v>1.0489999999999999</v>
      </c>
      <c r="S609">
        <v>314</v>
      </c>
      <c r="T609">
        <v>283</v>
      </c>
      <c r="U609">
        <v>13</v>
      </c>
      <c r="V609">
        <v>1517</v>
      </c>
      <c r="W609">
        <v>127</v>
      </c>
      <c r="X609">
        <v>2</v>
      </c>
      <c r="Y609">
        <v>0</v>
      </c>
      <c r="Z609">
        <v>0</v>
      </c>
      <c r="AA609">
        <v>0</v>
      </c>
      <c r="AB609">
        <v>1</v>
      </c>
      <c r="AC609" t="s">
        <v>116</v>
      </c>
      <c r="AD609" t="s">
        <v>3767</v>
      </c>
      <c r="AE609">
        <v>1.1599999999999999</v>
      </c>
    </row>
    <row r="610" spans="1:31">
      <c r="A610" t="s">
        <v>3861</v>
      </c>
      <c r="B610">
        <v>2012</v>
      </c>
      <c r="C610" t="s">
        <v>3767</v>
      </c>
      <c r="D610" t="s">
        <v>72</v>
      </c>
      <c r="E610" t="s">
        <v>72</v>
      </c>
      <c r="F610" t="s">
        <v>132</v>
      </c>
      <c r="G610" t="s">
        <v>72</v>
      </c>
      <c r="H610" t="s">
        <v>3781</v>
      </c>
      <c r="I610" t="s">
        <v>76</v>
      </c>
      <c r="J610" t="s">
        <v>72</v>
      </c>
      <c r="K610">
        <v>1.726496</v>
      </c>
      <c r="L610">
        <v>1.7692950000000001</v>
      </c>
      <c r="M610">
        <v>3.6999999999999998E-2</v>
      </c>
      <c r="N610">
        <v>9.5679999999999996</v>
      </c>
      <c r="O610" t="s">
        <v>74</v>
      </c>
      <c r="P610" t="s">
        <v>616</v>
      </c>
      <c r="Q610">
        <v>7.8419999999999996</v>
      </c>
      <c r="R610">
        <v>1.69</v>
      </c>
      <c r="S610">
        <v>277</v>
      </c>
      <c r="T610">
        <v>281</v>
      </c>
      <c r="U610">
        <v>6</v>
      </c>
      <c r="V610">
        <v>1537</v>
      </c>
      <c r="W610">
        <v>68</v>
      </c>
      <c r="X610">
        <v>1</v>
      </c>
      <c r="Y610">
        <v>0</v>
      </c>
      <c r="Z610">
        <v>0</v>
      </c>
      <c r="AA610">
        <v>0</v>
      </c>
      <c r="AB610">
        <v>1</v>
      </c>
      <c r="AC610" t="s">
        <v>116</v>
      </c>
      <c r="AD610" t="s">
        <v>3767</v>
      </c>
      <c r="AE610">
        <v>1.24</v>
      </c>
    </row>
    <row r="611" spans="1:31">
      <c r="A611" t="s">
        <v>3862</v>
      </c>
      <c r="B611">
        <v>2012</v>
      </c>
      <c r="C611" t="s">
        <v>3767</v>
      </c>
      <c r="D611" t="s">
        <v>72</v>
      </c>
      <c r="E611" t="s">
        <v>72</v>
      </c>
      <c r="F611" t="s">
        <v>132</v>
      </c>
      <c r="G611" t="s">
        <v>72</v>
      </c>
      <c r="H611" t="s">
        <v>3781</v>
      </c>
      <c r="I611" t="s">
        <v>79</v>
      </c>
      <c r="J611" t="s">
        <v>72</v>
      </c>
      <c r="K611">
        <v>0.294124</v>
      </c>
      <c r="L611">
        <v>0.304977</v>
      </c>
      <c r="M611">
        <v>6.0000000000000001E-3</v>
      </c>
      <c r="N611">
        <v>1.694</v>
      </c>
      <c r="O611" t="s">
        <v>74</v>
      </c>
      <c r="P611" t="s">
        <v>590</v>
      </c>
      <c r="Q611">
        <v>1.4</v>
      </c>
      <c r="R611">
        <v>0.28799999999999998</v>
      </c>
      <c r="S611">
        <v>37</v>
      </c>
      <c r="T611">
        <v>38</v>
      </c>
      <c r="U611">
        <v>1</v>
      </c>
      <c r="V611">
        <v>214</v>
      </c>
      <c r="W611">
        <v>59</v>
      </c>
      <c r="X611">
        <v>1</v>
      </c>
      <c r="Y611">
        <v>0</v>
      </c>
      <c r="Z611">
        <v>0</v>
      </c>
      <c r="AA611">
        <v>0</v>
      </c>
      <c r="AB611">
        <v>1</v>
      </c>
      <c r="AC611" t="s">
        <v>117</v>
      </c>
      <c r="AD611" t="s">
        <v>3767</v>
      </c>
      <c r="AE611">
        <v>0.18</v>
      </c>
    </row>
    <row r="612" spans="1:31">
      <c r="A612" t="s">
        <v>3863</v>
      </c>
      <c r="B612">
        <v>2012</v>
      </c>
      <c r="C612" t="s">
        <v>3767</v>
      </c>
      <c r="D612" t="s">
        <v>72</v>
      </c>
      <c r="E612" t="s">
        <v>72</v>
      </c>
      <c r="F612" t="s">
        <v>132</v>
      </c>
      <c r="G612" t="s">
        <v>72</v>
      </c>
      <c r="H612" t="s">
        <v>72</v>
      </c>
      <c r="I612" t="s">
        <v>72</v>
      </c>
      <c r="J612" t="s">
        <v>72</v>
      </c>
      <c r="K612">
        <v>1.4202680000000001</v>
      </c>
      <c r="L612">
        <v>0.67969999999999997</v>
      </c>
      <c r="M612">
        <v>0.41299999999999998</v>
      </c>
      <c r="N612">
        <v>3.484</v>
      </c>
      <c r="O612" t="s">
        <v>74</v>
      </c>
      <c r="P612" t="s">
        <v>601</v>
      </c>
      <c r="Q612">
        <v>2.0640000000000001</v>
      </c>
      <c r="R612">
        <v>1.0069999999999999</v>
      </c>
      <c r="S612">
        <v>1340</v>
      </c>
      <c r="T612">
        <v>649</v>
      </c>
      <c r="U612">
        <v>390</v>
      </c>
      <c r="V612">
        <v>3288</v>
      </c>
      <c r="W612">
        <v>450</v>
      </c>
      <c r="X612">
        <v>8</v>
      </c>
      <c r="Y612">
        <v>0</v>
      </c>
      <c r="Z612">
        <v>0</v>
      </c>
      <c r="AA612">
        <v>0</v>
      </c>
      <c r="AB612">
        <v>1</v>
      </c>
      <c r="AC612" t="s">
        <v>220</v>
      </c>
      <c r="AD612" t="s">
        <v>3767</v>
      </c>
      <c r="AE612">
        <v>1.48</v>
      </c>
    </row>
    <row r="613" spans="1:31">
      <c r="A613" t="s">
        <v>3864</v>
      </c>
      <c r="B613">
        <v>2012</v>
      </c>
      <c r="C613" t="s">
        <v>3767</v>
      </c>
      <c r="D613" t="s">
        <v>72</v>
      </c>
      <c r="E613" t="s">
        <v>72</v>
      </c>
      <c r="F613" t="s">
        <v>132</v>
      </c>
      <c r="G613" t="s">
        <v>72</v>
      </c>
      <c r="H613" t="s">
        <v>72</v>
      </c>
      <c r="I613" t="s">
        <v>76</v>
      </c>
      <c r="J613" t="s">
        <v>72</v>
      </c>
      <c r="K613">
        <v>0.67156499999999997</v>
      </c>
      <c r="L613">
        <v>0.60419900000000004</v>
      </c>
      <c r="M613">
        <v>3.1E-2</v>
      </c>
      <c r="N613">
        <v>3.2109999999999999</v>
      </c>
      <c r="O613" t="s">
        <v>74</v>
      </c>
      <c r="P613" t="s">
        <v>583</v>
      </c>
      <c r="Q613">
        <v>2.5390000000000001</v>
      </c>
      <c r="R613">
        <v>0.64100000000000001</v>
      </c>
      <c r="S613">
        <v>316</v>
      </c>
      <c r="T613">
        <v>282</v>
      </c>
      <c r="U613">
        <v>14</v>
      </c>
      <c r="V613">
        <v>1511</v>
      </c>
      <c r="W613">
        <v>220</v>
      </c>
      <c r="X613">
        <v>2</v>
      </c>
      <c r="Y613">
        <v>0</v>
      </c>
      <c r="Z613">
        <v>0</v>
      </c>
      <c r="AA613">
        <v>0</v>
      </c>
      <c r="AB613">
        <v>1</v>
      </c>
      <c r="AC613" t="s">
        <v>116</v>
      </c>
      <c r="AD613" t="s">
        <v>3767</v>
      </c>
      <c r="AE613">
        <v>1.2</v>
      </c>
    </row>
    <row r="614" spans="1:31">
      <c r="A614" t="s">
        <v>3865</v>
      </c>
      <c r="B614">
        <v>2012</v>
      </c>
      <c r="C614" t="s">
        <v>3767</v>
      </c>
      <c r="D614" t="s">
        <v>72</v>
      </c>
      <c r="E614" t="s">
        <v>72</v>
      </c>
      <c r="F614" t="s">
        <v>132</v>
      </c>
      <c r="G614" t="s">
        <v>72</v>
      </c>
      <c r="H614" t="s">
        <v>72</v>
      </c>
      <c r="I614" t="s">
        <v>79</v>
      </c>
      <c r="J614" t="s">
        <v>72</v>
      </c>
      <c r="K614">
        <v>2.1649919999999998</v>
      </c>
      <c r="L614">
        <v>1.0474920000000001</v>
      </c>
      <c r="M614">
        <v>0.61799999999999999</v>
      </c>
      <c r="N614">
        <v>5.3410000000000002</v>
      </c>
      <c r="O614" t="s">
        <v>74</v>
      </c>
      <c r="P614" t="s">
        <v>717</v>
      </c>
      <c r="Q614">
        <v>3.1760000000000002</v>
      </c>
      <c r="R614">
        <v>1.5469999999999999</v>
      </c>
      <c r="S614">
        <v>1024</v>
      </c>
      <c r="T614">
        <v>501</v>
      </c>
      <c r="U614">
        <v>292</v>
      </c>
      <c r="V614">
        <v>2527</v>
      </c>
      <c r="W614">
        <v>230</v>
      </c>
      <c r="X614">
        <v>6</v>
      </c>
      <c r="Y614">
        <v>0</v>
      </c>
      <c r="Z614">
        <v>0</v>
      </c>
      <c r="AA614">
        <v>0</v>
      </c>
      <c r="AB614">
        <v>1</v>
      </c>
      <c r="AC614" t="s">
        <v>220</v>
      </c>
      <c r="AD614" t="s">
        <v>3767</v>
      </c>
      <c r="AE614">
        <v>1.19</v>
      </c>
    </row>
    <row r="615" spans="1:31">
      <c r="A615" t="s">
        <v>3866</v>
      </c>
      <c r="B615">
        <v>2012</v>
      </c>
      <c r="C615" t="s">
        <v>3767</v>
      </c>
      <c r="D615" t="s">
        <v>72</v>
      </c>
      <c r="E615" t="s">
        <v>72</v>
      </c>
      <c r="F615" t="s">
        <v>148</v>
      </c>
      <c r="G615" t="s">
        <v>72</v>
      </c>
      <c r="H615" t="s">
        <v>3768</v>
      </c>
      <c r="I615" t="s">
        <v>72</v>
      </c>
      <c r="J615" t="s">
        <v>72</v>
      </c>
      <c r="K615">
        <v>3.9697450000000001</v>
      </c>
      <c r="L615">
        <v>0.54924600000000001</v>
      </c>
      <c r="M615">
        <v>2.9620000000000002</v>
      </c>
      <c r="N615">
        <v>5.1980000000000004</v>
      </c>
      <c r="O615" t="s">
        <v>74</v>
      </c>
      <c r="P615" t="s">
        <v>325</v>
      </c>
      <c r="Q615">
        <v>1.228</v>
      </c>
      <c r="R615">
        <v>1.0069999999999999</v>
      </c>
      <c r="S615">
        <v>10778</v>
      </c>
      <c r="T615">
        <v>1485</v>
      </c>
      <c r="U615">
        <v>8043</v>
      </c>
      <c r="V615">
        <v>14112</v>
      </c>
      <c r="W615">
        <v>1558</v>
      </c>
      <c r="X615">
        <v>73</v>
      </c>
      <c r="Y615">
        <v>0</v>
      </c>
      <c r="Z615">
        <v>0</v>
      </c>
      <c r="AA615">
        <v>0</v>
      </c>
      <c r="AB615">
        <v>1</v>
      </c>
      <c r="AC615" t="s">
        <v>227</v>
      </c>
      <c r="AD615" t="s">
        <v>3767</v>
      </c>
      <c r="AE615">
        <v>1.23</v>
      </c>
    </row>
    <row r="616" spans="1:31">
      <c r="A616" t="s">
        <v>3867</v>
      </c>
      <c r="B616">
        <v>2012</v>
      </c>
      <c r="C616" t="s">
        <v>3767</v>
      </c>
      <c r="D616" t="s">
        <v>72</v>
      </c>
      <c r="E616" t="s">
        <v>72</v>
      </c>
      <c r="F616" t="s">
        <v>148</v>
      </c>
      <c r="G616" t="s">
        <v>72</v>
      </c>
      <c r="H616" t="s">
        <v>3768</v>
      </c>
      <c r="I616" t="s">
        <v>76</v>
      </c>
      <c r="J616" t="s">
        <v>72</v>
      </c>
      <c r="K616">
        <v>4.450761</v>
      </c>
      <c r="L616">
        <v>0.87615799999999999</v>
      </c>
      <c r="M616">
        <v>2.8919999999999999</v>
      </c>
      <c r="N616">
        <v>6.516</v>
      </c>
      <c r="O616" t="s">
        <v>74</v>
      </c>
      <c r="P616" t="s">
        <v>3868</v>
      </c>
      <c r="Q616">
        <v>2.0649999999999999</v>
      </c>
      <c r="R616">
        <v>1.5589999999999999</v>
      </c>
      <c r="S616">
        <v>5935</v>
      </c>
      <c r="T616">
        <v>1167</v>
      </c>
      <c r="U616">
        <v>3856</v>
      </c>
      <c r="V616">
        <v>8688</v>
      </c>
      <c r="W616">
        <v>786</v>
      </c>
      <c r="X616">
        <v>39</v>
      </c>
      <c r="Y616">
        <v>0</v>
      </c>
      <c r="Z616">
        <v>0</v>
      </c>
      <c r="AA616">
        <v>0</v>
      </c>
      <c r="AB616">
        <v>1</v>
      </c>
      <c r="AC616" t="s">
        <v>138</v>
      </c>
      <c r="AD616" t="s">
        <v>3767</v>
      </c>
      <c r="AE616">
        <v>1.42</v>
      </c>
    </row>
    <row r="617" spans="1:31">
      <c r="A617" t="s">
        <v>3869</v>
      </c>
      <c r="B617">
        <v>2012</v>
      </c>
      <c r="C617" t="s">
        <v>3767</v>
      </c>
      <c r="D617" t="s">
        <v>72</v>
      </c>
      <c r="E617" t="s">
        <v>72</v>
      </c>
      <c r="F617" t="s">
        <v>148</v>
      </c>
      <c r="G617" t="s">
        <v>72</v>
      </c>
      <c r="H617" t="s">
        <v>3768</v>
      </c>
      <c r="I617" t="s">
        <v>79</v>
      </c>
      <c r="J617" t="s">
        <v>72</v>
      </c>
      <c r="K617">
        <v>3.5054979999999998</v>
      </c>
      <c r="L617">
        <v>0.69807200000000003</v>
      </c>
      <c r="M617">
        <v>2.2669999999999999</v>
      </c>
      <c r="N617">
        <v>5.1559999999999997</v>
      </c>
      <c r="O617" t="s">
        <v>74</v>
      </c>
      <c r="P617" t="s">
        <v>3870</v>
      </c>
      <c r="Q617">
        <v>1.651</v>
      </c>
      <c r="R617">
        <v>1.238</v>
      </c>
      <c r="S617">
        <v>4843</v>
      </c>
      <c r="T617">
        <v>952</v>
      </c>
      <c r="U617">
        <v>3132</v>
      </c>
      <c r="V617">
        <v>7124</v>
      </c>
      <c r="W617">
        <v>772</v>
      </c>
      <c r="X617">
        <v>34</v>
      </c>
      <c r="Y617">
        <v>0</v>
      </c>
      <c r="Z617">
        <v>0</v>
      </c>
      <c r="AA617">
        <v>0</v>
      </c>
      <c r="AB617">
        <v>1</v>
      </c>
      <c r="AC617" t="s">
        <v>94</v>
      </c>
      <c r="AD617" t="s">
        <v>3767</v>
      </c>
      <c r="AE617">
        <v>1.1100000000000001</v>
      </c>
    </row>
    <row r="618" spans="1:31">
      <c r="A618" t="s">
        <v>3871</v>
      </c>
      <c r="B618">
        <v>2012</v>
      </c>
      <c r="C618" t="s">
        <v>3767</v>
      </c>
      <c r="D618" t="s">
        <v>72</v>
      </c>
      <c r="E618" t="s">
        <v>72</v>
      </c>
      <c r="F618" t="s">
        <v>148</v>
      </c>
      <c r="G618" t="s">
        <v>72</v>
      </c>
      <c r="H618" t="s">
        <v>3774</v>
      </c>
      <c r="I618" t="s">
        <v>72</v>
      </c>
      <c r="J618" t="s">
        <v>72</v>
      </c>
      <c r="K618">
        <v>6.843998</v>
      </c>
      <c r="L618">
        <v>0.99656199999999995</v>
      </c>
      <c r="M618">
        <v>5.016</v>
      </c>
      <c r="N618">
        <v>9.08</v>
      </c>
      <c r="O618" t="s">
        <v>74</v>
      </c>
      <c r="P618" t="s">
        <v>3872</v>
      </c>
      <c r="Q618">
        <v>2.2360000000000002</v>
      </c>
      <c r="R618">
        <v>1.8280000000000001</v>
      </c>
      <c r="S618">
        <v>18293</v>
      </c>
      <c r="T618">
        <v>2686</v>
      </c>
      <c r="U618">
        <v>13407</v>
      </c>
      <c r="V618">
        <v>24269</v>
      </c>
      <c r="W618">
        <v>1169</v>
      </c>
      <c r="X618">
        <v>106</v>
      </c>
      <c r="Y618">
        <v>0</v>
      </c>
      <c r="Z618">
        <v>0</v>
      </c>
      <c r="AA618">
        <v>0</v>
      </c>
      <c r="AB618">
        <v>1</v>
      </c>
      <c r="AC618" t="s">
        <v>423</v>
      </c>
      <c r="AD618" t="s">
        <v>3767</v>
      </c>
      <c r="AE618">
        <v>1.82</v>
      </c>
    </row>
    <row r="619" spans="1:31">
      <c r="A619" t="s">
        <v>3873</v>
      </c>
      <c r="B619">
        <v>2012</v>
      </c>
      <c r="C619" t="s">
        <v>3767</v>
      </c>
      <c r="D619" t="s">
        <v>72</v>
      </c>
      <c r="E619" t="s">
        <v>72</v>
      </c>
      <c r="F619" t="s">
        <v>148</v>
      </c>
      <c r="G619" t="s">
        <v>72</v>
      </c>
      <c r="H619" t="s">
        <v>3774</v>
      </c>
      <c r="I619" t="s">
        <v>76</v>
      </c>
      <c r="J619" t="s">
        <v>72</v>
      </c>
      <c r="K619">
        <v>9.0883970000000005</v>
      </c>
      <c r="L619">
        <v>1.5706329999999999</v>
      </c>
      <c r="M619">
        <v>6.2370000000000001</v>
      </c>
      <c r="N619">
        <v>12.686</v>
      </c>
      <c r="O619" t="s">
        <v>74</v>
      </c>
      <c r="P619" t="s">
        <v>3874</v>
      </c>
      <c r="Q619">
        <v>3.597</v>
      </c>
      <c r="R619">
        <v>2.851</v>
      </c>
      <c r="S619">
        <v>11806</v>
      </c>
      <c r="T619">
        <v>2063</v>
      </c>
      <c r="U619">
        <v>8103</v>
      </c>
      <c r="V619">
        <v>16480</v>
      </c>
      <c r="W619">
        <v>558</v>
      </c>
      <c r="X619">
        <v>59</v>
      </c>
      <c r="Y619">
        <v>0</v>
      </c>
      <c r="Z619">
        <v>0</v>
      </c>
      <c r="AA619">
        <v>0</v>
      </c>
      <c r="AB619">
        <v>1</v>
      </c>
      <c r="AC619" t="s">
        <v>353</v>
      </c>
      <c r="AD619" t="s">
        <v>3767</v>
      </c>
      <c r="AE619">
        <v>1.66</v>
      </c>
    </row>
    <row r="620" spans="1:31">
      <c r="A620" t="s">
        <v>3875</v>
      </c>
      <c r="B620">
        <v>2012</v>
      </c>
      <c r="C620" t="s">
        <v>3767</v>
      </c>
      <c r="D620" t="s">
        <v>72</v>
      </c>
      <c r="E620" t="s">
        <v>72</v>
      </c>
      <c r="F620" t="s">
        <v>148</v>
      </c>
      <c r="G620" t="s">
        <v>72</v>
      </c>
      <c r="H620" t="s">
        <v>3774</v>
      </c>
      <c r="I620" t="s">
        <v>79</v>
      </c>
      <c r="J620" t="s">
        <v>72</v>
      </c>
      <c r="K620">
        <v>4.7216940000000003</v>
      </c>
      <c r="L620">
        <v>0.97592100000000004</v>
      </c>
      <c r="M620">
        <v>2.9940000000000002</v>
      </c>
      <c r="N620">
        <v>7.0410000000000004</v>
      </c>
      <c r="O620" t="s">
        <v>74</v>
      </c>
      <c r="P620" t="s">
        <v>3876</v>
      </c>
      <c r="Q620">
        <v>2.319</v>
      </c>
      <c r="R620">
        <v>1.728</v>
      </c>
      <c r="S620">
        <v>6487</v>
      </c>
      <c r="T620">
        <v>1342</v>
      </c>
      <c r="U620">
        <v>4113</v>
      </c>
      <c r="V620">
        <v>9672</v>
      </c>
      <c r="W620">
        <v>611</v>
      </c>
      <c r="X620">
        <v>47</v>
      </c>
      <c r="Y620">
        <v>0</v>
      </c>
      <c r="Z620">
        <v>0</v>
      </c>
      <c r="AA620">
        <v>0</v>
      </c>
      <c r="AB620">
        <v>1</v>
      </c>
      <c r="AC620" t="s">
        <v>359</v>
      </c>
      <c r="AD620" t="s">
        <v>3767</v>
      </c>
      <c r="AE620">
        <v>1.29</v>
      </c>
    </row>
    <row r="621" spans="1:31">
      <c r="A621" t="s">
        <v>3877</v>
      </c>
      <c r="B621">
        <v>2012</v>
      </c>
      <c r="C621" t="s">
        <v>3767</v>
      </c>
      <c r="D621" t="s">
        <v>72</v>
      </c>
      <c r="E621" t="s">
        <v>72</v>
      </c>
      <c r="F621" t="s">
        <v>148</v>
      </c>
      <c r="G621" t="s">
        <v>72</v>
      </c>
      <c r="H621" t="s">
        <v>3781</v>
      </c>
      <c r="I621" t="s">
        <v>72</v>
      </c>
      <c r="J621" t="s">
        <v>72</v>
      </c>
      <c r="K621">
        <v>9.1980310000000003</v>
      </c>
      <c r="L621">
        <v>0.91342000000000001</v>
      </c>
      <c r="M621">
        <v>7.4809999999999999</v>
      </c>
      <c r="N621">
        <v>11.16</v>
      </c>
      <c r="O621" t="s">
        <v>74</v>
      </c>
      <c r="P621" t="s">
        <v>3878</v>
      </c>
      <c r="Q621">
        <v>1.9610000000000001</v>
      </c>
      <c r="R621">
        <v>1.7170000000000001</v>
      </c>
      <c r="S621">
        <v>23719</v>
      </c>
      <c r="T621">
        <v>2453</v>
      </c>
      <c r="U621">
        <v>19290</v>
      </c>
      <c r="V621">
        <v>28777</v>
      </c>
      <c r="W621">
        <v>1304</v>
      </c>
      <c r="X621">
        <v>152</v>
      </c>
      <c r="Y621">
        <v>0</v>
      </c>
      <c r="Z621">
        <v>0</v>
      </c>
      <c r="AA621">
        <v>0</v>
      </c>
      <c r="AB621">
        <v>1</v>
      </c>
      <c r="AC621" t="s">
        <v>369</v>
      </c>
      <c r="AD621" t="s">
        <v>3767</v>
      </c>
      <c r="AE621">
        <v>1.3</v>
      </c>
    </row>
    <row r="622" spans="1:31">
      <c r="A622" t="s">
        <v>3879</v>
      </c>
      <c r="B622">
        <v>2012</v>
      </c>
      <c r="C622" t="s">
        <v>3767</v>
      </c>
      <c r="D622" t="s">
        <v>72</v>
      </c>
      <c r="E622" t="s">
        <v>72</v>
      </c>
      <c r="F622" t="s">
        <v>148</v>
      </c>
      <c r="G622" t="s">
        <v>72</v>
      </c>
      <c r="H622" t="s">
        <v>3781</v>
      </c>
      <c r="I622" t="s">
        <v>76</v>
      </c>
      <c r="J622" t="s">
        <v>72</v>
      </c>
      <c r="K622">
        <v>8.7615719999999992</v>
      </c>
      <c r="L622">
        <v>1.2646310000000001</v>
      </c>
      <c r="M622">
        <v>6.4349999999999996</v>
      </c>
      <c r="N622">
        <v>11.587999999999999</v>
      </c>
      <c r="O622" t="s">
        <v>74</v>
      </c>
      <c r="P622" t="s">
        <v>3880</v>
      </c>
      <c r="Q622">
        <v>2.827</v>
      </c>
      <c r="R622">
        <v>2.327</v>
      </c>
      <c r="S622">
        <v>10841</v>
      </c>
      <c r="T622">
        <v>1596</v>
      </c>
      <c r="U622">
        <v>7962</v>
      </c>
      <c r="V622">
        <v>14339</v>
      </c>
      <c r="W622">
        <v>619</v>
      </c>
      <c r="X622">
        <v>70</v>
      </c>
      <c r="Y622">
        <v>0</v>
      </c>
      <c r="Z622">
        <v>0</v>
      </c>
      <c r="AA622">
        <v>0</v>
      </c>
      <c r="AB622">
        <v>1</v>
      </c>
      <c r="AC622" t="s">
        <v>227</v>
      </c>
      <c r="AD622" t="s">
        <v>3767</v>
      </c>
      <c r="AE622">
        <v>1.24</v>
      </c>
    </row>
    <row r="623" spans="1:31">
      <c r="A623" t="s">
        <v>3881</v>
      </c>
      <c r="B623">
        <v>2012</v>
      </c>
      <c r="C623" t="s">
        <v>3767</v>
      </c>
      <c r="D623" t="s">
        <v>72</v>
      </c>
      <c r="E623" t="s">
        <v>72</v>
      </c>
      <c r="F623" t="s">
        <v>148</v>
      </c>
      <c r="G623" t="s">
        <v>72</v>
      </c>
      <c r="H623" t="s">
        <v>3781</v>
      </c>
      <c r="I623" t="s">
        <v>79</v>
      </c>
      <c r="J623" t="s">
        <v>72</v>
      </c>
      <c r="K623">
        <v>9.600657</v>
      </c>
      <c r="L623">
        <v>1.2864120000000001</v>
      </c>
      <c r="M623">
        <v>7.2190000000000003</v>
      </c>
      <c r="N623">
        <v>12.448</v>
      </c>
      <c r="O623" t="s">
        <v>74</v>
      </c>
      <c r="P623" t="s">
        <v>3882</v>
      </c>
      <c r="Q623">
        <v>2.847</v>
      </c>
      <c r="R623">
        <v>2.3809999999999998</v>
      </c>
      <c r="S623">
        <v>12878</v>
      </c>
      <c r="T623">
        <v>1783</v>
      </c>
      <c r="U623">
        <v>9684</v>
      </c>
      <c r="V623">
        <v>16697</v>
      </c>
      <c r="W623">
        <v>685</v>
      </c>
      <c r="X623">
        <v>82</v>
      </c>
      <c r="Y623">
        <v>0</v>
      </c>
      <c r="Z623">
        <v>0</v>
      </c>
      <c r="AA623">
        <v>0</v>
      </c>
      <c r="AB623">
        <v>1</v>
      </c>
      <c r="AC623" t="s">
        <v>285</v>
      </c>
      <c r="AD623" t="s">
        <v>3767</v>
      </c>
      <c r="AE623">
        <v>1.3</v>
      </c>
    </row>
    <row r="624" spans="1:31">
      <c r="A624" t="s">
        <v>3883</v>
      </c>
      <c r="B624">
        <v>2012</v>
      </c>
      <c r="C624" t="s">
        <v>3767</v>
      </c>
      <c r="D624" t="s">
        <v>72</v>
      </c>
      <c r="E624" t="s">
        <v>72</v>
      </c>
      <c r="F624" t="s">
        <v>148</v>
      </c>
      <c r="G624" t="s">
        <v>72</v>
      </c>
      <c r="H624" t="s">
        <v>72</v>
      </c>
      <c r="I624" t="s">
        <v>72</v>
      </c>
      <c r="J624" t="s">
        <v>72</v>
      </c>
      <c r="K624">
        <v>6.6264250000000002</v>
      </c>
      <c r="L624">
        <v>0.476607</v>
      </c>
      <c r="M624">
        <v>5.7210000000000001</v>
      </c>
      <c r="N624">
        <v>7.6260000000000003</v>
      </c>
      <c r="O624" t="s">
        <v>74</v>
      </c>
      <c r="P624" t="s">
        <v>3884</v>
      </c>
      <c r="Q624">
        <v>1</v>
      </c>
      <c r="R624">
        <v>0.90500000000000003</v>
      </c>
      <c r="S624">
        <v>52790</v>
      </c>
      <c r="T624">
        <v>3872</v>
      </c>
      <c r="U624">
        <v>45577</v>
      </c>
      <c r="V624">
        <v>60755</v>
      </c>
      <c r="W624">
        <v>4031</v>
      </c>
      <c r="X624">
        <v>331</v>
      </c>
      <c r="Y624">
        <v>0</v>
      </c>
      <c r="Z624">
        <v>0</v>
      </c>
      <c r="AA624">
        <v>0</v>
      </c>
      <c r="AB624">
        <v>1</v>
      </c>
      <c r="AC624" t="s">
        <v>193</v>
      </c>
      <c r="AD624" t="s">
        <v>3767</v>
      </c>
      <c r="AE624">
        <v>1.48</v>
      </c>
    </row>
    <row r="625" spans="1:31">
      <c r="A625" t="s">
        <v>3885</v>
      </c>
      <c r="B625">
        <v>2012</v>
      </c>
      <c r="C625" t="s">
        <v>3767</v>
      </c>
      <c r="D625" t="s">
        <v>72</v>
      </c>
      <c r="E625" t="s">
        <v>72</v>
      </c>
      <c r="F625" t="s">
        <v>148</v>
      </c>
      <c r="G625" t="s">
        <v>72</v>
      </c>
      <c r="H625" t="s">
        <v>72</v>
      </c>
      <c r="I625" t="s">
        <v>76</v>
      </c>
      <c r="J625" t="s">
        <v>72</v>
      </c>
      <c r="K625">
        <v>7.3859139999999996</v>
      </c>
      <c r="L625">
        <v>0.68304299999999996</v>
      </c>
      <c r="M625">
        <v>6.1</v>
      </c>
      <c r="N625">
        <v>8.8460000000000001</v>
      </c>
      <c r="O625" t="s">
        <v>74</v>
      </c>
      <c r="P625" t="s">
        <v>3886</v>
      </c>
      <c r="Q625">
        <v>1.46</v>
      </c>
      <c r="R625">
        <v>1.286</v>
      </c>
      <c r="S625">
        <v>28582</v>
      </c>
      <c r="T625">
        <v>2678</v>
      </c>
      <c r="U625">
        <v>23605</v>
      </c>
      <c r="V625">
        <v>34231</v>
      </c>
      <c r="W625">
        <v>1963</v>
      </c>
      <c r="X625">
        <v>168</v>
      </c>
      <c r="Y625">
        <v>0</v>
      </c>
      <c r="Z625">
        <v>0</v>
      </c>
      <c r="AA625">
        <v>0</v>
      </c>
      <c r="AB625">
        <v>1</v>
      </c>
      <c r="AC625" t="s">
        <v>189</v>
      </c>
      <c r="AD625" t="s">
        <v>3767</v>
      </c>
      <c r="AE625">
        <v>1.34</v>
      </c>
    </row>
    <row r="626" spans="1:31">
      <c r="A626" t="s">
        <v>3887</v>
      </c>
      <c r="B626">
        <v>2012</v>
      </c>
      <c r="C626" t="s">
        <v>3767</v>
      </c>
      <c r="D626" t="s">
        <v>72</v>
      </c>
      <c r="E626" t="s">
        <v>72</v>
      </c>
      <c r="F626" t="s">
        <v>148</v>
      </c>
      <c r="G626" t="s">
        <v>72</v>
      </c>
      <c r="H626" t="s">
        <v>72</v>
      </c>
      <c r="I626" t="s">
        <v>79</v>
      </c>
      <c r="J626" t="s">
        <v>72</v>
      </c>
      <c r="K626">
        <v>5.9089970000000003</v>
      </c>
      <c r="L626">
        <v>0.60605399999999998</v>
      </c>
      <c r="M626">
        <v>4.7750000000000004</v>
      </c>
      <c r="N626">
        <v>7.218</v>
      </c>
      <c r="O626" t="s">
        <v>74</v>
      </c>
      <c r="P626" t="s">
        <v>1017</v>
      </c>
      <c r="Q626">
        <v>1.3089999999999999</v>
      </c>
      <c r="R626">
        <v>1.1339999999999999</v>
      </c>
      <c r="S626">
        <v>24208</v>
      </c>
      <c r="T626">
        <v>2502</v>
      </c>
      <c r="U626">
        <v>19561</v>
      </c>
      <c r="V626">
        <v>29568</v>
      </c>
      <c r="W626">
        <v>2068</v>
      </c>
      <c r="X626">
        <v>163</v>
      </c>
      <c r="Y626">
        <v>0</v>
      </c>
      <c r="Z626">
        <v>0</v>
      </c>
      <c r="AA626">
        <v>0</v>
      </c>
      <c r="AB626">
        <v>1</v>
      </c>
      <c r="AC626" t="s">
        <v>504</v>
      </c>
      <c r="AD626" t="s">
        <v>3767</v>
      </c>
      <c r="AE626">
        <v>1.37</v>
      </c>
    </row>
    <row r="627" spans="1:31">
      <c r="A627" t="s">
        <v>3888</v>
      </c>
      <c r="B627">
        <v>2012</v>
      </c>
      <c r="C627" t="s">
        <v>3767</v>
      </c>
      <c r="D627" t="s">
        <v>72</v>
      </c>
      <c r="E627" t="s">
        <v>156</v>
      </c>
      <c r="F627" t="s">
        <v>72</v>
      </c>
      <c r="G627" t="s">
        <v>72</v>
      </c>
      <c r="H627" t="s">
        <v>3768</v>
      </c>
      <c r="I627" t="s">
        <v>72</v>
      </c>
      <c r="J627" t="s">
        <v>72</v>
      </c>
      <c r="K627">
        <v>3.489144</v>
      </c>
      <c r="L627">
        <v>0.52437500000000004</v>
      </c>
      <c r="M627">
        <v>2.5339999999999998</v>
      </c>
      <c r="N627">
        <v>4.6749999999999998</v>
      </c>
      <c r="O627" t="s">
        <v>74</v>
      </c>
      <c r="P627" t="s">
        <v>3889</v>
      </c>
      <c r="Q627">
        <v>1.1859999999999999</v>
      </c>
      <c r="R627">
        <v>0.95499999999999996</v>
      </c>
      <c r="S627">
        <v>9133</v>
      </c>
      <c r="T627">
        <v>1378</v>
      </c>
      <c r="U627">
        <v>6632</v>
      </c>
      <c r="V627">
        <v>12237</v>
      </c>
      <c r="W627">
        <v>1498</v>
      </c>
      <c r="X627">
        <v>64</v>
      </c>
      <c r="Y627">
        <v>0</v>
      </c>
      <c r="Z627">
        <v>0</v>
      </c>
      <c r="AA627">
        <v>0</v>
      </c>
      <c r="AB627">
        <v>1</v>
      </c>
      <c r="AC627" t="s">
        <v>130</v>
      </c>
      <c r="AD627" t="s">
        <v>3767</v>
      </c>
      <c r="AE627">
        <v>1.22</v>
      </c>
    </row>
    <row r="628" spans="1:31">
      <c r="A628" t="s">
        <v>3890</v>
      </c>
      <c r="B628">
        <v>2012</v>
      </c>
      <c r="C628" t="s">
        <v>3767</v>
      </c>
      <c r="D628" t="s">
        <v>72</v>
      </c>
      <c r="E628" t="s">
        <v>156</v>
      </c>
      <c r="F628" t="s">
        <v>72</v>
      </c>
      <c r="G628" t="s">
        <v>72</v>
      </c>
      <c r="H628" t="s">
        <v>3768</v>
      </c>
      <c r="I628" t="s">
        <v>76</v>
      </c>
      <c r="J628" t="s">
        <v>72</v>
      </c>
      <c r="K628">
        <v>3.8742770000000002</v>
      </c>
      <c r="L628">
        <v>0.77322800000000003</v>
      </c>
      <c r="M628">
        <v>2.5019999999999998</v>
      </c>
      <c r="N628">
        <v>5.7030000000000003</v>
      </c>
      <c r="O628" t="s">
        <v>74</v>
      </c>
      <c r="P628" t="s">
        <v>1016</v>
      </c>
      <c r="Q628">
        <v>1.8280000000000001</v>
      </c>
      <c r="R628">
        <v>1.3720000000000001</v>
      </c>
      <c r="S628">
        <v>4832</v>
      </c>
      <c r="T628">
        <v>973</v>
      </c>
      <c r="U628">
        <v>3120</v>
      </c>
      <c r="V628">
        <v>7112</v>
      </c>
      <c r="W628">
        <v>736</v>
      </c>
      <c r="X628">
        <v>34</v>
      </c>
      <c r="Y628">
        <v>0</v>
      </c>
      <c r="Z628">
        <v>0</v>
      </c>
      <c r="AA628">
        <v>0</v>
      </c>
      <c r="AB628">
        <v>1</v>
      </c>
      <c r="AC628" t="s">
        <v>94</v>
      </c>
      <c r="AD628" t="s">
        <v>3767</v>
      </c>
      <c r="AE628">
        <v>1.18</v>
      </c>
    </row>
    <row r="629" spans="1:31">
      <c r="A629" t="s">
        <v>3891</v>
      </c>
      <c r="B629">
        <v>2012</v>
      </c>
      <c r="C629" t="s">
        <v>3767</v>
      </c>
      <c r="D629" t="s">
        <v>72</v>
      </c>
      <c r="E629" t="s">
        <v>156</v>
      </c>
      <c r="F629" t="s">
        <v>72</v>
      </c>
      <c r="G629" t="s">
        <v>72</v>
      </c>
      <c r="H629" t="s">
        <v>3768</v>
      </c>
      <c r="I629" t="s">
        <v>79</v>
      </c>
      <c r="J629" t="s">
        <v>72</v>
      </c>
      <c r="K629">
        <v>3.1386419999999999</v>
      </c>
      <c r="L629">
        <v>0.738205</v>
      </c>
      <c r="M629">
        <v>1.8560000000000001</v>
      </c>
      <c r="N629">
        <v>4.944</v>
      </c>
      <c r="O629" t="s">
        <v>74</v>
      </c>
      <c r="P629" t="s">
        <v>687</v>
      </c>
      <c r="Q629">
        <v>1.8049999999999999</v>
      </c>
      <c r="R629">
        <v>1.2829999999999999</v>
      </c>
      <c r="S629">
        <v>4301</v>
      </c>
      <c r="T629">
        <v>1008</v>
      </c>
      <c r="U629">
        <v>2543</v>
      </c>
      <c r="V629">
        <v>6774</v>
      </c>
      <c r="W629">
        <v>762</v>
      </c>
      <c r="X629">
        <v>30</v>
      </c>
      <c r="Y629">
        <v>0</v>
      </c>
      <c r="Z629">
        <v>0</v>
      </c>
      <c r="AA629">
        <v>0</v>
      </c>
      <c r="AB629">
        <v>1</v>
      </c>
      <c r="AC629" t="s">
        <v>94</v>
      </c>
      <c r="AD629" t="s">
        <v>3767</v>
      </c>
      <c r="AE629">
        <v>1.36</v>
      </c>
    </row>
    <row r="630" spans="1:31">
      <c r="A630" t="s">
        <v>3892</v>
      </c>
      <c r="B630">
        <v>2012</v>
      </c>
      <c r="C630" t="s">
        <v>3767</v>
      </c>
      <c r="D630" t="s">
        <v>72</v>
      </c>
      <c r="E630" t="s">
        <v>156</v>
      </c>
      <c r="F630" t="s">
        <v>72</v>
      </c>
      <c r="G630" t="s">
        <v>72</v>
      </c>
      <c r="H630" t="s">
        <v>3774</v>
      </c>
      <c r="I630" t="s">
        <v>72</v>
      </c>
      <c r="J630" t="s">
        <v>72</v>
      </c>
      <c r="K630">
        <v>6.9480690000000003</v>
      </c>
      <c r="L630">
        <v>1.0265420000000001</v>
      </c>
      <c r="M630">
        <v>5.0670000000000002</v>
      </c>
      <c r="N630">
        <v>9.2550000000000008</v>
      </c>
      <c r="O630" t="s">
        <v>74</v>
      </c>
      <c r="P630" t="s">
        <v>3893</v>
      </c>
      <c r="Q630">
        <v>2.3069999999999999</v>
      </c>
      <c r="R630">
        <v>1.881</v>
      </c>
      <c r="S630">
        <v>17639</v>
      </c>
      <c r="T630">
        <v>2676</v>
      </c>
      <c r="U630">
        <v>12863</v>
      </c>
      <c r="V630">
        <v>23497</v>
      </c>
      <c r="W630">
        <v>1104</v>
      </c>
      <c r="X630">
        <v>101</v>
      </c>
      <c r="Y630">
        <v>0</v>
      </c>
      <c r="Z630">
        <v>0</v>
      </c>
      <c r="AA630">
        <v>0</v>
      </c>
      <c r="AB630">
        <v>1</v>
      </c>
      <c r="AC630" t="s">
        <v>246</v>
      </c>
      <c r="AD630" t="s">
        <v>3767</v>
      </c>
      <c r="AE630">
        <v>1.8</v>
      </c>
    </row>
    <row r="631" spans="1:31">
      <c r="A631" t="s">
        <v>3894</v>
      </c>
      <c r="B631">
        <v>2012</v>
      </c>
      <c r="C631" t="s">
        <v>3767</v>
      </c>
      <c r="D631" t="s">
        <v>72</v>
      </c>
      <c r="E631" t="s">
        <v>156</v>
      </c>
      <c r="F631" t="s">
        <v>72</v>
      </c>
      <c r="G631" t="s">
        <v>72</v>
      </c>
      <c r="H631" t="s">
        <v>3774</v>
      </c>
      <c r="I631" t="s">
        <v>76</v>
      </c>
      <c r="J631" t="s">
        <v>72</v>
      </c>
      <c r="K631">
        <v>9.0313759999999998</v>
      </c>
      <c r="L631">
        <v>1.6265240000000001</v>
      </c>
      <c r="M631">
        <v>6.09</v>
      </c>
      <c r="N631">
        <v>12.78</v>
      </c>
      <c r="O631" t="s">
        <v>74</v>
      </c>
      <c r="P631" t="s">
        <v>3895</v>
      </c>
      <c r="Q631">
        <v>3.7490000000000001</v>
      </c>
      <c r="R631">
        <v>2.9409999999999998</v>
      </c>
      <c r="S631">
        <v>11076</v>
      </c>
      <c r="T631">
        <v>2054</v>
      </c>
      <c r="U631">
        <v>7469</v>
      </c>
      <c r="V631">
        <v>15673</v>
      </c>
      <c r="W631">
        <v>518</v>
      </c>
      <c r="X631">
        <v>55</v>
      </c>
      <c r="Y631">
        <v>0</v>
      </c>
      <c r="Z631">
        <v>0</v>
      </c>
      <c r="AA631">
        <v>0</v>
      </c>
      <c r="AB631">
        <v>1</v>
      </c>
      <c r="AC631" t="s">
        <v>415</v>
      </c>
      <c r="AD631" t="s">
        <v>3767</v>
      </c>
      <c r="AE631">
        <v>1.66</v>
      </c>
    </row>
    <row r="632" spans="1:31">
      <c r="A632" t="s">
        <v>3896</v>
      </c>
      <c r="B632">
        <v>2012</v>
      </c>
      <c r="C632" t="s">
        <v>3767</v>
      </c>
      <c r="D632" t="s">
        <v>72</v>
      </c>
      <c r="E632" t="s">
        <v>156</v>
      </c>
      <c r="F632" t="s">
        <v>72</v>
      </c>
      <c r="G632" t="s">
        <v>72</v>
      </c>
      <c r="H632" t="s">
        <v>3774</v>
      </c>
      <c r="I632" t="s">
        <v>79</v>
      </c>
      <c r="J632" t="s">
        <v>72</v>
      </c>
      <c r="K632">
        <v>5.0012759999999998</v>
      </c>
      <c r="L632">
        <v>1.034249</v>
      </c>
      <c r="M632">
        <v>3.17</v>
      </c>
      <c r="N632">
        <v>7.4580000000000002</v>
      </c>
      <c r="O632" t="s">
        <v>74</v>
      </c>
      <c r="P632" t="s">
        <v>893</v>
      </c>
      <c r="Q632">
        <v>2.456</v>
      </c>
      <c r="R632">
        <v>1.8320000000000001</v>
      </c>
      <c r="S632">
        <v>6563</v>
      </c>
      <c r="T632">
        <v>1380</v>
      </c>
      <c r="U632">
        <v>4160</v>
      </c>
      <c r="V632">
        <v>9787</v>
      </c>
      <c r="W632">
        <v>586</v>
      </c>
      <c r="X632">
        <v>46</v>
      </c>
      <c r="Y632">
        <v>0</v>
      </c>
      <c r="Z632">
        <v>0</v>
      </c>
      <c r="AA632">
        <v>0</v>
      </c>
      <c r="AB632">
        <v>1</v>
      </c>
      <c r="AC632" t="s">
        <v>359</v>
      </c>
      <c r="AD632" t="s">
        <v>3767</v>
      </c>
      <c r="AE632">
        <v>1.32</v>
      </c>
    </row>
    <row r="633" spans="1:31">
      <c r="A633" t="s">
        <v>3897</v>
      </c>
      <c r="B633">
        <v>2012</v>
      </c>
      <c r="C633" t="s">
        <v>3767</v>
      </c>
      <c r="D633" t="s">
        <v>72</v>
      </c>
      <c r="E633" t="s">
        <v>156</v>
      </c>
      <c r="F633" t="s">
        <v>72</v>
      </c>
      <c r="G633" t="s">
        <v>72</v>
      </c>
      <c r="H633" t="s">
        <v>3781</v>
      </c>
      <c r="I633" t="s">
        <v>72</v>
      </c>
      <c r="J633" t="s">
        <v>72</v>
      </c>
      <c r="K633">
        <v>8.2696489999999994</v>
      </c>
      <c r="L633">
        <v>0.94706500000000005</v>
      </c>
      <c r="M633">
        <v>6.5030000000000001</v>
      </c>
      <c r="N633">
        <v>10.333</v>
      </c>
      <c r="O633" t="s">
        <v>74</v>
      </c>
      <c r="P633" t="s">
        <v>3898</v>
      </c>
      <c r="Q633">
        <v>2.0630000000000002</v>
      </c>
      <c r="R633">
        <v>1.7669999999999999</v>
      </c>
      <c r="S633">
        <v>20950</v>
      </c>
      <c r="T633">
        <v>2364</v>
      </c>
      <c r="U633">
        <v>16475</v>
      </c>
      <c r="V633">
        <v>26177</v>
      </c>
      <c r="W633">
        <v>1250</v>
      </c>
      <c r="X633">
        <v>135</v>
      </c>
      <c r="Y633">
        <v>0</v>
      </c>
      <c r="Z633">
        <v>0</v>
      </c>
      <c r="AA633">
        <v>0</v>
      </c>
      <c r="AB633">
        <v>1</v>
      </c>
      <c r="AC633" t="s">
        <v>295</v>
      </c>
      <c r="AD633" t="s">
        <v>3767</v>
      </c>
      <c r="AE633">
        <v>1.48</v>
      </c>
    </row>
    <row r="634" spans="1:31">
      <c r="A634" t="s">
        <v>3899</v>
      </c>
      <c r="B634">
        <v>2012</v>
      </c>
      <c r="C634" t="s">
        <v>3767</v>
      </c>
      <c r="D634" t="s">
        <v>72</v>
      </c>
      <c r="E634" t="s">
        <v>156</v>
      </c>
      <c r="F634" t="s">
        <v>72</v>
      </c>
      <c r="G634" t="s">
        <v>72</v>
      </c>
      <c r="H634" t="s">
        <v>3781</v>
      </c>
      <c r="I634" t="s">
        <v>76</v>
      </c>
      <c r="J634" t="s">
        <v>72</v>
      </c>
      <c r="K634">
        <v>7.2399699999999996</v>
      </c>
      <c r="L634">
        <v>1.0949960000000001</v>
      </c>
      <c r="M634">
        <v>5.2370000000000001</v>
      </c>
      <c r="N634">
        <v>9.7070000000000007</v>
      </c>
      <c r="O634" t="s">
        <v>74</v>
      </c>
      <c r="P634" t="s">
        <v>3900</v>
      </c>
      <c r="Q634">
        <v>2.4670000000000001</v>
      </c>
      <c r="R634">
        <v>2.0030000000000001</v>
      </c>
      <c r="S634">
        <v>9066</v>
      </c>
      <c r="T634">
        <v>1353</v>
      </c>
      <c r="U634">
        <v>6557</v>
      </c>
      <c r="V634">
        <v>12155</v>
      </c>
      <c r="W634">
        <v>608</v>
      </c>
      <c r="X634">
        <v>60</v>
      </c>
      <c r="Y634">
        <v>0</v>
      </c>
      <c r="Z634">
        <v>0</v>
      </c>
      <c r="AA634">
        <v>0</v>
      </c>
      <c r="AB634">
        <v>1</v>
      </c>
      <c r="AC634" t="s">
        <v>130</v>
      </c>
      <c r="AD634" t="s">
        <v>3767</v>
      </c>
      <c r="AE634">
        <v>1.08</v>
      </c>
    </row>
    <row r="635" spans="1:31">
      <c r="A635" t="s">
        <v>3901</v>
      </c>
      <c r="B635">
        <v>2012</v>
      </c>
      <c r="C635" t="s">
        <v>3767</v>
      </c>
      <c r="D635" t="s">
        <v>72</v>
      </c>
      <c r="E635" t="s">
        <v>156</v>
      </c>
      <c r="F635" t="s">
        <v>72</v>
      </c>
      <c r="G635" t="s">
        <v>72</v>
      </c>
      <c r="H635" t="s">
        <v>3781</v>
      </c>
      <c r="I635" t="s">
        <v>79</v>
      </c>
      <c r="J635" t="s">
        <v>72</v>
      </c>
      <c r="K635">
        <v>9.2760689999999997</v>
      </c>
      <c r="L635">
        <v>1.3602780000000001</v>
      </c>
      <c r="M635">
        <v>6.774</v>
      </c>
      <c r="N635">
        <v>12.321</v>
      </c>
      <c r="O635" t="s">
        <v>74</v>
      </c>
      <c r="P635" t="s">
        <v>3902</v>
      </c>
      <c r="Q635">
        <v>3.0449999999999999</v>
      </c>
      <c r="R635">
        <v>2.5019999999999998</v>
      </c>
      <c r="S635">
        <v>11884</v>
      </c>
      <c r="T635">
        <v>1768</v>
      </c>
      <c r="U635">
        <v>8679</v>
      </c>
      <c r="V635">
        <v>15785</v>
      </c>
      <c r="W635">
        <v>642</v>
      </c>
      <c r="X635">
        <v>75</v>
      </c>
      <c r="Y635">
        <v>0</v>
      </c>
      <c r="Z635">
        <v>0</v>
      </c>
      <c r="AA635">
        <v>0</v>
      </c>
      <c r="AB635">
        <v>1</v>
      </c>
      <c r="AC635" t="s">
        <v>326</v>
      </c>
      <c r="AD635" t="s">
        <v>3767</v>
      </c>
      <c r="AE635">
        <v>1.41</v>
      </c>
    </row>
    <row r="636" spans="1:31">
      <c r="A636" t="s">
        <v>3903</v>
      </c>
      <c r="B636">
        <v>2012</v>
      </c>
      <c r="C636" t="s">
        <v>3767</v>
      </c>
      <c r="D636" t="s">
        <v>72</v>
      </c>
      <c r="E636" t="s">
        <v>156</v>
      </c>
      <c r="F636" t="s">
        <v>72</v>
      </c>
      <c r="G636" t="s">
        <v>72</v>
      </c>
      <c r="H636" t="s">
        <v>72</v>
      </c>
      <c r="I636" t="s">
        <v>72</v>
      </c>
      <c r="J636" t="s">
        <v>72</v>
      </c>
      <c r="K636">
        <v>6.2060909999999998</v>
      </c>
      <c r="L636">
        <v>0.493925</v>
      </c>
      <c r="M636">
        <v>5.2709999999999999</v>
      </c>
      <c r="N636">
        <v>7.25</v>
      </c>
      <c r="O636" t="s">
        <v>74</v>
      </c>
      <c r="P636" t="s">
        <v>3904</v>
      </c>
      <c r="Q636">
        <v>1.044</v>
      </c>
      <c r="R636">
        <v>0.93500000000000005</v>
      </c>
      <c r="S636">
        <v>47722</v>
      </c>
      <c r="T636">
        <v>3873</v>
      </c>
      <c r="U636">
        <v>40535</v>
      </c>
      <c r="V636">
        <v>55749</v>
      </c>
      <c r="W636">
        <v>3852</v>
      </c>
      <c r="X636">
        <v>300</v>
      </c>
      <c r="Y636">
        <v>0</v>
      </c>
      <c r="Z636">
        <v>0</v>
      </c>
      <c r="AA636">
        <v>0</v>
      </c>
      <c r="AB636">
        <v>1</v>
      </c>
      <c r="AC636" t="s">
        <v>382</v>
      </c>
      <c r="AD636" t="s">
        <v>3767</v>
      </c>
      <c r="AE636">
        <v>1.61</v>
      </c>
    </row>
    <row r="637" spans="1:31">
      <c r="A637" t="s">
        <v>3905</v>
      </c>
      <c r="B637">
        <v>2012</v>
      </c>
      <c r="C637" t="s">
        <v>3767</v>
      </c>
      <c r="D637" t="s">
        <v>72</v>
      </c>
      <c r="E637" t="s">
        <v>156</v>
      </c>
      <c r="F637" t="s">
        <v>72</v>
      </c>
      <c r="G637" t="s">
        <v>72</v>
      </c>
      <c r="H637" t="s">
        <v>72</v>
      </c>
      <c r="I637" t="s">
        <v>76</v>
      </c>
      <c r="J637" t="s">
        <v>72</v>
      </c>
      <c r="K637">
        <v>6.7030279999999998</v>
      </c>
      <c r="L637">
        <v>0.66615800000000003</v>
      </c>
      <c r="M637">
        <v>5.4539999999999997</v>
      </c>
      <c r="N637">
        <v>8.1359999999999992</v>
      </c>
      <c r="O637" t="s">
        <v>74</v>
      </c>
      <c r="P637" t="s">
        <v>3906</v>
      </c>
      <c r="Q637">
        <v>1.4330000000000001</v>
      </c>
      <c r="R637">
        <v>1.2490000000000001</v>
      </c>
      <c r="S637">
        <v>24973</v>
      </c>
      <c r="T637">
        <v>2530</v>
      </c>
      <c r="U637">
        <v>20318</v>
      </c>
      <c r="V637">
        <v>30313</v>
      </c>
      <c r="W637">
        <v>1862</v>
      </c>
      <c r="X637">
        <v>149</v>
      </c>
      <c r="Y637">
        <v>0</v>
      </c>
      <c r="Z637">
        <v>0</v>
      </c>
      <c r="AA637">
        <v>0</v>
      </c>
      <c r="AB637">
        <v>1</v>
      </c>
      <c r="AC637" t="s">
        <v>504</v>
      </c>
      <c r="AD637" t="s">
        <v>3767</v>
      </c>
      <c r="AE637">
        <v>1.32</v>
      </c>
    </row>
    <row r="638" spans="1:31">
      <c r="A638" t="s">
        <v>3907</v>
      </c>
      <c r="B638">
        <v>2012</v>
      </c>
      <c r="C638" t="s">
        <v>3767</v>
      </c>
      <c r="D638" t="s">
        <v>72</v>
      </c>
      <c r="E638" t="s">
        <v>156</v>
      </c>
      <c r="F638" t="s">
        <v>72</v>
      </c>
      <c r="G638" t="s">
        <v>72</v>
      </c>
      <c r="H638" t="s">
        <v>72</v>
      </c>
      <c r="I638" t="s">
        <v>79</v>
      </c>
      <c r="J638" t="s">
        <v>72</v>
      </c>
      <c r="K638">
        <v>5.7390109999999996</v>
      </c>
      <c r="L638">
        <v>0.65038399999999996</v>
      </c>
      <c r="M638">
        <v>4.5279999999999996</v>
      </c>
      <c r="N638">
        <v>7.1580000000000004</v>
      </c>
      <c r="O638" t="s">
        <v>74</v>
      </c>
      <c r="P638" t="s">
        <v>3908</v>
      </c>
      <c r="Q638">
        <v>1.419</v>
      </c>
      <c r="R638">
        <v>1.2110000000000001</v>
      </c>
      <c r="S638">
        <v>22749</v>
      </c>
      <c r="T638">
        <v>2617</v>
      </c>
      <c r="U638">
        <v>17950</v>
      </c>
      <c r="V638">
        <v>28371</v>
      </c>
      <c r="W638">
        <v>1990</v>
      </c>
      <c r="X638">
        <v>151</v>
      </c>
      <c r="Y638">
        <v>0</v>
      </c>
      <c r="Z638">
        <v>0</v>
      </c>
      <c r="AA638">
        <v>0</v>
      </c>
      <c r="AB638">
        <v>1</v>
      </c>
      <c r="AC638" t="s">
        <v>361</v>
      </c>
      <c r="AD638" t="s">
        <v>3767</v>
      </c>
      <c r="AE638">
        <v>1.56</v>
      </c>
    </row>
    <row r="639" spans="1:31">
      <c r="A639" t="s">
        <v>3909</v>
      </c>
      <c r="B639">
        <v>2012</v>
      </c>
      <c r="C639" t="s">
        <v>3767</v>
      </c>
      <c r="D639" t="s">
        <v>72</v>
      </c>
      <c r="E639" t="s">
        <v>164</v>
      </c>
      <c r="F639" t="s">
        <v>72</v>
      </c>
      <c r="G639" t="s">
        <v>72</v>
      </c>
      <c r="H639" t="s">
        <v>3768</v>
      </c>
      <c r="I639" t="s">
        <v>72</v>
      </c>
      <c r="J639" t="s">
        <v>72</v>
      </c>
      <c r="K639">
        <v>4.6834020000000001</v>
      </c>
      <c r="L639">
        <v>1.6398349999999999</v>
      </c>
      <c r="M639">
        <v>2.0179999999999998</v>
      </c>
      <c r="N639">
        <v>9.0890000000000004</v>
      </c>
      <c r="O639" t="s">
        <v>74</v>
      </c>
      <c r="P639" t="s">
        <v>3910</v>
      </c>
      <c r="Q639">
        <v>4.4050000000000002</v>
      </c>
      <c r="R639">
        <v>2.6659999999999999</v>
      </c>
      <c r="S639">
        <v>2211</v>
      </c>
      <c r="T639">
        <v>796</v>
      </c>
      <c r="U639">
        <v>952</v>
      </c>
      <c r="V639">
        <v>4290</v>
      </c>
      <c r="W639">
        <v>255</v>
      </c>
      <c r="X639">
        <v>12</v>
      </c>
      <c r="Y639">
        <v>0</v>
      </c>
      <c r="Z639">
        <v>0</v>
      </c>
      <c r="AA639">
        <v>0</v>
      </c>
      <c r="AB639">
        <v>1</v>
      </c>
      <c r="AC639" t="s">
        <v>134</v>
      </c>
      <c r="AD639" t="s">
        <v>3767</v>
      </c>
      <c r="AE639">
        <v>1.53</v>
      </c>
    </row>
    <row r="640" spans="1:31">
      <c r="A640" t="s">
        <v>3911</v>
      </c>
      <c r="B640">
        <v>2012</v>
      </c>
      <c r="C640" t="s">
        <v>3767</v>
      </c>
      <c r="D640" t="s">
        <v>72</v>
      </c>
      <c r="E640" t="s">
        <v>164</v>
      </c>
      <c r="F640" t="s">
        <v>72</v>
      </c>
      <c r="G640" t="s">
        <v>72</v>
      </c>
      <c r="H640" t="s">
        <v>3768</v>
      </c>
      <c r="I640" t="s">
        <v>76</v>
      </c>
      <c r="J640" t="s">
        <v>72</v>
      </c>
      <c r="K640">
        <v>4.5067449999999996</v>
      </c>
      <c r="L640">
        <v>2.2217039999999999</v>
      </c>
      <c r="M640">
        <v>1.23</v>
      </c>
      <c r="N640">
        <v>11.188000000000001</v>
      </c>
      <c r="O640" t="s">
        <v>74</v>
      </c>
      <c r="P640" t="s">
        <v>3912</v>
      </c>
      <c r="Q640">
        <v>6.681</v>
      </c>
      <c r="R640">
        <v>3.2770000000000001</v>
      </c>
      <c r="S640">
        <v>1142</v>
      </c>
      <c r="T640">
        <v>567</v>
      </c>
      <c r="U640">
        <v>312</v>
      </c>
      <c r="V640">
        <v>2835</v>
      </c>
      <c r="W640">
        <v>143</v>
      </c>
      <c r="X640">
        <v>6</v>
      </c>
      <c r="Y640">
        <v>0</v>
      </c>
      <c r="Z640">
        <v>0</v>
      </c>
      <c r="AA640">
        <v>0</v>
      </c>
      <c r="AB640">
        <v>1</v>
      </c>
      <c r="AC640" t="s">
        <v>220</v>
      </c>
      <c r="AD640" t="s">
        <v>3767</v>
      </c>
      <c r="AE640">
        <v>1.63</v>
      </c>
    </row>
    <row r="641" spans="1:31">
      <c r="A641" t="s">
        <v>3913</v>
      </c>
      <c r="B641">
        <v>2012</v>
      </c>
      <c r="C641" t="s">
        <v>3767</v>
      </c>
      <c r="D641" t="s">
        <v>72</v>
      </c>
      <c r="E641" t="s">
        <v>164</v>
      </c>
      <c r="F641" t="s">
        <v>72</v>
      </c>
      <c r="G641" t="s">
        <v>72</v>
      </c>
      <c r="H641" t="s">
        <v>3768</v>
      </c>
      <c r="I641" t="s">
        <v>79</v>
      </c>
      <c r="J641" t="s">
        <v>72</v>
      </c>
      <c r="K641">
        <v>4.888134</v>
      </c>
      <c r="L641">
        <v>2.5004550000000001</v>
      </c>
      <c r="M641">
        <v>1.248</v>
      </c>
      <c r="N641">
        <v>12.484999999999999</v>
      </c>
      <c r="O641" t="s">
        <v>74</v>
      </c>
      <c r="P641" t="s">
        <v>3914</v>
      </c>
      <c r="Q641">
        <v>7.5970000000000004</v>
      </c>
      <c r="R641">
        <v>3.641</v>
      </c>
      <c r="S641">
        <v>1069</v>
      </c>
      <c r="T641">
        <v>559</v>
      </c>
      <c r="U641">
        <v>273</v>
      </c>
      <c r="V641">
        <v>2730</v>
      </c>
      <c r="W641">
        <v>112</v>
      </c>
      <c r="X641">
        <v>6</v>
      </c>
      <c r="Y641">
        <v>0</v>
      </c>
      <c r="Z641">
        <v>0</v>
      </c>
      <c r="AA641">
        <v>0</v>
      </c>
      <c r="AB641">
        <v>1</v>
      </c>
      <c r="AC641" t="s">
        <v>220</v>
      </c>
      <c r="AD641" t="s">
        <v>3767</v>
      </c>
      <c r="AE641">
        <v>1.49</v>
      </c>
    </row>
    <row r="642" spans="1:31">
      <c r="A642" t="s">
        <v>3915</v>
      </c>
      <c r="B642">
        <v>2012</v>
      </c>
      <c r="C642" t="s">
        <v>3767</v>
      </c>
      <c r="D642" t="s">
        <v>72</v>
      </c>
      <c r="E642" t="s">
        <v>164</v>
      </c>
      <c r="F642" t="s">
        <v>72</v>
      </c>
      <c r="G642" t="s">
        <v>72</v>
      </c>
      <c r="H642" t="s">
        <v>3774</v>
      </c>
      <c r="I642" t="s">
        <v>72</v>
      </c>
      <c r="J642" t="s">
        <v>72</v>
      </c>
      <c r="K642">
        <v>2.6758479999999998</v>
      </c>
      <c r="L642">
        <v>1.0327900000000001</v>
      </c>
      <c r="M642">
        <v>1.044</v>
      </c>
      <c r="N642">
        <v>5.5540000000000003</v>
      </c>
      <c r="O642" t="s">
        <v>74</v>
      </c>
      <c r="P642" t="s">
        <v>947</v>
      </c>
      <c r="Q642">
        <v>2.8780000000000001</v>
      </c>
      <c r="R642">
        <v>1.6319999999999999</v>
      </c>
      <c r="S642">
        <v>1114</v>
      </c>
      <c r="T642">
        <v>442</v>
      </c>
      <c r="U642">
        <v>435</v>
      </c>
      <c r="V642">
        <v>2313</v>
      </c>
      <c r="W642">
        <v>193</v>
      </c>
      <c r="X642">
        <v>8</v>
      </c>
      <c r="Y642">
        <v>0</v>
      </c>
      <c r="Z642">
        <v>0</v>
      </c>
      <c r="AA642">
        <v>0</v>
      </c>
      <c r="AB642">
        <v>1</v>
      </c>
      <c r="AC642" t="s">
        <v>116</v>
      </c>
      <c r="AD642" t="s">
        <v>3767</v>
      </c>
      <c r="AE642">
        <v>0.79</v>
      </c>
    </row>
    <row r="643" spans="1:31">
      <c r="A643" t="s">
        <v>3916</v>
      </c>
      <c r="B643">
        <v>2012</v>
      </c>
      <c r="C643" t="s">
        <v>3767</v>
      </c>
      <c r="D643" t="s">
        <v>72</v>
      </c>
      <c r="E643" t="s">
        <v>164</v>
      </c>
      <c r="F643" t="s">
        <v>72</v>
      </c>
      <c r="G643" t="s">
        <v>72</v>
      </c>
      <c r="H643" t="s">
        <v>3774</v>
      </c>
      <c r="I643" t="s">
        <v>76</v>
      </c>
      <c r="J643" t="s">
        <v>72</v>
      </c>
      <c r="K643">
        <v>3.388754</v>
      </c>
      <c r="L643">
        <v>1.8340780000000001</v>
      </c>
      <c r="M643">
        <v>0.78600000000000003</v>
      </c>
      <c r="N643">
        <v>9.14</v>
      </c>
      <c r="O643" t="s">
        <v>74</v>
      </c>
      <c r="P643" t="s">
        <v>3917</v>
      </c>
      <c r="Q643">
        <v>5.7519999999999998</v>
      </c>
      <c r="R643">
        <v>2.6030000000000002</v>
      </c>
      <c r="S643">
        <v>731</v>
      </c>
      <c r="T643">
        <v>386</v>
      </c>
      <c r="U643">
        <v>169</v>
      </c>
      <c r="V643">
        <v>1971</v>
      </c>
      <c r="W643">
        <v>99</v>
      </c>
      <c r="X643">
        <v>4</v>
      </c>
      <c r="Y643">
        <v>0</v>
      </c>
      <c r="Z643">
        <v>0</v>
      </c>
      <c r="AA643">
        <v>0</v>
      </c>
      <c r="AB643">
        <v>1</v>
      </c>
      <c r="AC643" t="s">
        <v>116</v>
      </c>
      <c r="AD643" t="s">
        <v>3767</v>
      </c>
      <c r="AE643">
        <v>1.01</v>
      </c>
    </row>
    <row r="644" spans="1:31">
      <c r="A644" t="s">
        <v>3918</v>
      </c>
      <c r="B644">
        <v>2012</v>
      </c>
      <c r="C644" t="s">
        <v>3767</v>
      </c>
      <c r="D644" t="s">
        <v>72</v>
      </c>
      <c r="E644" t="s">
        <v>164</v>
      </c>
      <c r="F644" t="s">
        <v>72</v>
      </c>
      <c r="G644" t="s">
        <v>72</v>
      </c>
      <c r="H644" t="s">
        <v>3774</v>
      </c>
      <c r="I644" t="s">
        <v>79</v>
      </c>
      <c r="J644" t="s">
        <v>72</v>
      </c>
      <c r="K644">
        <v>1.9106080000000001</v>
      </c>
      <c r="L644">
        <v>1.1398600000000001</v>
      </c>
      <c r="M644">
        <v>0.36399999999999999</v>
      </c>
      <c r="N644">
        <v>5.68</v>
      </c>
      <c r="O644" t="s">
        <v>74</v>
      </c>
      <c r="P644" t="s">
        <v>3919</v>
      </c>
      <c r="Q644">
        <v>3.7690000000000001</v>
      </c>
      <c r="R644">
        <v>1.5469999999999999</v>
      </c>
      <c r="S644">
        <v>384</v>
      </c>
      <c r="T644">
        <v>230</v>
      </c>
      <c r="U644">
        <v>73</v>
      </c>
      <c r="V644">
        <v>1141</v>
      </c>
      <c r="W644">
        <v>94</v>
      </c>
      <c r="X644">
        <v>4</v>
      </c>
      <c r="Y644">
        <v>0</v>
      </c>
      <c r="Z644">
        <v>0</v>
      </c>
      <c r="AA644">
        <v>0</v>
      </c>
      <c r="AB644">
        <v>1</v>
      </c>
      <c r="AC644" t="s">
        <v>118</v>
      </c>
      <c r="AD644" t="s">
        <v>3767</v>
      </c>
      <c r="AE644">
        <v>0.64</v>
      </c>
    </row>
    <row r="645" spans="1:31">
      <c r="A645" t="s">
        <v>3920</v>
      </c>
      <c r="B645">
        <v>2012</v>
      </c>
      <c r="C645" t="s">
        <v>3767</v>
      </c>
      <c r="D645" t="s">
        <v>72</v>
      </c>
      <c r="E645" t="s">
        <v>164</v>
      </c>
      <c r="F645" t="s">
        <v>72</v>
      </c>
      <c r="G645" t="s">
        <v>72</v>
      </c>
      <c r="H645" t="s">
        <v>3781</v>
      </c>
      <c r="I645" t="s">
        <v>72</v>
      </c>
      <c r="J645" t="s">
        <v>72</v>
      </c>
      <c r="K645">
        <v>9.2812249999999992</v>
      </c>
      <c r="L645">
        <v>2.25604</v>
      </c>
      <c r="M645">
        <v>5.3380000000000001</v>
      </c>
      <c r="N645">
        <v>14.75</v>
      </c>
      <c r="O645" t="s">
        <v>74</v>
      </c>
      <c r="P645" t="s">
        <v>3921</v>
      </c>
      <c r="Q645">
        <v>5.4690000000000003</v>
      </c>
      <c r="R645">
        <v>3.9430000000000001</v>
      </c>
      <c r="S645">
        <v>3083</v>
      </c>
      <c r="T645">
        <v>884</v>
      </c>
      <c r="U645">
        <v>1773</v>
      </c>
      <c r="V645">
        <v>4900</v>
      </c>
      <c r="W645">
        <v>181</v>
      </c>
      <c r="X645">
        <v>19</v>
      </c>
      <c r="Y645">
        <v>0</v>
      </c>
      <c r="Z645">
        <v>0</v>
      </c>
      <c r="AA645">
        <v>0</v>
      </c>
      <c r="AB645">
        <v>1</v>
      </c>
      <c r="AC645" t="s">
        <v>114</v>
      </c>
      <c r="AD645" t="s">
        <v>3767</v>
      </c>
      <c r="AE645">
        <v>1.0900000000000001</v>
      </c>
    </row>
    <row r="646" spans="1:31">
      <c r="A646" t="s">
        <v>3922</v>
      </c>
      <c r="B646">
        <v>2012</v>
      </c>
      <c r="C646" t="s">
        <v>3767</v>
      </c>
      <c r="D646" t="s">
        <v>72</v>
      </c>
      <c r="E646" t="s">
        <v>164</v>
      </c>
      <c r="F646" t="s">
        <v>72</v>
      </c>
      <c r="G646" t="s">
        <v>72</v>
      </c>
      <c r="H646" t="s">
        <v>3781</v>
      </c>
      <c r="I646" t="s">
        <v>76</v>
      </c>
      <c r="J646" t="s">
        <v>72</v>
      </c>
      <c r="K646">
        <v>14.083366</v>
      </c>
      <c r="L646">
        <v>4.856077</v>
      </c>
      <c r="M646">
        <v>5.9989999999999997</v>
      </c>
      <c r="N646">
        <v>26.539000000000001</v>
      </c>
      <c r="O646" t="s">
        <v>74</v>
      </c>
      <c r="P646" t="s">
        <v>3923</v>
      </c>
      <c r="Q646">
        <v>12.456</v>
      </c>
      <c r="R646">
        <v>8.0850000000000009</v>
      </c>
      <c r="S646">
        <v>2052</v>
      </c>
      <c r="T646">
        <v>730</v>
      </c>
      <c r="U646">
        <v>874</v>
      </c>
      <c r="V646">
        <v>3868</v>
      </c>
      <c r="W646">
        <v>79</v>
      </c>
      <c r="X646">
        <v>11</v>
      </c>
      <c r="Y646">
        <v>0</v>
      </c>
      <c r="Z646">
        <v>0</v>
      </c>
      <c r="AA646">
        <v>0</v>
      </c>
      <c r="AB646">
        <v>1</v>
      </c>
      <c r="AC646" t="s">
        <v>134</v>
      </c>
      <c r="AD646" t="s">
        <v>3767</v>
      </c>
      <c r="AE646">
        <v>1.52</v>
      </c>
    </row>
    <row r="647" spans="1:31">
      <c r="A647" t="s">
        <v>3924</v>
      </c>
      <c r="B647">
        <v>2012</v>
      </c>
      <c r="C647" t="s">
        <v>3767</v>
      </c>
      <c r="D647" t="s">
        <v>72</v>
      </c>
      <c r="E647" t="s">
        <v>164</v>
      </c>
      <c r="F647" t="s">
        <v>72</v>
      </c>
      <c r="G647" t="s">
        <v>72</v>
      </c>
      <c r="H647" t="s">
        <v>3781</v>
      </c>
      <c r="I647" t="s">
        <v>79</v>
      </c>
      <c r="J647" t="s">
        <v>72</v>
      </c>
      <c r="K647">
        <v>5.5279759999999998</v>
      </c>
      <c r="L647">
        <v>2.27366</v>
      </c>
      <c r="M647">
        <v>1.976</v>
      </c>
      <c r="N647">
        <v>11.898999999999999</v>
      </c>
      <c r="O647" t="s">
        <v>74</v>
      </c>
      <c r="P647" t="s">
        <v>3925</v>
      </c>
      <c r="Q647">
        <v>6.3710000000000004</v>
      </c>
      <c r="R647">
        <v>3.552</v>
      </c>
      <c r="S647">
        <v>1031</v>
      </c>
      <c r="T647">
        <v>448</v>
      </c>
      <c r="U647">
        <v>368</v>
      </c>
      <c r="V647">
        <v>2219</v>
      </c>
      <c r="W647">
        <v>102</v>
      </c>
      <c r="X647">
        <v>8</v>
      </c>
      <c r="Y647">
        <v>0</v>
      </c>
      <c r="Z647">
        <v>0</v>
      </c>
      <c r="AA647">
        <v>0</v>
      </c>
      <c r="AB647">
        <v>1</v>
      </c>
      <c r="AC647" t="s">
        <v>116</v>
      </c>
      <c r="AD647" t="s">
        <v>3767</v>
      </c>
      <c r="AE647">
        <v>1</v>
      </c>
    </row>
    <row r="648" spans="1:31">
      <c r="A648" t="s">
        <v>3926</v>
      </c>
      <c r="B648">
        <v>2012</v>
      </c>
      <c r="C648" t="s">
        <v>3767</v>
      </c>
      <c r="D648" t="s">
        <v>72</v>
      </c>
      <c r="E648" t="s">
        <v>164</v>
      </c>
      <c r="F648" t="s">
        <v>72</v>
      </c>
      <c r="G648" t="s">
        <v>72</v>
      </c>
      <c r="H648" t="s">
        <v>72</v>
      </c>
      <c r="I648" t="s">
        <v>72</v>
      </c>
      <c r="J648" t="s">
        <v>72</v>
      </c>
      <c r="K648">
        <v>5.2497449999999999</v>
      </c>
      <c r="L648">
        <v>1.0398339999999999</v>
      </c>
      <c r="M648">
        <v>3.399</v>
      </c>
      <c r="N648">
        <v>7.6989999999999998</v>
      </c>
      <c r="O648" t="s">
        <v>74</v>
      </c>
      <c r="P648" t="s">
        <v>3927</v>
      </c>
      <c r="Q648">
        <v>2.4500000000000002</v>
      </c>
      <c r="R648">
        <v>1.851</v>
      </c>
      <c r="S648">
        <v>6408</v>
      </c>
      <c r="T648">
        <v>1459</v>
      </c>
      <c r="U648">
        <v>4149</v>
      </c>
      <c r="V648">
        <v>9399</v>
      </c>
      <c r="W648">
        <v>629</v>
      </c>
      <c r="X648">
        <v>39</v>
      </c>
      <c r="Y648">
        <v>0</v>
      </c>
      <c r="Z648">
        <v>0</v>
      </c>
      <c r="AA648">
        <v>0</v>
      </c>
      <c r="AB648">
        <v>1</v>
      </c>
      <c r="AC648" t="s">
        <v>138</v>
      </c>
      <c r="AD648" t="s">
        <v>3767</v>
      </c>
      <c r="AE648">
        <v>1.37</v>
      </c>
    </row>
    <row r="649" spans="1:31">
      <c r="A649" t="s">
        <v>3928</v>
      </c>
      <c r="B649">
        <v>2012</v>
      </c>
      <c r="C649" t="s">
        <v>3767</v>
      </c>
      <c r="D649" t="s">
        <v>72</v>
      </c>
      <c r="E649" t="s">
        <v>164</v>
      </c>
      <c r="F649" t="s">
        <v>72</v>
      </c>
      <c r="G649" t="s">
        <v>72</v>
      </c>
      <c r="H649" t="s">
        <v>72</v>
      </c>
      <c r="I649" t="s">
        <v>76</v>
      </c>
      <c r="J649" t="s">
        <v>72</v>
      </c>
      <c r="K649">
        <v>6.3850540000000002</v>
      </c>
      <c r="L649">
        <v>1.668388</v>
      </c>
      <c r="M649">
        <v>3.5129999999999999</v>
      </c>
      <c r="N649">
        <v>10.526</v>
      </c>
      <c r="O649" t="s">
        <v>74</v>
      </c>
      <c r="P649" t="s">
        <v>854</v>
      </c>
      <c r="Q649">
        <v>4.141</v>
      </c>
      <c r="R649">
        <v>2.8719999999999999</v>
      </c>
      <c r="S649">
        <v>3925</v>
      </c>
      <c r="T649">
        <v>1064</v>
      </c>
      <c r="U649">
        <v>2159</v>
      </c>
      <c r="V649">
        <v>6470</v>
      </c>
      <c r="W649">
        <v>321</v>
      </c>
      <c r="X649">
        <v>21</v>
      </c>
      <c r="Y649">
        <v>0</v>
      </c>
      <c r="Z649">
        <v>0</v>
      </c>
      <c r="AA649">
        <v>0</v>
      </c>
      <c r="AB649">
        <v>1</v>
      </c>
      <c r="AC649" t="s">
        <v>165</v>
      </c>
      <c r="AD649" t="s">
        <v>3767</v>
      </c>
      <c r="AE649">
        <v>1.49</v>
      </c>
    </row>
    <row r="650" spans="1:31">
      <c r="A650" t="s">
        <v>3929</v>
      </c>
      <c r="B650">
        <v>2012</v>
      </c>
      <c r="C650" t="s">
        <v>3767</v>
      </c>
      <c r="D650" t="s">
        <v>72</v>
      </c>
      <c r="E650" t="s">
        <v>164</v>
      </c>
      <c r="F650" t="s">
        <v>72</v>
      </c>
      <c r="G650" t="s">
        <v>72</v>
      </c>
      <c r="H650" t="s">
        <v>72</v>
      </c>
      <c r="I650" t="s">
        <v>79</v>
      </c>
      <c r="J650" t="s">
        <v>72</v>
      </c>
      <c r="K650">
        <v>4.0980189999999999</v>
      </c>
      <c r="L650">
        <v>1.407033</v>
      </c>
      <c r="M650">
        <v>1.804</v>
      </c>
      <c r="N650">
        <v>7.8659999999999997</v>
      </c>
      <c r="O650" t="s">
        <v>74</v>
      </c>
      <c r="P650" t="s">
        <v>544</v>
      </c>
      <c r="Q650">
        <v>3.7679999999999998</v>
      </c>
      <c r="R650">
        <v>2.294</v>
      </c>
      <c r="S650">
        <v>2483</v>
      </c>
      <c r="T650">
        <v>923</v>
      </c>
      <c r="U650">
        <v>1093</v>
      </c>
      <c r="V650">
        <v>4766</v>
      </c>
      <c r="W650">
        <v>308</v>
      </c>
      <c r="X650">
        <v>18</v>
      </c>
      <c r="Y650">
        <v>0</v>
      </c>
      <c r="Z650">
        <v>0</v>
      </c>
      <c r="AA650">
        <v>0</v>
      </c>
      <c r="AB650">
        <v>1</v>
      </c>
      <c r="AC650" t="s">
        <v>292</v>
      </c>
      <c r="AD650" t="s">
        <v>3767</v>
      </c>
      <c r="AE650">
        <v>1.55</v>
      </c>
    </row>
    <row r="651" spans="1:31">
      <c r="A651" t="s">
        <v>3930</v>
      </c>
      <c r="B651">
        <v>2012</v>
      </c>
      <c r="C651" t="s">
        <v>3767</v>
      </c>
      <c r="D651" t="s">
        <v>171</v>
      </c>
      <c r="E651" t="s">
        <v>72</v>
      </c>
      <c r="F651" t="s">
        <v>72</v>
      </c>
      <c r="G651" t="s">
        <v>72</v>
      </c>
      <c r="H651" t="s">
        <v>3768</v>
      </c>
      <c r="I651" t="s">
        <v>72</v>
      </c>
      <c r="J651" t="s">
        <v>72</v>
      </c>
      <c r="K651">
        <v>6.580317</v>
      </c>
      <c r="L651">
        <v>1.1376489999999999</v>
      </c>
      <c r="M651">
        <v>4.524</v>
      </c>
      <c r="N651">
        <v>9.1959999999999997</v>
      </c>
      <c r="O651" t="s">
        <v>74</v>
      </c>
      <c r="P651" t="s">
        <v>3931</v>
      </c>
      <c r="Q651">
        <v>2.6150000000000002</v>
      </c>
      <c r="R651">
        <v>2.0569999999999999</v>
      </c>
      <c r="S651">
        <v>5917</v>
      </c>
      <c r="T651">
        <v>1022</v>
      </c>
      <c r="U651">
        <v>4068</v>
      </c>
      <c r="V651">
        <v>8268</v>
      </c>
      <c r="W651">
        <v>597</v>
      </c>
      <c r="X651">
        <v>42</v>
      </c>
      <c r="Y651">
        <v>0</v>
      </c>
      <c r="Z651">
        <v>0</v>
      </c>
      <c r="AA651">
        <v>0</v>
      </c>
      <c r="AB651">
        <v>1</v>
      </c>
      <c r="AC651" t="s">
        <v>113</v>
      </c>
      <c r="AD651" t="s">
        <v>3767</v>
      </c>
      <c r="AE651">
        <v>1.25</v>
      </c>
    </row>
    <row r="652" spans="1:31">
      <c r="A652" t="s">
        <v>3932</v>
      </c>
      <c r="B652">
        <v>2012</v>
      </c>
      <c r="C652" t="s">
        <v>3767</v>
      </c>
      <c r="D652" t="s">
        <v>171</v>
      </c>
      <c r="E652" t="s">
        <v>72</v>
      </c>
      <c r="F652" t="s">
        <v>72</v>
      </c>
      <c r="G652" t="s">
        <v>72</v>
      </c>
      <c r="H652" t="s">
        <v>3768</v>
      </c>
      <c r="I652" t="s">
        <v>76</v>
      </c>
      <c r="J652" t="s">
        <v>72</v>
      </c>
      <c r="K652">
        <v>9.1290910000000007</v>
      </c>
      <c r="L652">
        <v>1.9827509999999999</v>
      </c>
      <c r="M652">
        <v>5.6130000000000004</v>
      </c>
      <c r="N652">
        <v>13.84</v>
      </c>
      <c r="O652" t="s">
        <v>74</v>
      </c>
      <c r="P652" t="s">
        <v>962</v>
      </c>
      <c r="Q652">
        <v>4.7110000000000003</v>
      </c>
      <c r="R652">
        <v>3.516</v>
      </c>
      <c r="S652">
        <v>3959</v>
      </c>
      <c r="T652">
        <v>858</v>
      </c>
      <c r="U652">
        <v>2434</v>
      </c>
      <c r="V652">
        <v>6003</v>
      </c>
      <c r="W652">
        <v>284</v>
      </c>
      <c r="X652">
        <v>26</v>
      </c>
      <c r="Y652">
        <v>0</v>
      </c>
      <c r="Z652">
        <v>0</v>
      </c>
      <c r="AA652">
        <v>0</v>
      </c>
      <c r="AB652">
        <v>1</v>
      </c>
      <c r="AC652" t="s">
        <v>165</v>
      </c>
      <c r="AD652" t="s">
        <v>3767</v>
      </c>
      <c r="AE652">
        <v>1.34</v>
      </c>
    </row>
    <row r="653" spans="1:31">
      <c r="A653" t="s">
        <v>3933</v>
      </c>
      <c r="B653">
        <v>2012</v>
      </c>
      <c r="C653" t="s">
        <v>3767</v>
      </c>
      <c r="D653" t="s">
        <v>171</v>
      </c>
      <c r="E653" t="s">
        <v>72</v>
      </c>
      <c r="F653" t="s">
        <v>72</v>
      </c>
      <c r="G653" t="s">
        <v>72</v>
      </c>
      <c r="H653" t="s">
        <v>3768</v>
      </c>
      <c r="I653" t="s">
        <v>79</v>
      </c>
      <c r="J653" t="s">
        <v>72</v>
      </c>
      <c r="K653">
        <v>4.205444</v>
      </c>
      <c r="L653">
        <v>1.242534</v>
      </c>
      <c r="M653">
        <v>2.1179999999999999</v>
      </c>
      <c r="N653">
        <v>7.3979999999999997</v>
      </c>
      <c r="O653" t="s">
        <v>74</v>
      </c>
      <c r="P653" t="s">
        <v>3934</v>
      </c>
      <c r="Q653">
        <v>3.1930000000000001</v>
      </c>
      <c r="R653">
        <v>2.0870000000000002</v>
      </c>
      <c r="S653">
        <v>1957</v>
      </c>
      <c r="T653">
        <v>578</v>
      </c>
      <c r="U653">
        <v>986</v>
      </c>
      <c r="V653">
        <v>3444</v>
      </c>
      <c r="W653">
        <v>313</v>
      </c>
      <c r="X653">
        <v>16</v>
      </c>
      <c r="Y653">
        <v>0</v>
      </c>
      <c r="Z653">
        <v>0</v>
      </c>
      <c r="AA653">
        <v>0</v>
      </c>
      <c r="AB653">
        <v>1</v>
      </c>
      <c r="AC653" t="s">
        <v>115</v>
      </c>
      <c r="AD653" t="s">
        <v>3767</v>
      </c>
      <c r="AE653">
        <v>1.2</v>
      </c>
    </row>
    <row r="654" spans="1:31">
      <c r="A654" t="s">
        <v>3935</v>
      </c>
      <c r="B654">
        <v>2012</v>
      </c>
      <c r="C654" t="s">
        <v>3767</v>
      </c>
      <c r="D654" t="s">
        <v>171</v>
      </c>
      <c r="E654" t="s">
        <v>72</v>
      </c>
      <c r="F654" t="s">
        <v>72</v>
      </c>
      <c r="G654" t="s">
        <v>72</v>
      </c>
      <c r="H654" t="s">
        <v>3774</v>
      </c>
      <c r="I654" t="s">
        <v>72</v>
      </c>
      <c r="J654" t="s">
        <v>72</v>
      </c>
      <c r="K654">
        <v>13.212966</v>
      </c>
      <c r="L654">
        <v>1.8146180000000001</v>
      </c>
      <c r="M654">
        <v>9.8420000000000005</v>
      </c>
      <c r="N654">
        <v>17.222999999999999</v>
      </c>
      <c r="O654" t="s">
        <v>74</v>
      </c>
      <c r="P654" t="s">
        <v>3936</v>
      </c>
      <c r="Q654">
        <v>4.01</v>
      </c>
      <c r="R654">
        <v>3.371</v>
      </c>
      <c r="S654">
        <v>9966</v>
      </c>
      <c r="T654">
        <v>1369</v>
      </c>
      <c r="U654">
        <v>7424</v>
      </c>
      <c r="V654">
        <v>12991</v>
      </c>
      <c r="W654">
        <v>472</v>
      </c>
      <c r="X654">
        <v>68</v>
      </c>
      <c r="Y654">
        <v>0</v>
      </c>
      <c r="Z654">
        <v>0</v>
      </c>
      <c r="AA654">
        <v>0</v>
      </c>
      <c r="AB654">
        <v>1</v>
      </c>
      <c r="AC654" t="s">
        <v>92</v>
      </c>
      <c r="AD654" t="s">
        <v>3767</v>
      </c>
      <c r="AE654">
        <v>1.35</v>
      </c>
    </row>
    <row r="655" spans="1:31">
      <c r="A655" t="s">
        <v>3937</v>
      </c>
      <c r="B655">
        <v>2012</v>
      </c>
      <c r="C655" t="s">
        <v>3767</v>
      </c>
      <c r="D655" t="s">
        <v>171</v>
      </c>
      <c r="E655" t="s">
        <v>72</v>
      </c>
      <c r="F655" t="s">
        <v>72</v>
      </c>
      <c r="G655" t="s">
        <v>72</v>
      </c>
      <c r="H655" t="s">
        <v>3774</v>
      </c>
      <c r="I655" t="s">
        <v>76</v>
      </c>
      <c r="J655" t="s">
        <v>72</v>
      </c>
      <c r="K655">
        <v>15.626355999999999</v>
      </c>
      <c r="L655">
        <v>3.1350479999999998</v>
      </c>
      <c r="M655">
        <v>9.9480000000000004</v>
      </c>
      <c r="N655">
        <v>22.878</v>
      </c>
      <c r="O655" t="s">
        <v>74</v>
      </c>
      <c r="P655" t="s">
        <v>549</v>
      </c>
      <c r="Q655">
        <v>7.2519999999999998</v>
      </c>
      <c r="R655">
        <v>5.6790000000000003</v>
      </c>
      <c r="S655">
        <v>5746</v>
      </c>
      <c r="T655">
        <v>1153</v>
      </c>
      <c r="U655">
        <v>3658</v>
      </c>
      <c r="V655">
        <v>8413</v>
      </c>
      <c r="W655">
        <v>225</v>
      </c>
      <c r="X655">
        <v>35</v>
      </c>
      <c r="Y655">
        <v>0</v>
      </c>
      <c r="Z655">
        <v>0</v>
      </c>
      <c r="AA655">
        <v>0</v>
      </c>
      <c r="AB655">
        <v>1</v>
      </c>
      <c r="AC655" t="s">
        <v>113</v>
      </c>
      <c r="AD655" t="s">
        <v>3767</v>
      </c>
      <c r="AE655">
        <v>1.67</v>
      </c>
    </row>
    <row r="656" spans="1:31">
      <c r="A656" t="s">
        <v>3938</v>
      </c>
      <c r="B656">
        <v>2012</v>
      </c>
      <c r="C656" t="s">
        <v>3767</v>
      </c>
      <c r="D656" t="s">
        <v>171</v>
      </c>
      <c r="E656" t="s">
        <v>72</v>
      </c>
      <c r="F656" t="s">
        <v>72</v>
      </c>
      <c r="G656" t="s">
        <v>72</v>
      </c>
      <c r="H656" t="s">
        <v>3774</v>
      </c>
      <c r="I656" t="s">
        <v>79</v>
      </c>
      <c r="J656" t="s">
        <v>72</v>
      </c>
      <c r="K656">
        <v>10.917256</v>
      </c>
      <c r="L656">
        <v>2.3876529999999998</v>
      </c>
      <c r="M656">
        <v>6.6719999999999997</v>
      </c>
      <c r="N656">
        <v>16.576000000000001</v>
      </c>
      <c r="O656" t="s">
        <v>74</v>
      </c>
      <c r="P656" t="s">
        <v>3939</v>
      </c>
      <c r="Q656">
        <v>5.6580000000000004</v>
      </c>
      <c r="R656">
        <v>4.2450000000000001</v>
      </c>
      <c r="S656">
        <v>4220</v>
      </c>
      <c r="T656">
        <v>923</v>
      </c>
      <c r="U656">
        <v>2579</v>
      </c>
      <c r="V656">
        <v>6408</v>
      </c>
      <c r="W656">
        <v>247</v>
      </c>
      <c r="X656">
        <v>33</v>
      </c>
      <c r="Y656">
        <v>0</v>
      </c>
      <c r="Z656">
        <v>0</v>
      </c>
      <c r="AA656">
        <v>0</v>
      </c>
      <c r="AB656">
        <v>1</v>
      </c>
      <c r="AC656" t="s">
        <v>140</v>
      </c>
      <c r="AD656" t="s">
        <v>3767</v>
      </c>
      <c r="AE656">
        <v>1.44</v>
      </c>
    </row>
    <row r="657" spans="1:31">
      <c r="A657" t="s">
        <v>3940</v>
      </c>
      <c r="B657">
        <v>2012</v>
      </c>
      <c r="C657" t="s">
        <v>3767</v>
      </c>
      <c r="D657" t="s">
        <v>171</v>
      </c>
      <c r="E657" t="s">
        <v>72</v>
      </c>
      <c r="F657" t="s">
        <v>72</v>
      </c>
      <c r="G657" t="s">
        <v>72</v>
      </c>
      <c r="H657" t="s">
        <v>3781</v>
      </c>
      <c r="I657" t="s">
        <v>72</v>
      </c>
      <c r="J657" t="s">
        <v>72</v>
      </c>
      <c r="K657">
        <v>14.385960000000001</v>
      </c>
      <c r="L657">
        <v>2.133321</v>
      </c>
      <c r="M657">
        <v>10.433999999999999</v>
      </c>
      <c r="N657">
        <v>19.137</v>
      </c>
      <c r="O657" t="s">
        <v>74</v>
      </c>
      <c r="P657" t="s">
        <v>3941</v>
      </c>
      <c r="Q657">
        <v>4.7510000000000003</v>
      </c>
      <c r="R657">
        <v>3.952</v>
      </c>
      <c r="S657">
        <v>9722</v>
      </c>
      <c r="T657">
        <v>1442</v>
      </c>
      <c r="U657">
        <v>7051</v>
      </c>
      <c r="V657">
        <v>12932</v>
      </c>
      <c r="W657">
        <v>515</v>
      </c>
      <c r="X657">
        <v>82</v>
      </c>
      <c r="Y657">
        <v>0</v>
      </c>
      <c r="Z657">
        <v>0</v>
      </c>
      <c r="AA657">
        <v>0</v>
      </c>
      <c r="AB657">
        <v>1</v>
      </c>
      <c r="AC657" t="s">
        <v>92</v>
      </c>
      <c r="AD657" t="s">
        <v>3767</v>
      </c>
      <c r="AE657">
        <v>1.9</v>
      </c>
    </row>
    <row r="658" spans="1:31">
      <c r="A658" t="s">
        <v>3942</v>
      </c>
      <c r="B658">
        <v>2012</v>
      </c>
      <c r="C658" t="s">
        <v>3767</v>
      </c>
      <c r="D658" t="s">
        <v>171</v>
      </c>
      <c r="E658" t="s">
        <v>72</v>
      </c>
      <c r="F658" t="s">
        <v>72</v>
      </c>
      <c r="G658" t="s">
        <v>72</v>
      </c>
      <c r="H658" t="s">
        <v>3781</v>
      </c>
      <c r="I658" t="s">
        <v>76</v>
      </c>
      <c r="J658" t="s">
        <v>72</v>
      </c>
      <c r="K658">
        <v>14.890207</v>
      </c>
      <c r="L658">
        <v>2.9048240000000001</v>
      </c>
      <c r="M658">
        <v>9.6219999999999999</v>
      </c>
      <c r="N658">
        <v>21.591999999999999</v>
      </c>
      <c r="O658" t="s">
        <v>74</v>
      </c>
      <c r="P658" t="s">
        <v>3943</v>
      </c>
      <c r="Q658">
        <v>6.702</v>
      </c>
      <c r="R658">
        <v>5.2679999999999998</v>
      </c>
      <c r="S658">
        <v>4900</v>
      </c>
      <c r="T658">
        <v>956</v>
      </c>
      <c r="U658">
        <v>3167</v>
      </c>
      <c r="V658">
        <v>7106</v>
      </c>
      <c r="W658">
        <v>241</v>
      </c>
      <c r="X658">
        <v>37</v>
      </c>
      <c r="Y658">
        <v>0</v>
      </c>
      <c r="Z658">
        <v>0</v>
      </c>
      <c r="AA658">
        <v>0</v>
      </c>
      <c r="AB658">
        <v>1</v>
      </c>
      <c r="AC658" t="s">
        <v>94</v>
      </c>
      <c r="AD658" t="s">
        <v>3767</v>
      </c>
      <c r="AE658">
        <v>1.6</v>
      </c>
    </row>
    <row r="659" spans="1:31">
      <c r="A659" t="s">
        <v>3944</v>
      </c>
      <c r="B659">
        <v>2012</v>
      </c>
      <c r="C659" t="s">
        <v>3767</v>
      </c>
      <c r="D659" t="s">
        <v>171</v>
      </c>
      <c r="E659" t="s">
        <v>72</v>
      </c>
      <c r="F659" t="s">
        <v>72</v>
      </c>
      <c r="G659" t="s">
        <v>72</v>
      </c>
      <c r="H659" t="s">
        <v>3781</v>
      </c>
      <c r="I659" t="s">
        <v>79</v>
      </c>
      <c r="J659" t="s">
        <v>72</v>
      </c>
      <c r="K659">
        <v>13.907257</v>
      </c>
      <c r="L659">
        <v>2.56494</v>
      </c>
      <c r="M659">
        <v>9.2409999999999997</v>
      </c>
      <c r="N659">
        <v>19.788</v>
      </c>
      <c r="O659" t="s">
        <v>74</v>
      </c>
      <c r="P659" t="s">
        <v>3945</v>
      </c>
      <c r="Q659">
        <v>5.88</v>
      </c>
      <c r="R659">
        <v>4.6669999999999998</v>
      </c>
      <c r="S659">
        <v>4821</v>
      </c>
      <c r="T659">
        <v>889</v>
      </c>
      <c r="U659">
        <v>3203</v>
      </c>
      <c r="V659">
        <v>6860</v>
      </c>
      <c r="W659">
        <v>274</v>
      </c>
      <c r="X659">
        <v>45</v>
      </c>
      <c r="Y659">
        <v>0</v>
      </c>
      <c r="Z659">
        <v>0</v>
      </c>
      <c r="AA659">
        <v>0</v>
      </c>
      <c r="AB659">
        <v>1</v>
      </c>
      <c r="AC659" t="s">
        <v>94</v>
      </c>
      <c r="AD659" t="s">
        <v>3767</v>
      </c>
      <c r="AE659">
        <v>1.5</v>
      </c>
    </row>
    <row r="660" spans="1:31">
      <c r="A660" t="s">
        <v>3946</v>
      </c>
      <c r="B660">
        <v>2012</v>
      </c>
      <c r="C660" t="s">
        <v>3767</v>
      </c>
      <c r="D660" t="s">
        <v>171</v>
      </c>
      <c r="E660" t="s">
        <v>72</v>
      </c>
      <c r="F660" t="s">
        <v>72</v>
      </c>
      <c r="G660" t="s">
        <v>72</v>
      </c>
      <c r="H660" t="s">
        <v>72</v>
      </c>
      <c r="I660" t="s">
        <v>72</v>
      </c>
      <c r="J660" t="s">
        <v>72</v>
      </c>
      <c r="K660">
        <v>10.992841</v>
      </c>
      <c r="L660">
        <v>1.0038279999999999</v>
      </c>
      <c r="M660">
        <v>9.0950000000000006</v>
      </c>
      <c r="N660">
        <v>13.131</v>
      </c>
      <c r="O660" t="s">
        <v>74</v>
      </c>
      <c r="P660" t="s">
        <v>3947</v>
      </c>
      <c r="Q660">
        <v>2.1379999999999999</v>
      </c>
      <c r="R660">
        <v>1.8979999999999999</v>
      </c>
      <c r="S660">
        <v>25605</v>
      </c>
      <c r="T660">
        <v>2326</v>
      </c>
      <c r="U660">
        <v>21184</v>
      </c>
      <c r="V660">
        <v>30584</v>
      </c>
      <c r="W660">
        <v>1584</v>
      </c>
      <c r="X660">
        <v>192</v>
      </c>
      <c r="Y660">
        <v>0</v>
      </c>
      <c r="Z660">
        <v>0</v>
      </c>
      <c r="AA660">
        <v>0</v>
      </c>
      <c r="AB660">
        <v>1</v>
      </c>
      <c r="AC660" t="s">
        <v>249</v>
      </c>
      <c r="AD660" t="s">
        <v>3767</v>
      </c>
      <c r="AE660">
        <v>1.63</v>
      </c>
    </row>
    <row r="661" spans="1:31">
      <c r="A661" t="s">
        <v>3948</v>
      </c>
      <c r="B661">
        <v>2012</v>
      </c>
      <c r="C661" t="s">
        <v>3767</v>
      </c>
      <c r="D661" t="s">
        <v>171</v>
      </c>
      <c r="E661" t="s">
        <v>72</v>
      </c>
      <c r="F661" t="s">
        <v>72</v>
      </c>
      <c r="G661" t="s">
        <v>72</v>
      </c>
      <c r="H661" t="s">
        <v>72</v>
      </c>
      <c r="I661" t="s">
        <v>72</v>
      </c>
      <c r="J661" t="s">
        <v>96</v>
      </c>
      <c r="K661">
        <v>5.0945859999999996</v>
      </c>
      <c r="L661">
        <v>2.1087289999999999</v>
      </c>
      <c r="M661">
        <v>1.8089999999999999</v>
      </c>
      <c r="N661">
        <v>11.029</v>
      </c>
      <c r="O661" t="s">
        <v>74</v>
      </c>
      <c r="P661" t="s">
        <v>3949</v>
      </c>
      <c r="Q661">
        <v>5.9340000000000002</v>
      </c>
      <c r="R661">
        <v>3.286</v>
      </c>
      <c r="S661">
        <v>988</v>
      </c>
      <c r="T661">
        <v>397</v>
      </c>
      <c r="U661">
        <v>351</v>
      </c>
      <c r="V661">
        <v>2140</v>
      </c>
      <c r="W661">
        <v>105</v>
      </c>
      <c r="X661">
        <v>8</v>
      </c>
      <c r="Y661">
        <v>0</v>
      </c>
      <c r="Z661">
        <v>0</v>
      </c>
      <c r="AA661">
        <v>0</v>
      </c>
      <c r="AB661">
        <v>1</v>
      </c>
      <c r="AC661" t="s">
        <v>116</v>
      </c>
      <c r="AD661" t="s">
        <v>3767</v>
      </c>
      <c r="AE661">
        <v>0.96</v>
      </c>
    </row>
    <row r="662" spans="1:31">
      <c r="A662" t="s">
        <v>3950</v>
      </c>
      <c r="B662">
        <v>2012</v>
      </c>
      <c r="C662" t="s">
        <v>3767</v>
      </c>
      <c r="D662" t="s">
        <v>171</v>
      </c>
      <c r="E662" t="s">
        <v>72</v>
      </c>
      <c r="F662" t="s">
        <v>72</v>
      </c>
      <c r="G662" t="s">
        <v>72</v>
      </c>
      <c r="H662" t="s">
        <v>72</v>
      </c>
      <c r="I662" t="s">
        <v>72</v>
      </c>
      <c r="J662" t="s">
        <v>97</v>
      </c>
      <c r="K662">
        <v>13.035786999999999</v>
      </c>
      <c r="L662">
        <v>4.5756379999999996</v>
      </c>
      <c r="M662">
        <v>5.4539999999999997</v>
      </c>
      <c r="N662">
        <v>24.911000000000001</v>
      </c>
      <c r="O662" t="s">
        <v>74</v>
      </c>
      <c r="P662" t="s">
        <v>3951</v>
      </c>
      <c r="Q662">
        <v>11.875</v>
      </c>
      <c r="R662">
        <v>7.5819999999999999</v>
      </c>
      <c r="S662">
        <v>2442</v>
      </c>
      <c r="T662">
        <v>918</v>
      </c>
      <c r="U662">
        <v>1022</v>
      </c>
      <c r="V662">
        <v>4666</v>
      </c>
      <c r="W662">
        <v>127</v>
      </c>
      <c r="X662">
        <v>13</v>
      </c>
      <c r="Y662">
        <v>0</v>
      </c>
      <c r="Z662">
        <v>0</v>
      </c>
      <c r="AA662">
        <v>0</v>
      </c>
      <c r="AB662">
        <v>1</v>
      </c>
      <c r="AC662" t="s">
        <v>292</v>
      </c>
      <c r="AD662" t="s">
        <v>3767</v>
      </c>
      <c r="AE662">
        <v>2.33</v>
      </c>
    </row>
    <row r="663" spans="1:31">
      <c r="A663" t="s">
        <v>3952</v>
      </c>
      <c r="B663">
        <v>2012</v>
      </c>
      <c r="C663" t="s">
        <v>3767</v>
      </c>
      <c r="D663" t="s">
        <v>171</v>
      </c>
      <c r="E663" t="s">
        <v>72</v>
      </c>
      <c r="F663" t="s">
        <v>72</v>
      </c>
      <c r="G663" t="s">
        <v>72</v>
      </c>
      <c r="H663" t="s">
        <v>72</v>
      </c>
      <c r="I663" t="s">
        <v>72</v>
      </c>
      <c r="J663" t="s">
        <v>98</v>
      </c>
      <c r="K663">
        <v>7.9708750000000004</v>
      </c>
      <c r="L663">
        <v>1.989473</v>
      </c>
      <c r="M663">
        <v>4.5149999999999997</v>
      </c>
      <c r="N663">
        <v>12.836</v>
      </c>
      <c r="O663" t="s">
        <v>74</v>
      </c>
      <c r="P663" t="s">
        <v>3953</v>
      </c>
      <c r="Q663">
        <v>4.8650000000000002</v>
      </c>
      <c r="R663">
        <v>3.456</v>
      </c>
      <c r="S663">
        <v>2644</v>
      </c>
      <c r="T663">
        <v>701</v>
      </c>
      <c r="U663">
        <v>1498</v>
      </c>
      <c r="V663">
        <v>4258</v>
      </c>
      <c r="W663">
        <v>195</v>
      </c>
      <c r="X663">
        <v>22</v>
      </c>
      <c r="Y663">
        <v>0</v>
      </c>
      <c r="Z663">
        <v>0</v>
      </c>
      <c r="AA663">
        <v>0</v>
      </c>
      <c r="AB663">
        <v>1</v>
      </c>
      <c r="AC663" t="s">
        <v>134</v>
      </c>
      <c r="AD663" t="s">
        <v>3767</v>
      </c>
      <c r="AE663">
        <v>1.05</v>
      </c>
    </row>
    <row r="664" spans="1:31">
      <c r="A664" t="s">
        <v>3954</v>
      </c>
      <c r="B664">
        <v>2012</v>
      </c>
      <c r="C664" t="s">
        <v>3767</v>
      </c>
      <c r="D664" t="s">
        <v>171</v>
      </c>
      <c r="E664" t="s">
        <v>72</v>
      </c>
      <c r="F664" t="s">
        <v>72</v>
      </c>
      <c r="G664" t="s">
        <v>72</v>
      </c>
      <c r="H664" t="s">
        <v>72</v>
      </c>
      <c r="I664" t="s">
        <v>72</v>
      </c>
      <c r="J664" t="s">
        <v>99</v>
      </c>
      <c r="K664">
        <v>10.704167</v>
      </c>
      <c r="L664">
        <v>1.896539</v>
      </c>
      <c r="M664">
        <v>7.2610000000000001</v>
      </c>
      <c r="N664">
        <v>15.052</v>
      </c>
      <c r="O664" t="s">
        <v>74</v>
      </c>
      <c r="P664" t="s">
        <v>320</v>
      </c>
      <c r="Q664">
        <v>4.3470000000000004</v>
      </c>
      <c r="R664">
        <v>3.4430000000000001</v>
      </c>
      <c r="S664">
        <v>5216</v>
      </c>
      <c r="T664">
        <v>943</v>
      </c>
      <c r="U664">
        <v>3538</v>
      </c>
      <c r="V664">
        <v>7335</v>
      </c>
      <c r="W664">
        <v>372</v>
      </c>
      <c r="X664">
        <v>43</v>
      </c>
      <c r="Y664">
        <v>0</v>
      </c>
      <c r="Z664">
        <v>0</v>
      </c>
      <c r="AA664">
        <v>0</v>
      </c>
      <c r="AB664">
        <v>1</v>
      </c>
      <c r="AC664" t="s">
        <v>112</v>
      </c>
      <c r="AD664" t="s">
        <v>3767</v>
      </c>
      <c r="AE664">
        <v>1.4</v>
      </c>
    </row>
    <row r="665" spans="1:31">
      <c r="A665" t="s">
        <v>3955</v>
      </c>
      <c r="B665">
        <v>2012</v>
      </c>
      <c r="C665" t="s">
        <v>3767</v>
      </c>
      <c r="D665" t="s">
        <v>171</v>
      </c>
      <c r="E665" t="s">
        <v>72</v>
      </c>
      <c r="F665" t="s">
        <v>72</v>
      </c>
      <c r="G665" t="s">
        <v>72</v>
      </c>
      <c r="H665" t="s">
        <v>72</v>
      </c>
      <c r="I665" t="s">
        <v>72</v>
      </c>
      <c r="J665" t="s">
        <v>100</v>
      </c>
      <c r="K665">
        <v>12.679959999999999</v>
      </c>
      <c r="L665">
        <v>1.50254</v>
      </c>
      <c r="M665">
        <v>9.8670000000000009</v>
      </c>
      <c r="N665">
        <v>15.951000000000001</v>
      </c>
      <c r="O665" t="s">
        <v>74</v>
      </c>
      <c r="P665" t="s">
        <v>3956</v>
      </c>
      <c r="Q665">
        <v>3.2709999999999999</v>
      </c>
      <c r="R665">
        <v>2.8130000000000002</v>
      </c>
      <c r="S665">
        <v>14314</v>
      </c>
      <c r="T665">
        <v>1650</v>
      </c>
      <c r="U665">
        <v>11139</v>
      </c>
      <c r="V665">
        <v>18007</v>
      </c>
      <c r="W665">
        <v>785</v>
      </c>
      <c r="X665">
        <v>106</v>
      </c>
      <c r="Y665">
        <v>0</v>
      </c>
      <c r="Z665">
        <v>0</v>
      </c>
      <c r="AA665">
        <v>0</v>
      </c>
      <c r="AB665">
        <v>1</v>
      </c>
      <c r="AC665" t="s">
        <v>204</v>
      </c>
      <c r="AD665" t="s">
        <v>3767</v>
      </c>
      <c r="AE665">
        <v>1.6</v>
      </c>
    </row>
    <row r="666" spans="1:31">
      <c r="A666" t="s">
        <v>3957</v>
      </c>
      <c r="B666">
        <v>2012</v>
      </c>
      <c r="C666" t="s">
        <v>3767</v>
      </c>
      <c r="D666" t="s">
        <v>171</v>
      </c>
      <c r="E666" t="s">
        <v>72</v>
      </c>
      <c r="F666" t="s">
        <v>72</v>
      </c>
      <c r="G666" t="s">
        <v>72</v>
      </c>
      <c r="H666" t="s">
        <v>72</v>
      </c>
      <c r="I666" t="s">
        <v>76</v>
      </c>
      <c r="J666" t="s">
        <v>72</v>
      </c>
      <c r="K666">
        <v>12.919516</v>
      </c>
      <c r="L666">
        <v>1.516124</v>
      </c>
      <c r="M666">
        <v>10.079000000000001</v>
      </c>
      <c r="N666">
        <v>16.216000000000001</v>
      </c>
      <c r="O666" t="s">
        <v>74</v>
      </c>
      <c r="P666" t="s">
        <v>3958</v>
      </c>
      <c r="Q666">
        <v>3.2970000000000002</v>
      </c>
      <c r="R666">
        <v>2.84</v>
      </c>
      <c r="S666">
        <v>14606</v>
      </c>
      <c r="T666">
        <v>1707</v>
      </c>
      <c r="U666">
        <v>11395</v>
      </c>
      <c r="V666">
        <v>18333</v>
      </c>
      <c r="W666">
        <v>750</v>
      </c>
      <c r="X666">
        <v>98</v>
      </c>
      <c r="Y666">
        <v>0</v>
      </c>
      <c r="Z666">
        <v>0</v>
      </c>
      <c r="AA666">
        <v>0</v>
      </c>
      <c r="AB666">
        <v>1</v>
      </c>
      <c r="AC666" t="s">
        <v>204</v>
      </c>
      <c r="AD666" t="s">
        <v>3767</v>
      </c>
      <c r="AE666">
        <v>1.53</v>
      </c>
    </row>
    <row r="667" spans="1:31">
      <c r="A667" t="s">
        <v>3959</v>
      </c>
      <c r="B667">
        <v>2012</v>
      </c>
      <c r="C667" t="s">
        <v>3767</v>
      </c>
      <c r="D667" t="s">
        <v>171</v>
      </c>
      <c r="E667" t="s">
        <v>72</v>
      </c>
      <c r="F667" t="s">
        <v>72</v>
      </c>
      <c r="G667" t="s">
        <v>72</v>
      </c>
      <c r="H667" t="s">
        <v>72</v>
      </c>
      <c r="I667" t="s">
        <v>76</v>
      </c>
      <c r="J667" t="s">
        <v>96</v>
      </c>
      <c r="K667">
        <v>4.1468999999999996</v>
      </c>
      <c r="L667">
        <v>2.6833170000000002</v>
      </c>
      <c r="M667">
        <v>0.63600000000000001</v>
      </c>
      <c r="N667">
        <v>13.118</v>
      </c>
      <c r="O667" t="s">
        <v>74</v>
      </c>
      <c r="P667" t="s">
        <v>3960</v>
      </c>
      <c r="Q667">
        <v>8.9710000000000001</v>
      </c>
      <c r="R667">
        <v>3.5110000000000001</v>
      </c>
      <c r="S667">
        <v>344</v>
      </c>
      <c r="T667">
        <v>221</v>
      </c>
      <c r="U667">
        <v>53</v>
      </c>
      <c r="V667">
        <v>1089</v>
      </c>
      <c r="W667">
        <v>51</v>
      </c>
      <c r="X667">
        <v>3</v>
      </c>
      <c r="Y667">
        <v>0</v>
      </c>
      <c r="Z667">
        <v>0</v>
      </c>
      <c r="AA667">
        <v>0</v>
      </c>
      <c r="AB667">
        <v>1</v>
      </c>
      <c r="AC667" t="s">
        <v>118</v>
      </c>
      <c r="AD667" t="s">
        <v>3767</v>
      </c>
      <c r="AE667">
        <v>0.91</v>
      </c>
    </row>
    <row r="668" spans="1:31">
      <c r="A668" t="s">
        <v>3961</v>
      </c>
      <c r="B668">
        <v>2012</v>
      </c>
      <c r="C668" t="s">
        <v>3767</v>
      </c>
      <c r="D668" t="s">
        <v>171</v>
      </c>
      <c r="E668" t="s">
        <v>72</v>
      </c>
      <c r="F668" t="s">
        <v>72</v>
      </c>
      <c r="G668" t="s">
        <v>72</v>
      </c>
      <c r="H668" t="s">
        <v>72</v>
      </c>
      <c r="I668" t="s">
        <v>76</v>
      </c>
      <c r="J668" t="s">
        <v>97</v>
      </c>
      <c r="K668">
        <v>20.418644</v>
      </c>
      <c r="L668">
        <v>8.3704350000000005</v>
      </c>
      <c r="M668">
        <v>6.7960000000000003</v>
      </c>
      <c r="N668">
        <v>41.905000000000001</v>
      </c>
      <c r="O668" t="s">
        <v>74</v>
      </c>
      <c r="P668" t="s">
        <v>3962</v>
      </c>
      <c r="Q668">
        <v>21.486999999999998</v>
      </c>
      <c r="R668">
        <v>13.622999999999999</v>
      </c>
      <c r="S668">
        <v>1921</v>
      </c>
      <c r="T668">
        <v>875</v>
      </c>
      <c r="U668">
        <v>639</v>
      </c>
      <c r="V668">
        <v>3943</v>
      </c>
      <c r="W668">
        <v>59</v>
      </c>
      <c r="X668">
        <v>9</v>
      </c>
      <c r="Y668">
        <v>0</v>
      </c>
      <c r="Z668">
        <v>0</v>
      </c>
      <c r="AA668">
        <v>0</v>
      </c>
      <c r="AB668">
        <v>1</v>
      </c>
      <c r="AC668" t="s">
        <v>134</v>
      </c>
      <c r="AD668" t="s">
        <v>3767</v>
      </c>
      <c r="AE668">
        <v>2.5</v>
      </c>
    </row>
    <row r="669" spans="1:31">
      <c r="A669" t="s">
        <v>3963</v>
      </c>
      <c r="B669">
        <v>2012</v>
      </c>
      <c r="C669" t="s">
        <v>3767</v>
      </c>
      <c r="D669" t="s">
        <v>171</v>
      </c>
      <c r="E669" t="s">
        <v>72</v>
      </c>
      <c r="F669" t="s">
        <v>72</v>
      </c>
      <c r="G669" t="s">
        <v>72</v>
      </c>
      <c r="H669" t="s">
        <v>72</v>
      </c>
      <c r="I669" t="s">
        <v>76</v>
      </c>
      <c r="J669" t="s">
        <v>98</v>
      </c>
      <c r="K669">
        <v>8.6658080000000002</v>
      </c>
      <c r="L669">
        <v>3.24342</v>
      </c>
      <c r="M669">
        <v>3.4359999999999999</v>
      </c>
      <c r="N669">
        <v>17.370999999999999</v>
      </c>
      <c r="O669" t="s">
        <v>74</v>
      </c>
      <c r="P669" t="s">
        <v>3964</v>
      </c>
      <c r="Q669">
        <v>8.7050000000000001</v>
      </c>
      <c r="R669">
        <v>5.23</v>
      </c>
      <c r="S669">
        <v>1292</v>
      </c>
      <c r="T669">
        <v>499</v>
      </c>
      <c r="U669">
        <v>512</v>
      </c>
      <c r="V669">
        <v>2589</v>
      </c>
      <c r="W669">
        <v>91</v>
      </c>
      <c r="X669">
        <v>10</v>
      </c>
      <c r="Y669">
        <v>0</v>
      </c>
      <c r="Z669">
        <v>0</v>
      </c>
      <c r="AA669">
        <v>0</v>
      </c>
      <c r="AB669">
        <v>1</v>
      </c>
      <c r="AC669" t="s">
        <v>115</v>
      </c>
      <c r="AD669" t="s">
        <v>3767</v>
      </c>
      <c r="AE669">
        <v>1.2</v>
      </c>
    </row>
    <row r="670" spans="1:31">
      <c r="A670" t="s">
        <v>3965</v>
      </c>
      <c r="B670">
        <v>2012</v>
      </c>
      <c r="C670" t="s">
        <v>3767</v>
      </c>
      <c r="D670" t="s">
        <v>171</v>
      </c>
      <c r="E670" t="s">
        <v>72</v>
      </c>
      <c r="F670" t="s">
        <v>72</v>
      </c>
      <c r="G670" t="s">
        <v>72</v>
      </c>
      <c r="H670" t="s">
        <v>72</v>
      </c>
      <c r="I670" t="s">
        <v>76</v>
      </c>
      <c r="J670" t="s">
        <v>99</v>
      </c>
      <c r="K670">
        <v>10.528069</v>
      </c>
      <c r="L670">
        <v>2.9211429999999998</v>
      </c>
      <c r="M670">
        <v>5.5039999999999996</v>
      </c>
      <c r="N670">
        <v>17.783000000000001</v>
      </c>
      <c r="O670" t="s">
        <v>74</v>
      </c>
      <c r="P670" t="s">
        <v>3966</v>
      </c>
      <c r="Q670">
        <v>7.2549999999999999</v>
      </c>
      <c r="R670">
        <v>5.024</v>
      </c>
      <c r="S670">
        <v>2499</v>
      </c>
      <c r="T670">
        <v>713</v>
      </c>
      <c r="U670">
        <v>1307</v>
      </c>
      <c r="V670">
        <v>4222</v>
      </c>
      <c r="W670">
        <v>173</v>
      </c>
      <c r="X670">
        <v>18</v>
      </c>
      <c r="Y670">
        <v>0</v>
      </c>
      <c r="Z670">
        <v>0</v>
      </c>
      <c r="AA670">
        <v>0</v>
      </c>
      <c r="AB670">
        <v>1</v>
      </c>
      <c r="AC670" t="s">
        <v>134</v>
      </c>
      <c r="AD670" t="s">
        <v>3767</v>
      </c>
      <c r="AE670">
        <v>1.56</v>
      </c>
    </row>
    <row r="671" spans="1:31">
      <c r="A671" t="s">
        <v>3967</v>
      </c>
      <c r="B671">
        <v>2012</v>
      </c>
      <c r="C671" t="s">
        <v>3767</v>
      </c>
      <c r="D671" t="s">
        <v>171</v>
      </c>
      <c r="E671" t="s">
        <v>72</v>
      </c>
      <c r="F671" t="s">
        <v>72</v>
      </c>
      <c r="G671" t="s">
        <v>72</v>
      </c>
      <c r="H671" t="s">
        <v>72</v>
      </c>
      <c r="I671" t="s">
        <v>76</v>
      </c>
      <c r="J671" t="s">
        <v>100</v>
      </c>
      <c r="K671">
        <v>15.079191</v>
      </c>
      <c r="L671">
        <v>2.0520480000000001</v>
      </c>
      <c r="M671">
        <v>11.255000000000001</v>
      </c>
      <c r="N671">
        <v>19.597999999999999</v>
      </c>
      <c r="O671" t="s">
        <v>74</v>
      </c>
      <c r="P671" t="s">
        <v>3968</v>
      </c>
      <c r="Q671">
        <v>4.5179999999999998</v>
      </c>
      <c r="R671">
        <v>3.8239999999999998</v>
      </c>
      <c r="S671">
        <v>8549</v>
      </c>
      <c r="T671">
        <v>1199</v>
      </c>
      <c r="U671">
        <v>6381</v>
      </c>
      <c r="V671">
        <v>11111</v>
      </c>
      <c r="W671">
        <v>376</v>
      </c>
      <c r="X671">
        <v>58</v>
      </c>
      <c r="Y671">
        <v>0</v>
      </c>
      <c r="Z671">
        <v>0</v>
      </c>
      <c r="AA671">
        <v>0</v>
      </c>
      <c r="AB671">
        <v>1</v>
      </c>
      <c r="AC671" t="s">
        <v>179</v>
      </c>
      <c r="AD671" t="s">
        <v>3767</v>
      </c>
      <c r="AE671">
        <v>1.23</v>
      </c>
    </row>
    <row r="672" spans="1:31">
      <c r="A672" t="s">
        <v>3969</v>
      </c>
      <c r="B672">
        <v>2012</v>
      </c>
      <c r="C672" t="s">
        <v>3767</v>
      </c>
      <c r="D672" t="s">
        <v>171</v>
      </c>
      <c r="E672" t="s">
        <v>72</v>
      </c>
      <c r="F672" t="s">
        <v>72</v>
      </c>
      <c r="G672" t="s">
        <v>72</v>
      </c>
      <c r="H672" t="s">
        <v>72</v>
      </c>
      <c r="I672" t="s">
        <v>79</v>
      </c>
      <c r="J672" t="s">
        <v>72</v>
      </c>
      <c r="K672">
        <v>9.1757340000000003</v>
      </c>
      <c r="L672">
        <v>1.193748</v>
      </c>
      <c r="M672">
        <v>6.9630000000000001</v>
      </c>
      <c r="N672">
        <v>11.81</v>
      </c>
      <c r="O672" t="s">
        <v>74</v>
      </c>
      <c r="P672" t="s">
        <v>3970</v>
      </c>
      <c r="Q672">
        <v>2.6339999999999999</v>
      </c>
      <c r="R672">
        <v>2.2130000000000001</v>
      </c>
      <c r="S672">
        <v>10999</v>
      </c>
      <c r="T672">
        <v>1431</v>
      </c>
      <c r="U672">
        <v>8346</v>
      </c>
      <c r="V672">
        <v>14157</v>
      </c>
      <c r="W672">
        <v>834</v>
      </c>
      <c r="X672">
        <v>94</v>
      </c>
      <c r="Y672">
        <v>0</v>
      </c>
      <c r="Z672">
        <v>0</v>
      </c>
      <c r="AA672">
        <v>0</v>
      </c>
      <c r="AB672">
        <v>1</v>
      </c>
      <c r="AC672" t="s">
        <v>227</v>
      </c>
      <c r="AD672" t="s">
        <v>3767</v>
      </c>
      <c r="AE672">
        <v>1.42</v>
      </c>
    </row>
    <row r="673" spans="1:31">
      <c r="A673" t="s">
        <v>3971</v>
      </c>
      <c r="B673">
        <v>2012</v>
      </c>
      <c r="C673" t="s">
        <v>3767</v>
      </c>
      <c r="D673" t="s">
        <v>171</v>
      </c>
      <c r="E673" t="s">
        <v>72</v>
      </c>
      <c r="F673" t="s">
        <v>72</v>
      </c>
      <c r="G673" t="s">
        <v>72</v>
      </c>
      <c r="H673" t="s">
        <v>72</v>
      </c>
      <c r="I673" t="s">
        <v>79</v>
      </c>
      <c r="J673" t="s">
        <v>96</v>
      </c>
      <c r="K673">
        <v>5.8035069999999997</v>
      </c>
      <c r="L673">
        <v>3.1043219999999998</v>
      </c>
      <c r="M673">
        <v>1.363</v>
      </c>
      <c r="N673">
        <v>15.273999999999999</v>
      </c>
      <c r="O673" t="s">
        <v>74</v>
      </c>
      <c r="P673" t="s">
        <v>3972</v>
      </c>
      <c r="Q673">
        <v>9.4710000000000001</v>
      </c>
      <c r="R673">
        <v>4.4409999999999998</v>
      </c>
      <c r="S673">
        <v>644</v>
      </c>
      <c r="T673">
        <v>328</v>
      </c>
      <c r="U673">
        <v>151</v>
      </c>
      <c r="V673">
        <v>1695</v>
      </c>
      <c r="W673">
        <v>54</v>
      </c>
      <c r="X673">
        <v>5</v>
      </c>
      <c r="Y673">
        <v>0</v>
      </c>
      <c r="Z673">
        <v>0</v>
      </c>
      <c r="AA673">
        <v>0</v>
      </c>
      <c r="AB673">
        <v>1</v>
      </c>
      <c r="AC673" t="s">
        <v>116</v>
      </c>
      <c r="AD673" t="s">
        <v>3767</v>
      </c>
      <c r="AE673">
        <v>0.93</v>
      </c>
    </row>
    <row r="674" spans="1:31">
      <c r="A674" t="s">
        <v>3973</v>
      </c>
      <c r="B674">
        <v>2012</v>
      </c>
      <c r="C674" t="s">
        <v>3767</v>
      </c>
      <c r="D674" t="s">
        <v>171</v>
      </c>
      <c r="E674" t="s">
        <v>72</v>
      </c>
      <c r="F674" t="s">
        <v>72</v>
      </c>
      <c r="G674" t="s">
        <v>72</v>
      </c>
      <c r="H674" t="s">
        <v>72</v>
      </c>
      <c r="I674" t="s">
        <v>79</v>
      </c>
      <c r="J674" t="s">
        <v>97</v>
      </c>
      <c r="K674">
        <v>5.584174</v>
      </c>
      <c r="L674">
        <v>3.0273509999999999</v>
      </c>
      <c r="M674">
        <v>1.274</v>
      </c>
      <c r="N674">
        <v>14.907999999999999</v>
      </c>
      <c r="O674" t="s">
        <v>74</v>
      </c>
      <c r="P674" t="s">
        <v>3974</v>
      </c>
      <c r="Q674">
        <v>9.3230000000000004</v>
      </c>
      <c r="R674">
        <v>4.3099999999999996</v>
      </c>
      <c r="S674">
        <v>521</v>
      </c>
      <c r="T674">
        <v>276</v>
      </c>
      <c r="U674">
        <v>119</v>
      </c>
      <c r="V674">
        <v>1390</v>
      </c>
      <c r="W674">
        <v>68</v>
      </c>
      <c r="X674">
        <v>4</v>
      </c>
      <c r="Y674">
        <v>0</v>
      </c>
      <c r="Z674">
        <v>0</v>
      </c>
      <c r="AA674">
        <v>0</v>
      </c>
      <c r="AB674">
        <v>1</v>
      </c>
      <c r="AC674" t="s">
        <v>118</v>
      </c>
      <c r="AD674" t="s">
        <v>3767</v>
      </c>
      <c r="AE674">
        <v>1.1599999999999999</v>
      </c>
    </row>
    <row r="675" spans="1:31">
      <c r="A675" t="s">
        <v>3975</v>
      </c>
      <c r="B675">
        <v>2012</v>
      </c>
      <c r="C675" t="s">
        <v>3767</v>
      </c>
      <c r="D675" t="s">
        <v>171</v>
      </c>
      <c r="E675" t="s">
        <v>72</v>
      </c>
      <c r="F675" t="s">
        <v>72</v>
      </c>
      <c r="G675" t="s">
        <v>72</v>
      </c>
      <c r="H675" t="s">
        <v>72</v>
      </c>
      <c r="I675" t="s">
        <v>79</v>
      </c>
      <c r="J675" t="s">
        <v>98</v>
      </c>
      <c r="K675">
        <v>7.4037610000000003</v>
      </c>
      <c r="L675">
        <v>2.3912770000000001</v>
      </c>
      <c r="M675">
        <v>3.4350000000000001</v>
      </c>
      <c r="N675">
        <v>13.606</v>
      </c>
      <c r="O675" t="s">
        <v>74</v>
      </c>
      <c r="P675" t="s">
        <v>775</v>
      </c>
      <c r="Q675">
        <v>6.202</v>
      </c>
      <c r="R675">
        <v>3.9689999999999999</v>
      </c>
      <c r="S675">
        <v>1352</v>
      </c>
      <c r="T675">
        <v>446</v>
      </c>
      <c r="U675">
        <v>627</v>
      </c>
      <c r="V675">
        <v>2485</v>
      </c>
      <c r="W675">
        <v>104</v>
      </c>
      <c r="X675">
        <v>12</v>
      </c>
      <c r="Y675">
        <v>0</v>
      </c>
      <c r="Z675">
        <v>0</v>
      </c>
      <c r="AA675">
        <v>0</v>
      </c>
      <c r="AB675">
        <v>1</v>
      </c>
      <c r="AC675" t="s">
        <v>137</v>
      </c>
      <c r="AD675" t="s">
        <v>3767</v>
      </c>
      <c r="AE675">
        <v>0.86</v>
      </c>
    </row>
    <row r="676" spans="1:31">
      <c r="A676" t="s">
        <v>3976</v>
      </c>
      <c r="B676">
        <v>2012</v>
      </c>
      <c r="C676" t="s">
        <v>3767</v>
      </c>
      <c r="D676" t="s">
        <v>171</v>
      </c>
      <c r="E676" t="s">
        <v>72</v>
      </c>
      <c r="F676" t="s">
        <v>72</v>
      </c>
      <c r="G676" t="s">
        <v>72</v>
      </c>
      <c r="H676" t="s">
        <v>72</v>
      </c>
      <c r="I676" t="s">
        <v>79</v>
      </c>
      <c r="J676" t="s">
        <v>99</v>
      </c>
      <c r="K676">
        <v>10.871468</v>
      </c>
      <c r="L676">
        <v>2.4557159999999998</v>
      </c>
      <c r="M676">
        <v>6.524</v>
      </c>
      <c r="N676">
        <v>16.722000000000001</v>
      </c>
      <c r="O676" t="s">
        <v>74</v>
      </c>
      <c r="P676" t="s">
        <v>3977</v>
      </c>
      <c r="Q676">
        <v>5.851</v>
      </c>
      <c r="R676">
        <v>4.3470000000000004</v>
      </c>
      <c r="S676">
        <v>2717</v>
      </c>
      <c r="T676">
        <v>605</v>
      </c>
      <c r="U676">
        <v>1630</v>
      </c>
      <c r="V676">
        <v>4179</v>
      </c>
      <c r="W676">
        <v>199</v>
      </c>
      <c r="X676">
        <v>25</v>
      </c>
      <c r="Y676">
        <v>0</v>
      </c>
      <c r="Z676">
        <v>0</v>
      </c>
      <c r="AA676">
        <v>0</v>
      </c>
      <c r="AB676">
        <v>1</v>
      </c>
      <c r="AC676" t="s">
        <v>169</v>
      </c>
      <c r="AD676" t="s">
        <v>3767</v>
      </c>
      <c r="AE676">
        <v>1.23</v>
      </c>
    </row>
    <row r="677" spans="1:31">
      <c r="A677" t="s">
        <v>3978</v>
      </c>
      <c r="B677">
        <v>2012</v>
      </c>
      <c r="C677" t="s">
        <v>3767</v>
      </c>
      <c r="D677" t="s">
        <v>171</v>
      </c>
      <c r="E677" t="s">
        <v>72</v>
      </c>
      <c r="F677" t="s">
        <v>72</v>
      </c>
      <c r="G677" t="s">
        <v>72</v>
      </c>
      <c r="H677" t="s">
        <v>72</v>
      </c>
      <c r="I677" t="s">
        <v>79</v>
      </c>
      <c r="J677" t="s">
        <v>100</v>
      </c>
      <c r="K677">
        <v>10.259383</v>
      </c>
      <c r="L677">
        <v>1.9031940000000001</v>
      </c>
      <c r="M677">
        <v>6.82</v>
      </c>
      <c r="N677">
        <v>14.657</v>
      </c>
      <c r="O677" t="s">
        <v>74</v>
      </c>
      <c r="P677" t="s">
        <v>3979</v>
      </c>
      <c r="Q677">
        <v>4.3970000000000002</v>
      </c>
      <c r="R677">
        <v>3.4390000000000001</v>
      </c>
      <c r="S677">
        <v>5765</v>
      </c>
      <c r="T677">
        <v>1064</v>
      </c>
      <c r="U677">
        <v>3833</v>
      </c>
      <c r="V677">
        <v>8236</v>
      </c>
      <c r="W677">
        <v>409</v>
      </c>
      <c r="X677">
        <v>48</v>
      </c>
      <c r="Y677">
        <v>0</v>
      </c>
      <c r="Z677">
        <v>0</v>
      </c>
      <c r="AA677">
        <v>0</v>
      </c>
      <c r="AB677">
        <v>1</v>
      </c>
      <c r="AC677" t="s">
        <v>113</v>
      </c>
      <c r="AD677" t="s">
        <v>3767</v>
      </c>
      <c r="AE677">
        <v>1.61</v>
      </c>
    </row>
    <row r="678" spans="1:31">
      <c r="A678" t="s">
        <v>3980</v>
      </c>
      <c r="B678">
        <v>2012</v>
      </c>
      <c r="C678" t="s">
        <v>3767</v>
      </c>
      <c r="D678" t="s">
        <v>182</v>
      </c>
      <c r="E678" t="s">
        <v>72</v>
      </c>
      <c r="F678" t="s">
        <v>72</v>
      </c>
      <c r="G678" t="s">
        <v>72</v>
      </c>
      <c r="H678" t="s">
        <v>3768</v>
      </c>
      <c r="I678" t="s">
        <v>72</v>
      </c>
      <c r="J678" t="s">
        <v>72</v>
      </c>
      <c r="K678">
        <v>2.4774940000000001</v>
      </c>
      <c r="L678">
        <v>0.53279200000000004</v>
      </c>
      <c r="M678">
        <v>1.542</v>
      </c>
      <c r="N678">
        <v>3.758</v>
      </c>
      <c r="O678" t="s">
        <v>74</v>
      </c>
      <c r="P678" t="s">
        <v>888</v>
      </c>
      <c r="Q678">
        <v>1.2809999999999999</v>
      </c>
      <c r="R678">
        <v>0.93500000000000005</v>
      </c>
      <c r="S678">
        <v>5426</v>
      </c>
      <c r="T678">
        <v>1167</v>
      </c>
      <c r="U678">
        <v>3378</v>
      </c>
      <c r="V678">
        <v>8232</v>
      </c>
      <c r="W678">
        <v>1156</v>
      </c>
      <c r="X678">
        <v>34</v>
      </c>
      <c r="Y678">
        <v>0</v>
      </c>
      <c r="Z678">
        <v>0</v>
      </c>
      <c r="AA678">
        <v>0</v>
      </c>
      <c r="AB678">
        <v>1</v>
      </c>
      <c r="AC678" t="s">
        <v>95</v>
      </c>
      <c r="AD678" t="s">
        <v>3767</v>
      </c>
      <c r="AE678">
        <v>1.36</v>
      </c>
    </row>
    <row r="679" spans="1:31">
      <c r="A679" t="s">
        <v>3981</v>
      </c>
      <c r="B679">
        <v>2012</v>
      </c>
      <c r="C679" t="s">
        <v>3767</v>
      </c>
      <c r="D679" t="s">
        <v>182</v>
      </c>
      <c r="E679" t="s">
        <v>72</v>
      </c>
      <c r="F679" t="s">
        <v>72</v>
      </c>
      <c r="G679" t="s">
        <v>72</v>
      </c>
      <c r="H679" t="s">
        <v>3768</v>
      </c>
      <c r="I679" t="s">
        <v>76</v>
      </c>
      <c r="J679" t="s">
        <v>72</v>
      </c>
      <c r="K679">
        <v>1.8881319999999999</v>
      </c>
      <c r="L679">
        <v>0.66857</v>
      </c>
      <c r="M679">
        <v>0.81</v>
      </c>
      <c r="N679">
        <v>3.7109999999999999</v>
      </c>
      <c r="O679" t="s">
        <v>74</v>
      </c>
      <c r="P679" t="s">
        <v>3982</v>
      </c>
      <c r="Q679">
        <v>1.8220000000000001</v>
      </c>
      <c r="R679">
        <v>1.0780000000000001</v>
      </c>
      <c r="S679">
        <v>2014</v>
      </c>
      <c r="T679">
        <v>714</v>
      </c>
      <c r="U679">
        <v>864</v>
      </c>
      <c r="V679">
        <v>3958</v>
      </c>
      <c r="W679">
        <v>595</v>
      </c>
      <c r="X679">
        <v>14</v>
      </c>
      <c r="Y679">
        <v>0</v>
      </c>
      <c r="Z679">
        <v>0</v>
      </c>
      <c r="AA679">
        <v>0</v>
      </c>
      <c r="AB679">
        <v>1</v>
      </c>
      <c r="AC679" t="s">
        <v>134</v>
      </c>
      <c r="AD679" t="s">
        <v>3767</v>
      </c>
      <c r="AE679">
        <v>1.43</v>
      </c>
    </row>
    <row r="680" spans="1:31">
      <c r="A680" t="s">
        <v>3983</v>
      </c>
      <c r="B680">
        <v>2012</v>
      </c>
      <c r="C680" t="s">
        <v>3767</v>
      </c>
      <c r="D680" t="s">
        <v>182</v>
      </c>
      <c r="E680" t="s">
        <v>72</v>
      </c>
      <c r="F680" t="s">
        <v>72</v>
      </c>
      <c r="G680" t="s">
        <v>72</v>
      </c>
      <c r="H680" t="s">
        <v>3768</v>
      </c>
      <c r="I680" t="s">
        <v>79</v>
      </c>
      <c r="J680" t="s">
        <v>72</v>
      </c>
      <c r="K680">
        <v>3.0371069999999998</v>
      </c>
      <c r="L680">
        <v>0.80358799999999997</v>
      </c>
      <c r="M680">
        <v>1.665</v>
      </c>
      <c r="N680">
        <v>5.0540000000000003</v>
      </c>
      <c r="O680" t="s">
        <v>74</v>
      </c>
      <c r="P680" t="s">
        <v>804</v>
      </c>
      <c r="Q680">
        <v>2.0169999999999999</v>
      </c>
      <c r="R680">
        <v>1.3720000000000001</v>
      </c>
      <c r="S680">
        <v>3412</v>
      </c>
      <c r="T680">
        <v>903</v>
      </c>
      <c r="U680">
        <v>1871</v>
      </c>
      <c r="V680">
        <v>5679</v>
      </c>
      <c r="W680">
        <v>561</v>
      </c>
      <c r="X680">
        <v>20</v>
      </c>
      <c r="Y680">
        <v>0</v>
      </c>
      <c r="Z680">
        <v>0</v>
      </c>
      <c r="AA680">
        <v>0</v>
      </c>
      <c r="AB680">
        <v>1</v>
      </c>
      <c r="AC680" t="s">
        <v>165</v>
      </c>
      <c r="AD680" t="s">
        <v>3767</v>
      </c>
      <c r="AE680">
        <v>1.23</v>
      </c>
    </row>
    <row r="681" spans="1:31">
      <c r="A681" t="s">
        <v>3984</v>
      </c>
      <c r="B681">
        <v>2012</v>
      </c>
      <c r="C681" t="s">
        <v>3767</v>
      </c>
      <c r="D681" t="s">
        <v>182</v>
      </c>
      <c r="E681" t="s">
        <v>72</v>
      </c>
      <c r="F681" t="s">
        <v>72</v>
      </c>
      <c r="G681" t="s">
        <v>72</v>
      </c>
      <c r="H681" t="s">
        <v>3774</v>
      </c>
      <c r="I681" t="s">
        <v>72</v>
      </c>
      <c r="J681" t="s">
        <v>72</v>
      </c>
      <c r="K681">
        <v>3.9925700000000002</v>
      </c>
      <c r="L681">
        <v>0.95235700000000001</v>
      </c>
      <c r="M681">
        <v>2.3380000000000001</v>
      </c>
      <c r="N681">
        <v>6.3239999999999998</v>
      </c>
      <c r="O681" t="s">
        <v>74</v>
      </c>
      <c r="P681" t="s">
        <v>3985</v>
      </c>
      <c r="Q681">
        <v>2.3319999999999999</v>
      </c>
      <c r="R681">
        <v>1.6539999999999999</v>
      </c>
      <c r="S681">
        <v>8787</v>
      </c>
      <c r="T681">
        <v>2096</v>
      </c>
      <c r="U681">
        <v>5146</v>
      </c>
      <c r="V681">
        <v>13920</v>
      </c>
      <c r="W681">
        <v>825</v>
      </c>
      <c r="X681">
        <v>41</v>
      </c>
      <c r="Y681">
        <v>0</v>
      </c>
      <c r="Z681">
        <v>0</v>
      </c>
      <c r="AA681">
        <v>0</v>
      </c>
      <c r="AB681">
        <v>1</v>
      </c>
      <c r="AC681" t="s">
        <v>255</v>
      </c>
      <c r="AD681" t="s">
        <v>3767</v>
      </c>
      <c r="AE681">
        <v>1.95</v>
      </c>
    </row>
    <row r="682" spans="1:31">
      <c r="A682" t="s">
        <v>3986</v>
      </c>
      <c r="B682">
        <v>2012</v>
      </c>
      <c r="C682" t="s">
        <v>3767</v>
      </c>
      <c r="D682" t="s">
        <v>182</v>
      </c>
      <c r="E682" t="s">
        <v>72</v>
      </c>
      <c r="F682" t="s">
        <v>72</v>
      </c>
      <c r="G682" t="s">
        <v>72</v>
      </c>
      <c r="H682" t="s">
        <v>3774</v>
      </c>
      <c r="I682" t="s">
        <v>76</v>
      </c>
      <c r="J682" t="s">
        <v>72</v>
      </c>
      <c r="K682">
        <v>5.6413989999999998</v>
      </c>
      <c r="L682">
        <v>1.4487620000000001</v>
      </c>
      <c r="M682">
        <v>3.1440000000000001</v>
      </c>
      <c r="N682">
        <v>9.2309999999999999</v>
      </c>
      <c r="O682" t="s">
        <v>74</v>
      </c>
      <c r="P682" t="s">
        <v>3987</v>
      </c>
      <c r="Q682">
        <v>3.589</v>
      </c>
      <c r="R682">
        <v>2.4969999999999999</v>
      </c>
      <c r="S682">
        <v>6060</v>
      </c>
      <c r="T682">
        <v>1556</v>
      </c>
      <c r="U682">
        <v>3378</v>
      </c>
      <c r="V682">
        <v>9916</v>
      </c>
      <c r="W682">
        <v>392</v>
      </c>
      <c r="X682">
        <v>24</v>
      </c>
      <c r="Y682">
        <v>0</v>
      </c>
      <c r="Z682">
        <v>0</v>
      </c>
      <c r="AA682">
        <v>0</v>
      </c>
      <c r="AB682">
        <v>1</v>
      </c>
      <c r="AC682" t="s">
        <v>210</v>
      </c>
      <c r="AD682" t="s">
        <v>3767</v>
      </c>
      <c r="AE682">
        <v>1.54</v>
      </c>
    </row>
    <row r="683" spans="1:31">
      <c r="A683" t="s">
        <v>3988</v>
      </c>
      <c r="B683">
        <v>2012</v>
      </c>
      <c r="C683" t="s">
        <v>3767</v>
      </c>
      <c r="D683" t="s">
        <v>182</v>
      </c>
      <c r="E683" t="s">
        <v>72</v>
      </c>
      <c r="F683" t="s">
        <v>72</v>
      </c>
      <c r="G683" t="s">
        <v>72</v>
      </c>
      <c r="H683" t="s">
        <v>3774</v>
      </c>
      <c r="I683" t="s">
        <v>79</v>
      </c>
      <c r="J683" t="s">
        <v>72</v>
      </c>
      <c r="K683">
        <v>2.4204279999999998</v>
      </c>
      <c r="L683">
        <v>0.77836099999999997</v>
      </c>
      <c r="M683">
        <v>1.1379999999999999</v>
      </c>
      <c r="N683">
        <v>4.4779999999999998</v>
      </c>
      <c r="O683" t="s">
        <v>74</v>
      </c>
      <c r="P683" t="s">
        <v>3989</v>
      </c>
      <c r="Q683">
        <v>2.0579999999999998</v>
      </c>
      <c r="R683">
        <v>1.282</v>
      </c>
      <c r="S683">
        <v>2727</v>
      </c>
      <c r="T683">
        <v>877</v>
      </c>
      <c r="U683">
        <v>1282</v>
      </c>
      <c r="V683">
        <v>5045</v>
      </c>
      <c r="W683">
        <v>433</v>
      </c>
      <c r="X683">
        <v>17</v>
      </c>
      <c r="Y683">
        <v>0</v>
      </c>
      <c r="Z683">
        <v>0</v>
      </c>
      <c r="AA683">
        <v>0</v>
      </c>
      <c r="AB683">
        <v>1</v>
      </c>
      <c r="AC683" t="s">
        <v>292</v>
      </c>
      <c r="AD683" t="s">
        <v>3767</v>
      </c>
      <c r="AE683">
        <v>1.1100000000000001</v>
      </c>
    </row>
    <row r="684" spans="1:31">
      <c r="A684" t="s">
        <v>3990</v>
      </c>
      <c r="B684">
        <v>2012</v>
      </c>
      <c r="C684" t="s">
        <v>3767</v>
      </c>
      <c r="D684" t="s">
        <v>182</v>
      </c>
      <c r="E684" t="s">
        <v>72</v>
      </c>
      <c r="F684" t="s">
        <v>72</v>
      </c>
      <c r="G684" t="s">
        <v>72</v>
      </c>
      <c r="H684" t="s">
        <v>3781</v>
      </c>
      <c r="I684" t="s">
        <v>72</v>
      </c>
      <c r="J684" t="s">
        <v>72</v>
      </c>
      <c r="K684">
        <v>6.5356329999999998</v>
      </c>
      <c r="L684">
        <v>0.94190200000000002</v>
      </c>
      <c r="M684">
        <v>4.8079999999999998</v>
      </c>
      <c r="N684">
        <v>8.6460000000000008</v>
      </c>
      <c r="O684" t="s">
        <v>74</v>
      </c>
      <c r="P684" t="s">
        <v>3991</v>
      </c>
      <c r="Q684">
        <v>2.1110000000000002</v>
      </c>
      <c r="R684">
        <v>1.728</v>
      </c>
      <c r="S684">
        <v>14312</v>
      </c>
      <c r="T684">
        <v>2063</v>
      </c>
      <c r="U684">
        <v>10528</v>
      </c>
      <c r="V684">
        <v>18934</v>
      </c>
      <c r="W684">
        <v>916</v>
      </c>
      <c r="X684">
        <v>72</v>
      </c>
      <c r="Y684">
        <v>0</v>
      </c>
      <c r="Z684">
        <v>0</v>
      </c>
      <c r="AA684">
        <v>0</v>
      </c>
      <c r="AB684">
        <v>1</v>
      </c>
      <c r="AC684" t="s">
        <v>190</v>
      </c>
      <c r="AD684" t="s">
        <v>3767</v>
      </c>
      <c r="AE684">
        <v>1.33</v>
      </c>
    </row>
    <row r="685" spans="1:31">
      <c r="A685" t="s">
        <v>3992</v>
      </c>
      <c r="B685">
        <v>2012</v>
      </c>
      <c r="C685" t="s">
        <v>3767</v>
      </c>
      <c r="D685" t="s">
        <v>182</v>
      </c>
      <c r="E685" t="s">
        <v>72</v>
      </c>
      <c r="F685" t="s">
        <v>72</v>
      </c>
      <c r="G685" t="s">
        <v>72</v>
      </c>
      <c r="H685" t="s">
        <v>3781</v>
      </c>
      <c r="I685" t="s">
        <v>76</v>
      </c>
      <c r="J685" t="s">
        <v>72</v>
      </c>
      <c r="K685">
        <v>5.8175309999999998</v>
      </c>
      <c r="L685">
        <v>1.1611959999999999</v>
      </c>
      <c r="M685">
        <v>3.7509999999999999</v>
      </c>
      <c r="N685">
        <v>8.5530000000000008</v>
      </c>
      <c r="O685" t="s">
        <v>74</v>
      </c>
      <c r="P685" t="s">
        <v>573</v>
      </c>
      <c r="Q685">
        <v>2.7360000000000002</v>
      </c>
      <c r="R685">
        <v>2.0670000000000002</v>
      </c>
      <c r="S685">
        <v>6218</v>
      </c>
      <c r="T685">
        <v>1241</v>
      </c>
      <c r="U685">
        <v>4009</v>
      </c>
      <c r="V685">
        <v>9142</v>
      </c>
      <c r="W685">
        <v>446</v>
      </c>
      <c r="X685">
        <v>34</v>
      </c>
      <c r="Y685">
        <v>0</v>
      </c>
      <c r="Z685">
        <v>0</v>
      </c>
      <c r="AA685">
        <v>0</v>
      </c>
      <c r="AB685">
        <v>1</v>
      </c>
      <c r="AC685" t="s">
        <v>138</v>
      </c>
      <c r="AD685" t="s">
        <v>3767</v>
      </c>
      <c r="AE685">
        <v>1.1000000000000001</v>
      </c>
    </row>
    <row r="686" spans="1:31">
      <c r="A686" t="s">
        <v>3993</v>
      </c>
      <c r="B686">
        <v>2012</v>
      </c>
      <c r="C686" t="s">
        <v>3767</v>
      </c>
      <c r="D686" t="s">
        <v>182</v>
      </c>
      <c r="E686" t="s">
        <v>72</v>
      </c>
      <c r="F686" t="s">
        <v>72</v>
      </c>
      <c r="G686" t="s">
        <v>72</v>
      </c>
      <c r="H686" t="s">
        <v>3781</v>
      </c>
      <c r="I686" t="s">
        <v>79</v>
      </c>
      <c r="J686" t="s">
        <v>72</v>
      </c>
      <c r="K686">
        <v>7.2203530000000002</v>
      </c>
      <c r="L686">
        <v>1.4088039999999999</v>
      </c>
      <c r="M686">
        <v>4.7009999999999996</v>
      </c>
      <c r="N686">
        <v>10.519</v>
      </c>
      <c r="O686" t="s">
        <v>74</v>
      </c>
      <c r="P686" t="s">
        <v>3994</v>
      </c>
      <c r="Q686">
        <v>3.2989999999999999</v>
      </c>
      <c r="R686">
        <v>2.52</v>
      </c>
      <c r="S686">
        <v>8094</v>
      </c>
      <c r="T686">
        <v>1579</v>
      </c>
      <c r="U686">
        <v>5269</v>
      </c>
      <c r="V686">
        <v>11791</v>
      </c>
      <c r="W686">
        <v>470</v>
      </c>
      <c r="X686">
        <v>38</v>
      </c>
      <c r="Y686">
        <v>0</v>
      </c>
      <c r="Z686">
        <v>0</v>
      </c>
      <c r="AA686">
        <v>0</v>
      </c>
      <c r="AB686">
        <v>1</v>
      </c>
      <c r="AC686" t="s">
        <v>218</v>
      </c>
      <c r="AD686" t="s">
        <v>3767</v>
      </c>
      <c r="AE686">
        <v>1.39</v>
      </c>
    </row>
    <row r="687" spans="1:31">
      <c r="A687" t="s">
        <v>3995</v>
      </c>
      <c r="B687">
        <v>2012</v>
      </c>
      <c r="C687" t="s">
        <v>3767</v>
      </c>
      <c r="D687" t="s">
        <v>182</v>
      </c>
      <c r="E687" t="s">
        <v>72</v>
      </c>
      <c r="F687" t="s">
        <v>72</v>
      </c>
      <c r="G687" t="s">
        <v>72</v>
      </c>
      <c r="H687" t="s">
        <v>72</v>
      </c>
      <c r="I687" t="s">
        <v>72</v>
      </c>
      <c r="J687" t="s">
        <v>72</v>
      </c>
      <c r="K687">
        <v>4.3345250000000002</v>
      </c>
      <c r="L687">
        <v>0.46262399999999998</v>
      </c>
      <c r="M687">
        <v>3.472</v>
      </c>
      <c r="N687">
        <v>5.3380000000000001</v>
      </c>
      <c r="O687" t="s">
        <v>74</v>
      </c>
      <c r="P687" t="s">
        <v>3996</v>
      </c>
      <c r="Q687">
        <v>1.004</v>
      </c>
      <c r="R687">
        <v>0.86299999999999999</v>
      </c>
      <c r="S687">
        <v>28525</v>
      </c>
      <c r="T687">
        <v>3044</v>
      </c>
      <c r="U687">
        <v>22849</v>
      </c>
      <c r="V687">
        <v>35133</v>
      </c>
      <c r="W687">
        <v>2897</v>
      </c>
      <c r="X687">
        <v>147</v>
      </c>
      <c r="Y687">
        <v>0</v>
      </c>
      <c r="Z687">
        <v>0</v>
      </c>
      <c r="AA687">
        <v>0</v>
      </c>
      <c r="AB687">
        <v>1</v>
      </c>
      <c r="AC687" t="s">
        <v>128</v>
      </c>
      <c r="AD687" t="s">
        <v>3767</v>
      </c>
      <c r="AE687">
        <v>1.49</v>
      </c>
    </row>
    <row r="688" spans="1:31">
      <c r="A688" t="s">
        <v>3997</v>
      </c>
      <c r="B688">
        <v>2012</v>
      </c>
      <c r="C688" t="s">
        <v>3767</v>
      </c>
      <c r="D688" t="s">
        <v>182</v>
      </c>
      <c r="E688" t="s">
        <v>72</v>
      </c>
      <c r="F688" t="s">
        <v>72</v>
      </c>
      <c r="G688" t="s">
        <v>72</v>
      </c>
      <c r="H688" t="s">
        <v>72</v>
      </c>
      <c r="I688" t="s">
        <v>72</v>
      </c>
      <c r="J688" t="s">
        <v>96</v>
      </c>
      <c r="K688">
        <v>1.5345359999999999</v>
      </c>
      <c r="L688">
        <v>0.64002499999999996</v>
      </c>
      <c r="M688">
        <v>0.54500000000000004</v>
      </c>
      <c r="N688">
        <v>3.379</v>
      </c>
      <c r="O688" t="s">
        <v>74</v>
      </c>
      <c r="P688" t="s">
        <v>686</v>
      </c>
      <c r="Q688">
        <v>1.8440000000000001</v>
      </c>
      <c r="R688">
        <v>0.98899999999999999</v>
      </c>
      <c r="S688">
        <v>2273</v>
      </c>
      <c r="T688">
        <v>949</v>
      </c>
      <c r="U688">
        <v>808</v>
      </c>
      <c r="V688">
        <v>5005</v>
      </c>
      <c r="W688">
        <v>453</v>
      </c>
      <c r="X688">
        <v>9</v>
      </c>
      <c r="Y688">
        <v>0</v>
      </c>
      <c r="Z688">
        <v>0</v>
      </c>
      <c r="AA688">
        <v>0</v>
      </c>
      <c r="AB688">
        <v>1</v>
      </c>
      <c r="AC688" t="s">
        <v>292</v>
      </c>
      <c r="AD688" t="s">
        <v>3767</v>
      </c>
      <c r="AE688">
        <v>1.23</v>
      </c>
    </row>
    <row r="689" spans="1:31">
      <c r="A689" t="s">
        <v>3998</v>
      </c>
      <c r="B689">
        <v>2012</v>
      </c>
      <c r="C689" t="s">
        <v>3767</v>
      </c>
      <c r="D689" t="s">
        <v>182</v>
      </c>
      <c r="E689" t="s">
        <v>72</v>
      </c>
      <c r="F689" t="s">
        <v>72</v>
      </c>
      <c r="G689" t="s">
        <v>72</v>
      </c>
      <c r="H689" t="s">
        <v>72</v>
      </c>
      <c r="I689" t="s">
        <v>72</v>
      </c>
      <c r="J689" t="s">
        <v>97</v>
      </c>
      <c r="K689">
        <v>3.0946829999999999</v>
      </c>
      <c r="L689">
        <v>0.76842299999999997</v>
      </c>
      <c r="M689">
        <v>1.77</v>
      </c>
      <c r="N689">
        <v>4.9950000000000001</v>
      </c>
      <c r="O689" t="s">
        <v>74</v>
      </c>
      <c r="P689" t="s">
        <v>699</v>
      </c>
      <c r="Q689">
        <v>1.901</v>
      </c>
      <c r="R689">
        <v>1.325</v>
      </c>
      <c r="S689">
        <v>4327</v>
      </c>
      <c r="T689">
        <v>1058</v>
      </c>
      <c r="U689">
        <v>2475</v>
      </c>
      <c r="V689">
        <v>6984</v>
      </c>
      <c r="W689">
        <v>534</v>
      </c>
      <c r="X689">
        <v>19</v>
      </c>
      <c r="Y689">
        <v>0</v>
      </c>
      <c r="Z689">
        <v>0</v>
      </c>
      <c r="AA689">
        <v>0</v>
      </c>
      <c r="AB689">
        <v>1</v>
      </c>
      <c r="AC689" t="s">
        <v>133</v>
      </c>
      <c r="AD689" t="s">
        <v>3767</v>
      </c>
      <c r="AE689">
        <v>1.05</v>
      </c>
    </row>
    <row r="690" spans="1:31">
      <c r="A690" t="s">
        <v>3999</v>
      </c>
      <c r="B690">
        <v>2012</v>
      </c>
      <c r="C690" t="s">
        <v>3767</v>
      </c>
      <c r="D690" t="s">
        <v>182</v>
      </c>
      <c r="E690" t="s">
        <v>72</v>
      </c>
      <c r="F690" t="s">
        <v>72</v>
      </c>
      <c r="G690" t="s">
        <v>72</v>
      </c>
      <c r="H690" t="s">
        <v>72</v>
      </c>
      <c r="I690" t="s">
        <v>72</v>
      </c>
      <c r="J690" t="s">
        <v>98</v>
      </c>
      <c r="K690">
        <v>5.9788579999999998</v>
      </c>
      <c r="L690">
        <v>1.4574309999999999</v>
      </c>
      <c r="M690">
        <v>3.4460000000000002</v>
      </c>
      <c r="N690">
        <v>9.548</v>
      </c>
      <c r="O690" t="s">
        <v>74</v>
      </c>
      <c r="P690" t="s">
        <v>531</v>
      </c>
      <c r="Q690">
        <v>3.569</v>
      </c>
      <c r="R690">
        <v>2.5329999999999999</v>
      </c>
      <c r="S690">
        <v>7750</v>
      </c>
      <c r="T690">
        <v>1952</v>
      </c>
      <c r="U690">
        <v>4466</v>
      </c>
      <c r="V690">
        <v>12377</v>
      </c>
      <c r="W690">
        <v>556</v>
      </c>
      <c r="X690">
        <v>33</v>
      </c>
      <c r="Y690">
        <v>0</v>
      </c>
      <c r="Z690">
        <v>0</v>
      </c>
      <c r="AA690">
        <v>0</v>
      </c>
      <c r="AB690">
        <v>1</v>
      </c>
      <c r="AC690" t="s">
        <v>331</v>
      </c>
      <c r="AD690" t="s">
        <v>3767</v>
      </c>
      <c r="AE690">
        <v>2.1</v>
      </c>
    </row>
    <row r="691" spans="1:31">
      <c r="A691" t="s">
        <v>4000</v>
      </c>
      <c r="B691">
        <v>2012</v>
      </c>
      <c r="C691" t="s">
        <v>3767</v>
      </c>
      <c r="D691" t="s">
        <v>182</v>
      </c>
      <c r="E691" t="s">
        <v>72</v>
      </c>
      <c r="F691" t="s">
        <v>72</v>
      </c>
      <c r="G691" t="s">
        <v>72</v>
      </c>
      <c r="H691" t="s">
        <v>72</v>
      </c>
      <c r="I691" t="s">
        <v>72</v>
      </c>
      <c r="J691" t="s">
        <v>99</v>
      </c>
      <c r="K691">
        <v>5.096171</v>
      </c>
      <c r="L691">
        <v>0.97443000000000002</v>
      </c>
      <c r="M691">
        <v>3.355</v>
      </c>
      <c r="N691">
        <v>7.3780000000000001</v>
      </c>
      <c r="O691" t="s">
        <v>74</v>
      </c>
      <c r="P691" t="s">
        <v>4001</v>
      </c>
      <c r="Q691">
        <v>2.282</v>
      </c>
      <c r="R691">
        <v>1.7410000000000001</v>
      </c>
      <c r="S691">
        <v>6525</v>
      </c>
      <c r="T691">
        <v>1285</v>
      </c>
      <c r="U691">
        <v>4296</v>
      </c>
      <c r="V691">
        <v>9447</v>
      </c>
      <c r="W691">
        <v>706</v>
      </c>
      <c r="X691">
        <v>42</v>
      </c>
      <c r="Y691">
        <v>0</v>
      </c>
      <c r="Z691">
        <v>0</v>
      </c>
      <c r="AA691">
        <v>0</v>
      </c>
      <c r="AB691">
        <v>1</v>
      </c>
      <c r="AC691" t="s">
        <v>138</v>
      </c>
      <c r="AD691" t="s">
        <v>3767</v>
      </c>
      <c r="AE691">
        <v>1.38</v>
      </c>
    </row>
    <row r="692" spans="1:31">
      <c r="A692" t="s">
        <v>4002</v>
      </c>
      <c r="B692">
        <v>2012</v>
      </c>
      <c r="C692" t="s">
        <v>3767</v>
      </c>
      <c r="D692" t="s">
        <v>182</v>
      </c>
      <c r="E692" t="s">
        <v>72</v>
      </c>
      <c r="F692" t="s">
        <v>72</v>
      </c>
      <c r="G692" t="s">
        <v>72</v>
      </c>
      <c r="H692" t="s">
        <v>72</v>
      </c>
      <c r="I692" t="s">
        <v>72</v>
      </c>
      <c r="J692" t="s">
        <v>100</v>
      </c>
      <c r="K692">
        <v>6.8007359999999997</v>
      </c>
      <c r="L692">
        <v>1.284052</v>
      </c>
      <c r="M692">
        <v>4.4980000000000002</v>
      </c>
      <c r="N692">
        <v>9.7940000000000005</v>
      </c>
      <c r="O692" t="s">
        <v>74</v>
      </c>
      <c r="P692" t="s">
        <v>729</v>
      </c>
      <c r="Q692">
        <v>2.9929999999999999</v>
      </c>
      <c r="R692">
        <v>2.3029999999999999</v>
      </c>
      <c r="S692">
        <v>7650</v>
      </c>
      <c r="T692">
        <v>1461</v>
      </c>
      <c r="U692">
        <v>5059</v>
      </c>
      <c r="V692">
        <v>11017</v>
      </c>
      <c r="W692">
        <v>648</v>
      </c>
      <c r="X692">
        <v>44</v>
      </c>
      <c r="Y692">
        <v>0</v>
      </c>
      <c r="Z692">
        <v>0</v>
      </c>
      <c r="AA692">
        <v>0</v>
      </c>
      <c r="AB692">
        <v>1</v>
      </c>
      <c r="AC692" t="s">
        <v>209</v>
      </c>
      <c r="AD692" t="s">
        <v>3767</v>
      </c>
      <c r="AE692">
        <v>1.68</v>
      </c>
    </row>
    <row r="693" spans="1:31">
      <c r="A693" t="s">
        <v>4003</v>
      </c>
      <c r="B693">
        <v>2012</v>
      </c>
      <c r="C693" t="s">
        <v>3767</v>
      </c>
      <c r="D693" t="s">
        <v>182</v>
      </c>
      <c r="E693" t="s">
        <v>72</v>
      </c>
      <c r="F693" t="s">
        <v>72</v>
      </c>
      <c r="G693" t="s">
        <v>72</v>
      </c>
      <c r="H693" t="s">
        <v>72</v>
      </c>
      <c r="I693" t="s">
        <v>76</v>
      </c>
      <c r="J693" t="s">
        <v>72</v>
      </c>
      <c r="K693">
        <v>4.4526830000000004</v>
      </c>
      <c r="L693">
        <v>0.64022500000000004</v>
      </c>
      <c r="M693">
        <v>3.2810000000000001</v>
      </c>
      <c r="N693">
        <v>5.89</v>
      </c>
      <c r="O693" t="s">
        <v>74</v>
      </c>
      <c r="P693" t="s">
        <v>4004</v>
      </c>
      <c r="Q693">
        <v>1.4379999999999999</v>
      </c>
      <c r="R693">
        <v>1.1719999999999999</v>
      </c>
      <c r="S693">
        <v>14293</v>
      </c>
      <c r="T693">
        <v>2054</v>
      </c>
      <c r="U693">
        <v>10532</v>
      </c>
      <c r="V693">
        <v>18908</v>
      </c>
      <c r="W693">
        <v>1433</v>
      </c>
      <c r="X693">
        <v>72</v>
      </c>
      <c r="Y693">
        <v>0</v>
      </c>
      <c r="Z693">
        <v>0</v>
      </c>
      <c r="AA693">
        <v>0</v>
      </c>
      <c r="AB693">
        <v>1</v>
      </c>
      <c r="AC693" t="s">
        <v>190</v>
      </c>
      <c r="AD693" t="s">
        <v>3767</v>
      </c>
      <c r="AE693">
        <v>1.38</v>
      </c>
    </row>
    <row r="694" spans="1:31">
      <c r="A694" t="s">
        <v>4005</v>
      </c>
      <c r="B694">
        <v>2012</v>
      </c>
      <c r="C694" t="s">
        <v>3767</v>
      </c>
      <c r="D694" t="s">
        <v>182</v>
      </c>
      <c r="E694" t="s">
        <v>72</v>
      </c>
      <c r="F694" t="s">
        <v>72</v>
      </c>
      <c r="G694" t="s">
        <v>72</v>
      </c>
      <c r="H694" t="s">
        <v>72</v>
      </c>
      <c r="I694" t="s">
        <v>76</v>
      </c>
      <c r="J694" t="s">
        <v>96</v>
      </c>
      <c r="K694">
        <v>1.79687</v>
      </c>
      <c r="L694">
        <v>0.81888700000000003</v>
      </c>
      <c r="M694">
        <v>0.56399999999999995</v>
      </c>
      <c r="N694">
        <v>4.2279999999999998</v>
      </c>
      <c r="O694" t="s">
        <v>74</v>
      </c>
      <c r="P694" t="s">
        <v>715</v>
      </c>
      <c r="Q694">
        <v>2.431</v>
      </c>
      <c r="R694">
        <v>1.2330000000000001</v>
      </c>
      <c r="S694">
        <v>1381</v>
      </c>
      <c r="T694">
        <v>648</v>
      </c>
      <c r="U694">
        <v>434</v>
      </c>
      <c r="V694">
        <v>3249</v>
      </c>
      <c r="W694">
        <v>228</v>
      </c>
      <c r="X694">
        <v>5</v>
      </c>
      <c r="Y694">
        <v>0</v>
      </c>
      <c r="Z694">
        <v>0</v>
      </c>
      <c r="AA694">
        <v>0</v>
      </c>
      <c r="AB694">
        <v>1</v>
      </c>
      <c r="AC694" t="s">
        <v>220</v>
      </c>
      <c r="AD694" t="s">
        <v>3767</v>
      </c>
      <c r="AE694">
        <v>0.86</v>
      </c>
    </row>
    <row r="695" spans="1:31">
      <c r="A695" t="s">
        <v>4006</v>
      </c>
      <c r="B695">
        <v>2012</v>
      </c>
      <c r="C695" t="s">
        <v>3767</v>
      </c>
      <c r="D695" t="s">
        <v>182</v>
      </c>
      <c r="E695" t="s">
        <v>72</v>
      </c>
      <c r="F695" t="s">
        <v>72</v>
      </c>
      <c r="G695" t="s">
        <v>72</v>
      </c>
      <c r="H695" t="s">
        <v>72</v>
      </c>
      <c r="I695" t="s">
        <v>76</v>
      </c>
      <c r="J695" t="s">
        <v>97</v>
      </c>
      <c r="K695">
        <v>2.927162</v>
      </c>
      <c r="L695">
        <v>1.1961900000000001</v>
      </c>
      <c r="M695">
        <v>1.0629999999999999</v>
      </c>
      <c r="N695">
        <v>6.3239999999999998</v>
      </c>
      <c r="O695" t="s">
        <v>74</v>
      </c>
      <c r="P695" t="s">
        <v>4007</v>
      </c>
      <c r="Q695">
        <v>3.3969999999999998</v>
      </c>
      <c r="R695">
        <v>1.8640000000000001</v>
      </c>
      <c r="S695">
        <v>1781</v>
      </c>
      <c r="T695">
        <v>741</v>
      </c>
      <c r="U695">
        <v>647</v>
      </c>
      <c r="V695">
        <v>3848</v>
      </c>
      <c r="W695">
        <v>244</v>
      </c>
      <c r="X695">
        <v>8</v>
      </c>
      <c r="Y695">
        <v>0</v>
      </c>
      <c r="Z695">
        <v>0</v>
      </c>
      <c r="AA695">
        <v>0</v>
      </c>
      <c r="AB695">
        <v>1</v>
      </c>
      <c r="AC695" t="s">
        <v>134</v>
      </c>
      <c r="AD695" t="s">
        <v>3767</v>
      </c>
      <c r="AE695">
        <v>1.22</v>
      </c>
    </row>
    <row r="696" spans="1:31">
      <c r="A696" t="s">
        <v>4008</v>
      </c>
      <c r="B696">
        <v>2012</v>
      </c>
      <c r="C696" t="s">
        <v>3767</v>
      </c>
      <c r="D696" t="s">
        <v>182</v>
      </c>
      <c r="E696" t="s">
        <v>72</v>
      </c>
      <c r="F696" t="s">
        <v>72</v>
      </c>
      <c r="G696" t="s">
        <v>72</v>
      </c>
      <c r="H696" t="s">
        <v>72</v>
      </c>
      <c r="I696" t="s">
        <v>76</v>
      </c>
      <c r="J696" t="s">
        <v>98</v>
      </c>
      <c r="K696">
        <v>6.7537640000000003</v>
      </c>
      <c r="L696">
        <v>2.0489639999999998</v>
      </c>
      <c r="M696">
        <v>3.3090000000000002</v>
      </c>
      <c r="N696">
        <v>12.015000000000001</v>
      </c>
      <c r="O696" t="s">
        <v>74</v>
      </c>
      <c r="P696" t="s">
        <v>4009</v>
      </c>
      <c r="Q696">
        <v>5.2610000000000001</v>
      </c>
      <c r="R696">
        <v>3.444</v>
      </c>
      <c r="S696">
        <v>4288</v>
      </c>
      <c r="T696">
        <v>1343</v>
      </c>
      <c r="U696">
        <v>2101</v>
      </c>
      <c r="V696">
        <v>7628</v>
      </c>
      <c r="W696">
        <v>278</v>
      </c>
      <c r="X696">
        <v>18</v>
      </c>
      <c r="Y696">
        <v>0</v>
      </c>
      <c r="Z696">
        <v>0</v>
      </c>
      <c r="AA696">
        <v>0</v>
      </c>
      <c r="AB696">
        <v>1</v>
      </c>
      <c r="AC696" t="s">
        <v>330</v>
      </c>
      <c r="AD696" t="s">
        <v>3767</v>
      </c>
      <c r="AE696">
        <v>1.85</v>
      </c>
    </row>
    <row r="697" spans="1:31">
      <c r="A697" t="s">
        <v>4010</v>
      </c>
      <c r="B697">
        <v>2012</v>
      </c>
      <c r="C697" t="s">
        <v>3767</v>
      </c>
      <c r="D697" t="s">
        <v>182</v>
      </c>
      <c r="E697" t="s">
        <v>72</v>
      </c>
      <c r="F697" t="s">
        <v>72</v>
      </c>
      <c r="G697" t="s">
        <v>72</v>
      </c>
      <c r="H697" t="s">
        <v>72</v>
      </c>
      <c r="I697" t="s">
        <v>76</v>
      </c>
      <c r="J697" t="s">
        <v>99</v>
      </c>
      <c r="K697">
        <v>5.2825759999999997</v>
      </c>
      <c r="L697">
        <v>1.4425490000000001</v>
      </c>
      <c r="M697">
        <v>2.8210000000000002</v>
      </c>
      <c r="N697">
        <v>8.9090000000000007</v>
      </c>
      <c r="O697" t="s">
        <v>74</v>
      </c>
      <c r="P697" t="s">
        <v>734</v>
      </c>
      <c r="Q697">
        <v>3.6269999999999998</v>
      </c>
      <c r="R697">
        <v>2.4609999999999999</v>
      </c>
      <c r="S697">
        <v>3340</v>
      </c>
      <c r="T697">
        <v>916</v>
      </c>
      <c r="U697">
        <v>1784</v>
      </c>
      <c r="V697">
        <v>5634</v>
      </c>
      <c r="W697">
        <v>359</v>
      </c>
      <c r="X697">
        <v>21</v>
      </c>
      <c r="Y697">
        <v>0</v>
      </c>
      <c r="Z697">
        <v>0</v>
      </c>
      <c r="AA697">
        <v>0</v>
      </c>
      <c r="AB697">
        <v>1</v>
      </c>
      <c r="AC697" t="s">
        <v>165</v>
      </c>
      <c r="AD697" t="s">
        <v>3767</v>
      </c>
      <c r="AE697">
        <v>1.49</v>
      </c>
    </row>
    <row r="698" spans="1:31">
      <c r="A698" t="s">
        <v>4011</v>
      </c>
      <c r="B698">
        <v>2012</v>
      </c>
      <c r="C698" t="s">
        <v>3767</v>
      </c>
      <c r="D698" t="s">
        <v>182</v>
      </c>
      <c r="E698" t="s">
        <v>72</v>
      </c>
      <c r="F698" t="s">
        <v>72</v>
      </c>
      <c r="G698" t="s">
        <v>72</v>
      </c>
      <c r="H698" t="s">
        <v>72</v>
      </c>
      <c r="I698" t="s">
        <v>76</v>
      </c>
      <c r="J698" t="s">
        <v>100</v>
      </c>
      <c r="K698">
        <v>6.1901320000000002</v>
      </c>
      <c r="L698">
        <v>1.5198400000000001</v>
      </c>
      <c r="M698">
        <v>3.5510000000000002</v>
      </c>
      <c r="N698">
        <v>9.9130000000000003</v>
      </c>
      <c r="O698" t="s">
        <v>74</v>
      </c>
      <c r="P698" t="s">
        <v>4012</v>
      </c>
      <c r="Q698">
        <v>3.7229999999999999</v>
      </c>
      <c r="R698">
        <v>2.6389999999999998</v>
      </c>
      <c r="S698">
        <v>3502</v>
      </c>
      <c r="T698">
        <v>888</v>
      </c>
      <c r="U698">
        <v>2009</v>
      </c>
      <c r="V698">
        <v>5609</v>
      </c>
      <c r="W698">
        <v>324</v>
      </c>
      <c r="X698">
        <v>20</v>
      </c>
      <c r="Y698">
        <v>0</v>
      </c>
      <c r="Z698">
        <v>0</v>
      </c>
      <c r="AA698">
        <v>0</v>
      </c>
      <c r="AB698">
        <v>1</v>
      </c>
      <c r="AC698" t="s">
        <v>165</v>
      </c>
      <c r="AD698" t="s">
        <v>3767</v>
      </c>
      <c r="AE698">
        <v>1.28</v>
      </c>
    </row>
    <row r="699" spans="1:31">
      <c r="A699" t="s">
        <v>4013</v>
      </c>
      <c r="B699">
        <v>2012</v>
      </c>
      <c r="C699" t="s">
        <v>3767</v>
      </c>
      <c r="D699" t="s">
        <v>182</v>
      </c>
      <c r="E699" t="s">
        <v>72</v>
      </c>
      <c r="F699" t="s">
        <v>72</v>
      </c>
      <c r="G699" t="s">
        <v>72</v>
      </c>
      <c r="H699" t="s">
        <v>72</v>
      </c>
      <c r="I699" t="s">
        <v>79</v>
      </c>
      <c r="J699" t="s">
        <v>72</v>
      </c>
      <c r="K699">
        <v>4.2220180000000003</v>
      </c>
      <c r="L699">
        <v>0.60152099999999997</v>
      </c>
      <c r="M699">
        <v>3.121</v>
      </c>
      <c r="N699">
        <v>5.5720000000000001</v>
      </c>
      <c r="O699" t="s">
        <v>74</v>
      </c>
      <c r="P699" t="s">
        <v>4014</v>
      </c>
      <c r="Q699">
        <v>1.35</v>
      </c>
      <c r="R699">
        <v>1.101</v>
      </c>
      <c r="S699">
        <v>14233</v>
      </c>
      <c r="T699">
        <v>2028</v>
      </c>
      <c r="U699">
        <v>10520</v>
      </c>
      <c r="V699">
        <v>18782</v>
      </c>
      <c r="W699">
        <v>1464</v>
      </c>
      <c r="X699">
        <v>75</v>
      </c>
      <c r="Y699">
        <v>0</v>
      </c>
      <c r="Z699">
        <v>0</v>
      </c>
      <c r="AA699">
        <v>0</v>
      </c>
      <c r="AB699">
        <v>1</v>
      </c>
      <c r="AC699" t="s">
        <v>190</v>
      </c>
      <c r="AD699" t="s">
        <v>3767</v>
      </c>
      <c r="AE699">
        <v>1.31</v>
      </c>
    </row>
    <row r="700" spans="1:31">
      <c r="A700" t="s">
        <v>4015</v>
      </c>
      <c r="B700">
        <v>2012</v>
      </c>
      <c r="C700" t="s">
        <v>3767</v>
      </c>
      <c r="D700" t="s">
        <v>182</v>
      </c>
      <c r="E700" t="s">
        <v>72</v>
      </c>
      <c r="F700" t="s">
        <v>72</v>
      </c>
      <c r="G700" t="s">
        <v>72</v>
      </c>
      <c r="H700" t="s">
        <v>72</v>
      </c>
      <c r="I700" t="s">
        <v>79</v>
      </c>
      <c r="J700" t="s">
        <v>96</v>
      </c>
      <c r="K700">
        <v>1.2517929999999999</v>
      </c>
      <c r="L700">
        <v>0.95332899999999998</v>
      </c>
      <c r="M700">
        <v>0.11700000000000001</v>
      </c>
      <c r="N700">
        <v>4.8570000000000002</v>
      </c>
      <c r="O700" t="s">
        <v>74</v>
      </c>
      <c r="P700" t="s">
        <v>690</v>
      </c>
      <c r="Q700">
        <v>3.6059999999999999</v>
      </c>
      <c r="R700">
        <v>1.135</v>
      </c>
      <c r="S700">
        <v>892</v>
      </c>
      <c r="T700">
        <v>678</v>
      </c>
      <c r="U700">
        <v>83</v>
      </c>
      <c r="V700">
        <v>3463</v>
      </c>
      <c r="W700">
        <v>225</v>
      </c>
      <c r="X700">
        <v>4</v>
      </c>
      <c r="Y700">
        <v>0</v>
      </c>
      <c r="Z700">
        <v>0</v>
      </c>
      <c r="AA700">
        <v>0</v>
      </c>
      <c r="AB700">
        <v>1</v>
      </c>
      <c r="AC700" t="s">
        <v>220</v>
      </c>
      <c r="AD700" t="s">
        <v>3767</v>
      </c>
      <c r="AE700">
        <v>1.65</v>
      </c>
    </row>
    <row r="701" spans="1:31">
      <c r="A701" t="s">
        <v>4016</v>
      </c>
      <c r="B701">
        <v>2012</v>
      </c>
      <c r="C701" t="s">
        <v>3767</v>
      </c>
      <c r="D701" t="s">
        <v>182</v>
      </c>
      <c r="E701" t="s">
        <v>72</v>
      </c>
      <c r="F701" t="s">
        <v>72</v>
      </c>
      <c r="G701" t="s">
        <v>72</v>
      </c>
      <c r="H701" t="s">
        <v>72</v>
      </c>
      <c r="I701" t="s">
        <v>79</v>
      </c>
      <c r="J701" t="s">
        <v>97</v>
      </c>
      <c r="K701">
        <v>3.2237610000000001</v>
      </c>
      <c r="L701">
        <v>1.0890059999999999</v>
      </c>
      <c r="M701">
        <v>1.4450000000000001</v>
      </c>
      <c r="N701">
        <v>6.1340000000000003</v>
      </c>
      <c r="O701" t="s">
        <v>74</v>
      </c>
      <c r="P701" t="s">
        <v>900</v>
      </c>
      <c r="Q701">
        <v>2.911</v>
      </c>
      <c r="R701">
        <v>1.778</v>
      </c>
      <c r="S701">
        <v>2546</v>
      </c>
      <c r="T701">
        <v>855</v>
      </c>
      <c r="U701">
        <v>1141</v>
      </c>
      <c r="V701">
        <v>4844</v>
      </c>
      <c r="W701">
        <v>290</v>
      </c>
      <c r="X701">
        <v>11</v>
      </c>
      <c r="Y701">
        <v>0</v>
      </c>
      <c r="Z701">
        <v>0</v>
      </c>
      <c r="AA701">
        <v>0</v>
      </c>
      <c r="AB701">
        <v>1</v>
      </c>
      <c r="AC701" t="s">
        <v>292</v>
      </c>
      <c r="AD701" t="s">
        <v>3767</v>
      </c>
      <c r="AE701">
        <v>1.1000000000000001</v>
      </c>
    </row>
    <row r="702" spans="1:31">
      <c r="A702" t="s">
        <v>4017</v>
      </c>
      <c r="B702">
        <v>2012</v>
      </c>
      <c r="C702" t="s">
        <v>3767</v>
      </c>
      <c r="D702" t="s">
        <v>182</v>
      </c>
      <c r="E702" t="s">
        <v>72</v>
      </c>
      <c r="F702" t="s">
        <v>72</v>
      </c>
      <c r="G702" t="s">
        <v>72</v>
      </c>
      <c r="H702" t="s">
        <v>72</v>
      </c>
      <c r="I702" t="s">
        <v>79</v>
      </c>
      <c r="J702" t="s">
        <v>98</v>
      </c>
      <c r="K702">
        <v>5.2349030000000001</v>
      </c>
      <c r="L702">
        <v>1.563917</v>
      </c>
      <c r="M702">
        <v>2.6080000000000001</v>
      </c>
      <c r="N702">
        <v>9.2530000000000001</v>
      </c>
      <c r="O702" t="s">
        <v>74</v>
      </c>
      <c r="P702" t="s">
        <v>4018</v>
      </c>
      <c r="Q702">
        <v>4.0179999999999998</v>
      </c>
      <c r="R702">
        <v>2.6269999999999998</v>
      </c>
      <c r="S702">
        <v>3462</v>
      </c>
      <c r="T702">
        <v>1040</v>
      </c>
      <c r="U702">
        <v>1725</v>
      </c>
      <c r="V702">
        <v>6119</v>
      </c>
      <c r="W702">
        <v>278</v>
      </c>
      <c r="X702">
        <v>15</v>
      </c>
      <c r="Y702">
        <v>0</v>
      </c>
      <c r="Z702">
        <v>0</v>
      </c>
      <c r="AA702">
        <v>0</v>
      </c>
      <c r="AB702">
        <v>1</v>
      </c>
      <c r="AC702" t="s">
        <v>165</v>
      </c>
      <c r="AD702" t="s">
        <v>3767</v>
      </c>
      <c r="AE702">
        <v>1.37</v>
      </c>
    </row>
    <row r="703" spans="1:31">
      <c r="A703" t="s">
        <v>4019</v>
      </c>
      <c r="B703">
        <v>2012</v>
      </c>
      <c r="C703" t="s">
        <v>3767</v>
      </c>
      <c r="D703" t="s">
        <v>182</v>
      </c>
      <c r="E703" t="s">
        <v>72</v>
      </c>
      <c r="F703" t="s">
        <v>72</v>
      </c>
      <c r="G703" t="s">
        <v>72</v>
      </c>
      <c r="H703" t="s">
        <v>72</v>
      </c>
      <c r="I703" t="s">
        <v>79</v>
      </c>
      <c r="J703" t="s">
        <v>99</v>
      </c>
      <c r="K703">
        <v>4.9143039999999996</v>
      </c>
      <c r="L703">
        <v>1.536945</v>
      </c>
      <c r="M703">
        <v>2.355</v>
      </c>
      <c r="N703">
        <v>8.9149999999999991</v>
      </c>
      <c r="O703" t="s">
        <v>74</v>
      </c>
      <c r="P703" t="s">
        <v>4020</v>
      </c>
      <c r="Q703">
        <v>4.0010000000000003</v>
      </c>
      <c r="R703">
        <v>2.5590000000000002</v>
      </c>
      <c r="S703">
        <v>3185</v>
      </c>
      <c r="T703">
        <v>991</v>
      </c>
      <c r="U703">
        <v>1526</v>
      </c>
      <c r="V703">
        <v>5778</v>
      </c>
      <c r="W703">
        <v>347</v>
      </c>
      <c r="X703">
        <v>21</v>
      </c>
      <c r="Y703">
        <v>0</v>
      </c>
      <c r="Z703">
        <v>0</v>
      </c>
      <c r="AA703">
        <v>0</v>
      </c>
      <c r="AB703">
        <v>1</v>
      </c>
      <c r="AC703" t="s">
        <v>165</v>
      </c>
      <c r="AD703" t="s">
        <v>3767</v>
      </c>
      <c r="AE703">
        <v>1.75</v>
      </c>
    </row>
    <row r="704" spans="1:31">
      <c r="A704" t="s">
        <v>4021</v>
      </c>
      <c r="B704">
        <v>2012</v>
      </c>
      <c r="C704" t="s">
        <v>3767</v>
      </c>
      <c r="D704" t="s">
        <v>182</v>
      </c>
      <c r="E704" t="s">
        <v>72</v>
      </c>
      <c r="F704" t="s">
        <v>72</v>
      </c>
      <c r="G704" t="s">
        <v>72</v>
      </c>
      <c r="H704" t="s">
        <v>72</v>
      </c>
      <c r="I704" t="s">
        <v>79</v>
      </c>
      <c r="J704" t="s">
        <v>100</v>
      </c>
      <c r="K704">
        <v>7.418685</v>
      </c>
      <c r="L704">
        <v>1.976602</v>
      </c>
      <c r="M704">
        <v>4.0179999999999998</v>
      </c>
      <c r="N704">
        <v>12.333</v>
      </c>
      <c r="O704" t="s">
        <v>74</v>
      </c>
      <c r="P704" t="s">
        <v>4022</v>
      </c>
      <c r="Q704">
        <v>4.9139999999999997</v>
      </c>
      <c r="R704">
        <v>3.4</v>
      </c>
      <c r="S704">
        <v>4148</v>
      </c>
      <c r="T704">
        <v>1125</v>
      </c>
      <c r="U704">
        <v>2247</v>
      </c>
      <c r="V704">
        <v>6895</v>
      </c>
      <c r="W704">
        <v>324</v>
      </c>
      <c r="X704">
        <v>24</v>
      </c>
      <c r="Y704">
        <v>0</v>
      </c>
      <c r="Z704">
        <v>0</v>
      </c>
      <c r="AA704">
        <v>0</v>
      </c>
      <c r="AB704">
        <v>1</v>
      </c>
      <c r="AC704" t="s">
        <v>133</v>
      </c>
      <c r="AD704" t="s">
        <v>3767</v>
      </c>
      <c r="AE704">
        <v>1.84</v>
      </c>
    </row>
    <row r="705" spans="1:31">
      <c r="A705" t="s">
        <v>4023</v>
      </c>
      <c r="B705">
        <v>2012</v>
      </c>
      <c r="C705" t="s">
        <v>4024</v>
      </c>
      <c r="D705" t="s">
        <v>72</v>
      </c>
      <c r="E705" t="s">
        <v>72</v>
      </c>
      <c r="F705" t="s">
        <v>72</v>
      </c>
      <c r="G705" t="s">
        <v>72</v>
      </c>
      <c r="H705" t="s">
        <v>3768</v>
      </c>
      <c r="I705" t="s">
        <v>72</v>
      </c>
      <c r="J705" t="s">
        <v>72</v>
      </c>
      <c r="K705">
        <v>3.9131960000000001</v>
      </c>
      <c r="L705">
        <v>0.59609199999999996</v>
      </c>
      <c r="M705">
        <v>2.8279999999999998</v>
      </c>
      <c r="N705">
        <v>5.2629999999999999</v>
      </c>
      <c r="O705" t="s">
        <v>74</v>
      </c>
      <c r="P705" t="s">
        <v>4025</v>
      </c>
      <c r="Q705">
        <v>1.35</v>
      </c>
      <c r="R705">
        <v>1.085</v>
      </c>
      <c r="S705">
        <v>12111</v>
      </c>
      <c r="T705">
        <v>1845</v>
      </c>
      <c r="U705">
        <v>8752</v>
      </c>
      <c r="V705">
        <v>16290</v>
      </c>
      <c r="W705">
        <v>1756</v>
      </c>
      <c r="X705">
        <v>73</v>
      </c>
      <c r="Y705">
        <v>0</v>
      </c>
      <c r="Z705">
        <v>0</v>
      </c>
      <c r="AA705">
        <v>0</v>
      </c>
      <c r="AB705">
        <v>1</v>
      </c>
      <c r="AC705" t="s">
        <v>326</v>
      </c>
      <c r="AD705" t="s">
        <v>4024</v>
      </c>
      <c r="AE705">
        <v>1.66</v>
      </c>
    </row>
    <row r="706" spans="1:31">
      <c r="A706" t="s">
        <v>4026</v>
      </c>
      <c r="B706">
        <v>2012</v>
      </c>
      <c r="C706" t="s">
        <v>4024</v>
      </c>
      <c r="D706" t="s">
        <v>72</v>
      </c>
      <c r="E706" t="s">
        <v>72</v>
      </c>
      <c r="F706" t="s">
        <v>72</v>
      </c>
      <c r="G706" t="s">
        <v>72</v>
      </c>
      <c r="H706" t="s">
        <v>3768</v>
      </c>
      <c r="I706" t="s">
        <v>76</v>
      </c>
      <c r="J706" t="s">
        <v>72</v>
      </c>
      <c r="K706">
        <v>4.0929549999999999</v>
      </c>
      <c r="L706">
        <v>0.76599300000000003</v>
      </c>
      <c r="M706">
        <v>2.7240000000000002</v>
      </c>
      <c r="N706">
        <v>5.883</v>
      </c>
      <c r="O706" t="s">
        <v>74</v>
      </c>
      <c r="P706" t="s">
        <v>895</v>
      </c>
      <c r="Q706">
        <v>1.79</v>
      </c>
      <c r="R706">
        <v>1.369</v>
      </c>
      <c r="S706">
        <v>6164</v>
      </c>
      <c r="T706">
        <v>1154</v>
      </c>
      <c r="U706">
        <v>4102</v>
      </c>
      <c r="V706">
        <v>8861</v>
      </c>
      <c r="W706">
        <v>882</v>
      </c>
      <c r="X706">
        <v>39</v>
      </c>
      <c r="Y706">
        <v>0</v>
      </c>
      <c r="Z706">
        <v>0</v>
      </c>
      <c r="AA706">
        <v>0</v>
      </c>
      <c r="AB706">
        <v>1</v>
      </c>
      <c r="AC706" t="s">
        <v>138</v>
      </c>
      <c r="AD706" t="s">
        <v>4024</v>
      </c>
      <c r="AE706">
        <v>1.32</v>
      </c>
    </row>
    <row r="707" spans="1:31">
      <c r="A707" t="s">
        <v>4027</v>
      </c>
      <c r="B707">
        <v>2012</v>
      </c>
      <c r="C707" t="s">
        <v>4024</v>
      </c>
      <c r="D707" t="s">
        <v>72</v>
      </c>
      <c r="E707" t="s">
        <v>72</v>
      </c>
      <c r="F707" t="s">
        <v>72</v>
      </c>
      <c r="G707" t="s">
        <v>72</v>
      </c>
      <c r="H707" t="s">
        <v>3768</v>
      </c>
      <c r="I707" t="s">
        <v>79</v>
      </c>
      <c r="J707" t="s">
        <v>72</v>
      </c>
      <c r="K707">
        <v>3.7428159999999999</v>
      </c>
      <c r="L707">
        <v>0.94571700000000003</v>
      </c>
      <c r="M707">
        <v>2.1139999999999999</v>
      </c>
      <c r="N707">
        <v>6.0890000000000004</v>
      </c>
      <c r="O707" t="s">
        <v>74</v>
      </c>
      <c r="P707" t="s">
        <v>1030</v>
      </c>
      <c r="Q707">
        <v>2.3460000000000001</v>
      </c>
      <c r="R707">
        <v>1.629</v>
      </c>
      <c r="S707">
        <v>5947</v>
      </c>
      <c r="T707">
        <v>1503</v>
      </c>
      <c r="U707">
        <v>3359</v>
      </c>
      <c r="V707">
        <v>9675</v>
      </c>
      <c r="W707">
        <v>874</v>
      </c>
      <c r="X707">
        <v>34</v>
      </c>
      <c r="Y707">
        <v>0</v>
      </c>
      <c r="Z707">
        <v>0</v>
      </c>
      <c r="AA707">
        <v>0</v>
      </c>
      <c r="AB707">
        <v>1</v>
      </c>
      <c r="AC707" t="s">
        <v>210</v>
      </c>
      <c r="AD707" t="s">
        <v>4024</v>
      </c>
      <c r="AE707">
        <v>2.17</v>
      </c>
    </row>
    <row r="708" spans="1:31">
      <c r="A708" t="s">
        <v>4028</v>
      </c>
      <c r="B708">
        <v>2012</v>
      </c>
      <c r="C708" t="s">
        <v>4024</v>
      </c>
      <c r="D708" t="s">
        <v>72</v>
      </c>
      <c r="E708" t="s">
        <v>72</v>
      </c>
      <c r="F708" t="s">
        <v>72</v>
      </c>
      <c r="G708" t="s">
        <v>72</v>
      </c>
      <c r="H708" t="s">
        <v>3774</v>
      </c>
      <c r="I708" t="s">
        <v>72</v>
      </c>
      <c r="J708" t="s">
        <v>72</v>
      </c>
      <c r="K708">
        <v>4.6742549999999996</v>
      </c>
      <c r="L708">
        <v>0.62741199999999997</v>
      </c>
      <c r="M708">
        <v>3.52</v>
      </c>
      <c r="N708">
        <v>6.07</v>
      </c>
      <c r="O708" t="s">
        <v>74</v>
      </c>
      <c r="P708" t="s">
        <v>4029</v>
      </c>
      <c r="Q708">
        <v>1.3959999999999999</v>
      </c>
      <c r="R708">
        <v>1.1539999999999999</v>
      </c>
      <c r="S708">
        <v>13813</v>
      </c>
      <c r="T708">
        <v>1854</v>
      </c>
      <c r="U708">
        <v>10403</v>
      </c>
      <c r="V708">
        <v>17939</v>
      </c>
      <c r="W708">
        <v>1297</v>
      </c>
      <c r="X708">
        <v>88</v>
      </c>
      <c r="Y708">
        <v>0</v>
      </c>
      <c r="Z708">
        <v>0</v>
      </c>
      <c r="AA708">
        <v>0</v>
      </c>
      <c r="AB708">
        <v>1</v>
      </c>
      <c r="AC708" t="s">
        <v>107</v>
      </c>
      <c r="AD708" t="s">
        <v>4024</v>
      </c>
      <c r="AE708">
        <v>1.1399999999999999</v>
      </c>
    </row>
    <row r="709" spans="1:31">
      <c r="A709" t="s">
        <v>4030</v>
      </c>
      <c r="B709">
        <v>2012</v>
      </c>
      <c r="C709" t="s">
        <v>4024</v>
      </c>
      <c r="D709" t="s">
        <v>72</v>
      </c>
      <c r="E709" t="s">
        <v>72</v>
      </c>
      <c r="F709" t="s">
        <v>72</v>
      </c>
      <c r="G709" t="s">
        <v>72</v>
      </c>
      <c r="H709" t="s">
        <v>3774</v>
      </c>
      <c r="I709" t="s">
        <v>76</v>
      </c>
      <c r="J709" t="s">
        <v>72</v>
      </c>
      <c r="K709">
        <v>4.8854379999999997</v>
      </c>
      <c r="L709">
        <v>0.79446899999999998</v>
      </c>
      <c r="M709">
        <v>3.4449999999999998</v>
      </c>
      <c r="N709">
        <v>6.6989999999999998</v>
      </c>
      <c r="O709" t="s">
        <v>74</v>
      </c>
      <c r="P709" t="s">
        <v>2878</v>
      </c>
      <c r="Q709">
        <v>1.8129999999999999</v>
      </c>
      <c r="R709">
        <v>1.44</v>
      </c>
      <c r="S709">
        <v>7045</v>
      </c>
      <c r="T709">
        <v>1146</v>
      </c>
      <c r="U709">
        <v>4968</v>
      </c>
      <c r="V709">
        <v>9660</v>
      </c>
      <c r="W709">
        <v>617</v>
      </c>
      <c r="X709">
        <v>47</v>
      </c>
      <c r="Y709">
        <v>0</v>
      </c>
      <c r="Z709">
        <v>0</v>
      </c>
      <c r="AA709">
        <v>0</v>
      </c>
      <c r="AB709">
        <v>1</v>
      </c>
      <c r="AC709" t="s">
        <v>106</v>
      </c>
      <c r="AD709" t="s">
        <v>4024</v>
      </c>
      <c r="AE709">
        <v>0.84</v>
      </c>
    </row>
    <row r="710" spans="1:31">
      <c r="A710" t="s">
        <v>4031</v>
      </c>
      <c r="B710">
        <v>2012</v>
      </c>
      <c r="C710" t="s">
        <v>4024</v>
      </c>
      <c r="D710" t="s">
        <v>72</v>
      </c>
      <c r="E710" t="s">
        <v>72</v>
      </c>
      <c r="F710" t="s">
        <v>72</v>
      </c>
      <c r="G710" t="s">
        <v>72</v>
      </c>
      <c r="H710" t="s">
        <v>3774</v>
      </c>
      <c r="I710" t="s">
        <v>79</v>
      </c>
      <c r="J710" t="s">
        <v>72</v>
      </c>
      <c r="K710">
        <v>4.4730150000000002</v>
      </c>
      <c r="L710">
        <v>0.82979499999999995</v>
      </c>
      <c r="M710">
        <v>2.988</v>
      </c>
      <c r="N710">
        <v>6.4080000000000004</v>
      </c>
      <c r="O710" t="s">
        <v>74</v>
      </c>
      <c r="P710" t="s">
        <v>4032</v>
      </c>
      <c r="Q710">
        <v>1.9350000000000001</v>
      </c>
      <c r="R710">
        <v>1.4850000000000001</v>
      </c>
      <c r="S710">
        <v>6769</v>
      </c>
      <c r="T710">
        <v>1256</v>
      </c>
      <c r="U710">
        <v>4521</v>
      </c>
      <c r="V710">
        <v>9697</v>
      </c>
      <c r="W710">
        <v>680</v>
      </c>
      <c r="X710">
        <v>41</v>
      </c>
      <c r="Y710">
        <v>0</v>
      </c>
      <c r="Z710">
        <v>0</v>
      </c>
      <c r="AA710">
        <v>0</v>
      </c>
      <c r="AB710">
        <v>1</v>
      </c>
      <c r="AC710" t="s">
        <v>106</v>
      </c>
      <c r="AD710" t="s">
        <v>4024</v>
      </c>
      <c r="AE710">
        <v>1.0900000000000001</v>
      </c>
    </row>
    <row r="711" spans="1:31">
      <c r="A711" t="s">
        <v>4033</v>
      </c>
      <c r="B711">
        <v>2012</v>
      </c>
      <c r="C711" t="s">
        <v>4024</v>
      </c>
      <c r="D711" t="s">
        <v>72</v>
      </c>
      <c r="E711" t="s">
        <v>72</v>
      </c>
      <c r="F711" t="s">
        <v>72</v>
      </c>
      <c r="G711" t="s">
        <v>72</v>
      </c>
      <c r="H711" t="s">
        <v>3781</v>
      </c>
      <c r="I711" t="s">
        <v>72</v>
      </c>
      <c r="J711" t="s">
        <v>72</v>
      </c>
      <c r="K711">
        <v>6.6376350000000004</v>
      </c>
      <c r="L711">
        <v>0.82276499999999997</v>
      </c>
      <c r="M711">
        <v>5.1130000000000004</v>
      </c>
      <c r="N711">
        <v>8.4480000000000004</v>
      </c>
      <c r="O711" t="s">
        <v>74</v>
      </c>
      <c r="P711" t="s">
        <v>4034</v>
      </c>
      <c r="Q711">
        <v>1.8109999999999999</v>
      </c>
      <c r="R711">
        <v>1.5249999999999999</v>
      </c>
      <c r="S711">
        <v>19022</v>
      </c>
      <c r="T711">
        <v>2358</v>
      </c>
      <c r="U711">
        <v>14652</v>
      </c>
      <c r="V711">
        <v>24211</v>
      </c>
      <c r="W711">
        <v>1432</v>
      </c>
      <c r="X711">
        <v>116</v>
      </c>
      <c r="Y711">
        <v>0</v>
      </c>
      <c r="Z711">
        <v>0</v>
      </c>
      <c r="AA711">
        <v>0</v>
      </c>
      <c r="AB711">
        <v>1</v>
      </c>
      <c r="AC711" t="s">
        <v>467</v>
      </c>
      <c r="AD711" t="s">
        <v>4024</v>
      </c>
      <c r="AE711">
        <v>1.56</v>
      </c>
    </row>
    <row r="712" spans="1:31">
      <c r="A712" t="s">
        <v>4035</v>
      </c>
      <c r="B712">
        <v>2012</v>
      </c>
      <c r="C712" t="s">
        <v>4024</v>
      </c>
      <c r="D712" t="s">
        <v>72</v>
      </c>
      <c r="E712" t="s">
        <v>72</v>
      </c>
      <c r="F712" t="s">
        <v>72</v>
      </c>
      <c r="G712" t="s">
        <v>72</v>
      </c>
      <c r="H712" t="s">
        <v>3781</v>
      </c>
      <c r="I712" t="s">
        <v>76</v>
      </c>
      <c r="J712" t="s">
        <v>72</v>
      </c>
      <c r="K712">
        <v>5.7596579999999999</v>
      </c>
      <c r="L712">
        <v>0.90423900000000001</v>
      </c>
      <c r="M712">
        <v>4.1139999999999999</v>
      </c>
      <c r="N712">
        <v>7.8109999999999999</v>
      </c>
      <c r="O712" t="s">
        <v>74</v>
      </c>
      <c r="P712" t="s">
        <v>4036</v>
      </c>
      <c r="Q712">
        <v>2.052</v>
      </c>
      <c r="R712">
        <v>1.6459999999999999</v>
      </c>
      <c r="S712">
        <v>8053</v>
      </c>
      <c r="T712">
        <v>1264</v>
      </c>
      <c r="U712">
        <v>5752</v>
      </c>
      <c r="V712">
        <v>10922</v>
      </c>
      <c r="W712">
        <v>688</v>
      </c>
      <c r="X712">
        <v>53</v>
      </c>
      <c r="Y712">
        <v>0</v>
      </c>
      <c r="Z712">
        <v>0</v>
      </c>
      <c r="AA712">
        <v>0</v>
      </c>
      <c r="AB712">
        <v>1</v>
      </c>
      <c r="AC712" t="s">
        <v>179</v>
      </c>
      <c r="AD712" t="s">
        <v>4024</v>
      </c>
      <c r="AE712">
        <v>1.03</v>
      </c>
    </row>
    <row r="713" spans="1:31">
      <c r="A713" t="s">
        <v>4037</v>
      </c>
      <c r="B713">
        <v>2012</v>
      </c>
      <c r="C713" t="s">
        <v>4024</v>
      </c>
      <c r="D713" t="s">
        <v>72</v>
      </c>
      <c r="E713" t="s">
        <v>72</v>
      </c>
      <c r="F713" t="s">
        <v>72</v>
      </c>
      <c r="G713" t="s">
        <v>72</v>
      </c>
      <c r="H713" t="s">
        <v>3781</v>
      </c>
      <c r="I713" t="s">
        <v>79</v>
      </c>
      <c r="J713" t="s">
        <v>72</v>
      </c>
      <c r="K713">
        <v>7.474094</v>
      </c>
      <c r="L713">
        <v>1.3585940000000001</v>
      </c>
      <c r="M713">
        <v>5.0250000000000004</v>
      </c>
      <c r="N713">
        <v>10.619</v>
      </c>
      <c r="O713" t="s">
        <v>74</v>
      </c>
      <c r="P713" t="s">
        <v>4038</v>
      </c>
      <c r="Q713">
        <v>3.1440000000000001</v>
      </c>
      <c r="R713">
        <v>2.4489999999999998</v>
      </c>
      <c r="S713">
        <v>10969</v>
      </c>
      <c r="T713">
        <v>1994</v>
      </c>
      <c r="U713">
        <v>7375</v>
      </c>
      <c r="V713">
        <v>15584</v>
      </c>
      <c r="W713">
        <v>744</v>
      </c>
      <c r="X713">
        <v>63</v>
      </c>
      <c r="Y713">
        <v>0</v>
      </c>
      <c r="Z713">
        <v>0</v>
      </c>
      <c r="AA713">
        <v>0</v>
      </c>
      <c r="AB713">
        <v>1</v>
      </c>
      <c r="AC713" t="s">
        <v>415</v>
      </c>
      <c r="AD713" t="s">
        <v>4024</v>
      </c>
      <c r="AE713">
        <v>1.98</v>
      </c>
    </row>
    <row r="714" spans="1:31">
      <c r="A714" t="s">
        <v>4039</v>
      </c>
      <c r="B714">
        <v>2012</v>
      </c>
      <c r="C714" t="s">
        <v>4024</v>
      </c>
      <c r="D714" t="s">
        <v>72</v>
      </c>
      <c r="E714" t="s">
        <v>72</v>
      </c>
      <c r="F714" t="s">
        <v>72</v>
      </c>
      <c r="G714" t="s">
        <v>72</v>
      </c>
      <c r="H714" t="s">
        <v>72</v>
      </c>
      <c r="I714" t="s">
        <v>72</v>
      </c>
      <c r="J714" t="s">
        <v>72</v>
      </c>
      <c r="K714">
        <v>5.0411520000000003</v>
      </c>
      <c r="L714">
        <v>0.42541000000000001</v>
      </c>
      <c r="M714">
        <v>4.2389999999999999</v>
      </c>
      <c r="N714">
        <v>5.9450000000000003</v>
      </c>
      <c r="O714" t="s">
        <v>74</v>
      </c>
      <c r="P714" t="s">
        <v>2870</v>
      </c>
      <c r="Q714">
        <v>0.90400000000000003</v>
      </c>
      <c r="R714">
        <v>0.80200000000000005</v>
      </c>
      <c r="S714">
        <v>44947</v>
      </c>
      <c r="T714">
        <v>3793</v>
      </c>
      <c r="U714">
        <v>37793</v>
      </c>
      <c r="V714">
        <v>53004</v>
      </c>
      <c r="W714">
        <v>4485</v>
      </c>
      <c r="X714">
        <v>277</v>
      </c>
      <c r="Y714">
        <v>0</v>
      </c>
      <c r="Z714">
        <v>0</v>
      </c>
      <c r="AA714">
        <v>0</v>
      </c>
      <c r="AB714">
        <v>1</v>
      </c>
      <c r="AC714" t="s">
        <v>360</v>
      </c>
      <c r="AD714" t="s">
        <v>4024</v>
      </c>
      <c r="AE714">
        <v>1.7</v>
      </c>
    </row>
    <row r="715" spans="1:31">
      <c r="A715" t="s">
        <v>4040</v>
      </c>
      <c r="B715">
        <v>2012</v>
      </c>
      <c r="C715" t="s">
        <v>4024</v>
      </c>
      <c r="D715" t="s">
        <v>72</v>
      </c>
      <c r="E715" t="s">
        <v>72</v>
      </c>
      <c r="F715" t="s">
        <v>72</v>
      </c>
      <c r="G715" t="s">
        <v>72</v>
      </c>
      <c r="H715" t="s">
        <v>72</v>
      </c>
      <c r="I715" t="s">
        <v>72</v>
      </c>
      <c r="J715" t="s">
        <v>96</v>
      </c>
      <c r="K715">
        <v>1.3622179999999999</v>
      </c>
      <c r="L715">
        <v>0.53768400000000005</v>
      </c>
      <c r="M715">
        <v>0.51900000000000002</v>
      </c>
      <c r="N715">
        <v>2.883</v>
      </c>
      <c r="O715" t="s">
        <v>74</v>
      </c>
      <c r="P715" t="s">
        <v>432</v>
      </c>
      <c r="Q715">
        <v>1.5209999999999999</v>
      </c>
      <c r="R715">
        <v>0.84299999999999997</v>
      </c>
      <c r="S715">
        <v>2282</v>
      </c>
      <c r="T715">
        <v>894</v>
      </c>
      <c r="U715">
        <v>869</v>
      </c>
      <c r="V715">
        <v>4830</v>
      </c>
      <c r="W715">
        <v>558</v>
      </c>
      <c r="X715">
        <v>10</v>
      </c>
      <c r="Y715">
        <v>0</v>
      </c>
      <c r="Z715">
        <v>0</v>
      </c>
      <c r="AA715">
        <v>0</v>
      </c>
      <c r="AB715">
        <v>1</v>
      </c>
      <c r="AC715" t="s">
        <v>292</v>
      </c>
      <c r="AD715" t="s">
        <v>4024</v>
      </c>
      <c r="AE715">
        <v>1.2</v>
      </c>
    </row>
    <row r="716" spans="1:31">
      <c r="A716" t="s">
        <v>4041</v>
      </c>
      <c r="B716">
        <v>2012</v>
      </c>
      <c r="C716" t="s">
        <v>4024</v>
      </c>
      <c r="D716" t="s">
        <v>72</v>
      </c>
      <c r="E716" t="s">
        <v>72</v>
      </c>
      <c r="F716" t="s">
        <v>72</v>
      </c>
      <c r="G716" t="s">
        <v>72</v>
      </c>
      <c r="H716" t="s">
        <v>72</v>
      </c>
      <c r="I716" t="s">
        <v>72</v>
      </c>
      <c r="J716" t="s">
        <v>97</v>
      </c>
      <c r="K716">
        <v>3.3569239999999998</v>
      </c>
      <c r="L716">
        <v>0.88234599999999996</v>
      </c>
      <c r="M716">
        <v>1.8480000000000001</v>
      </c>
      <c r="N716">
        <v>5.5670000000000002</v>
      </c>
      <c r="O716" t="s">
        <v>74</v>
      </c>
      <c r="P716" t="s">
        <v>2598</v>
      </c>
      <c r="Q716">
        <v>2.21</v>
      </c>
      <c r="R716">
        <v>1.5089999999999999</v>
      </c>
      <c r="S716">
        <v>5322</v>
      </c>
      <c r="T716">
        <v>1394</v>
      </c>
      <c r="U716">
        <v>2929</v>
      </c>
      <c r="V716">
        <v>8827</v>
      </c>
      <c r="W716">
        <v>661</v>
      </c>
      <c r="X716">
        <v>20</v>
      </c>
      <c r="Y716">
        <v>0</v>
      </c>
      <c r="Z716">
        <v>0</v>
      </c>
      <c r="AA716">
        <v>0</v>
      </c>
      <c r="AB716">
        <v>1</v>
      </c>
      <c r="AC716" t="s">
        <v>219</v>
      </c>
      <c r="AD716" t="s">
        <v>4024</v>
      </c>
      <c r="AE716">
        <v>1.58</v>
      </c>
    </row>
    <row r="717" spans="1:31">
      <c r="A717" t="s">
        <v>4042</v>
      </c>
      <c r="B717">
        <v>2012</v>
      </c>
      <c r="C717" t="s">
        <v>4024</v>
      </c>
      <c r="D717" t="s">
        <v>72</v>
      </c>
      <c r="E717" t="s">
        <v>72</v>
      </c>
      <c r="F717" t="s">
        <v>72</v>
      </c>
      <c r="G717" t="s">
        <v>72</v>
      </c>
      <c r="H717" t="s">
        <v>72</v>
      </c>
      <c r="I717" t="s">
        <v>72</v>
      </c>
      <c r="J717" t="s">
        <v>98</v>
      </c>
      <c r="K717">
        <v>3.3251089999999999</v>
      </c>
      <c r="L717">
        <v>0.78288999999999997</v>
      </c>
      <c r="M717">
        <v>1.9650000000000001</v>
      </c>
      <c r="N717">
        <v>5.2389999999999999</v>
      </c>
      <c r="O717" t="s">
        <v>74</v>
      </c>
      <c r="P717" t="s">
        <v>999</v>
      </c>
      <c r="Q717">
        <v>1.9139999999999999</v>
      </c>
      <c r="R717">
        <v>1.361</v>
      </c>
      <c r="S717">
        <v>5413</v>
      </c>
      <c r="T717">
        <v>1305</v>
      </c>
      <c r="U717">
        <v>3198</v>
      </c>
      <c r="V717">
        <v>8529</v>
      </c>
      <c r="W717">
        <v>751</v>
      </c>
      <c r="X717">
        <v>33</v>
      </c>
      <c r="Y717">
        <v>0</v>
      </c>
      <c r="Z717">
        <v>0</v>
      </c>
      <c r="AA717">
        <v>0</v>
      </c>
      <c r="AB717">
        <v>1</v>
      </c>
      <c r="AC717" t="s">
        <v>219</v>
      </c>
      <c r="AD717" t="s">
        <v>4024</v>
      </c>
      <c r="AE717">
        <v>1.43</v>
      </c>
    </row>
    <row r="718" spans="1:31">
      <c r="A718" t="s">
        <v>4043</v>
      </c>
      <c r="B718">
        <v>2012</v>
      </c>
      <c r="C718" t="s">
        <v>4024</v>
      </c>
      <c r="D718" t="s">
        <v>72</v>
      </c>
      <c r="E718" t="s">
        <v>72</v>
      </c>
      <c r="F718" t="s">
        <v>72</v>
      </c>
      <c r="G718" t="s">
        <v>72</v>
      </c>
      <c r="H718" t="s">
        <v>72</v>
      </c>
      <c r="I718" t="s">
        <v>72</v>
      </c>
      <c r="J718" t="s">
        <v>99</v>
      </c>
      <c r="K718">
        <v>4.4120980000000003</v>
      </c>
      <c r="L718">
        <v>0.82264000000000004</v>
      </c>
      <c r="M718">
        <v>2.94</v>
      </c>
      <c r="N718">
        <v>6.3330000000000002</v>
      </c>
      <c r="O718" t="s">
        <v>74</v>
      </c>
      <c r="P718" t="s">
        <v>1026</v>
      </c>
      <c r="Q718">
        <v>1.921</v>
      </c>
      <c r="R718">
        <v>1.472</v>
      </c>
      <c r="S718">
        <v>7810</v>
      </c>
      <c r="T718">
        <v>1496</v>
      </c>
      <c r="U718">
        <v>5205</v>
      </c>
      <c r="V718">
        <v>11211</v>
      </c>
      <c r="W718">
        <v>1080</v>
      </c>
      <c r="X718">
        <v>55</v>
      </c>
      <c r="Y718">
        <v>0</v>
      </c>
      <c r="Z718">
        <v>0</v>
      </c>
      <c r="AA718">
        <v>0</v>
      </c>
      <c r="AB718">
        <v>1</v>
      </c>
      <c r="AC718" t="s">
        <v>209</v>
      </c>
      <c r="AD718" t="s">
        <v>4024</v>
      </c>
      <c r="AE718">
        <v>1.73</v>
      </c>
    </row>
    <row r="719" spans="1:31">
      <c r="A719" t="s">
        <v>4044</v>
      </c>
      <c r="B719">
        <v>2012</v>
      </c>
      <c r="C719" t="s">
        <v>4024</v>
      </c>
      <c r="D719" t="s">
        <v>72</v>
      </c>
      <c r="E719" t="s">
        <v>72</v>
      </c>
      <c r="F719" t="s">
        <v>72</v>
      </c>
      <c r="G719" t="s">
        <v>72</v>
      </c>
      <c r="H719" t="s">
        <v>72</v>
      </c>
      <c r="I719" t="s">
        <v>72</v>
      </c>
      <c r="J719" t="s">
        <v>100</v>
      </c>
      <c r="K719">
        <v>10.685622</v>
      </c>
      <c r="L719">
        <v>1.242815</v>
      </c>
      <c r="M719">
        <v>8.3620000000000001</v>
      </c>
      <c r="N719">
        <v>13.391999999999999</v>
      </c>
      <c r="O719" t="s">
        <v>74</v>
      </c>
      <c r="P719" t="s">
        <v>4045</v>
      </c>
      <c r="Q719">
        <v>2.706</v>
      </c>
      <c r="R719">
        <v>2.323</v>
      </c>
      <c r="S719">
        <v>24119</v>
      </c>
      <c r="T719">
        <v>2810</v>
      </c>
      <c r="U719">
        <v>18875</v>
      </c>
      <c r="V719">
        <v>30228</v>
      </c>
      <c r="W719">
        <v>1435</v>
      </c>
      <c r="X719">
        <v>159</v>
      </c>
      <c r="Y719">
        <v>0</v>
      </c>
      <c r="Z719">
        <v>0</v>
      </c>
      <c r="AA719">
        <v>0</v>
      </c>
      <c r="AB719">
        <v>1</v>
      </c>
      <c r="AC719" t="s">
        <v>261</v>
      </c>
      <c r="AD719" t="s">
        <v>4024</v>
      </c>
      <c r="AE719">
        <v>2.3199999999999998</v>
      </c>
    </row>
    <row r="720" spans="1:31">
      <c r="A720" t="s">
        <v>4046</v>
      </c>
      <c r="B720">
        <v>2012</v>
      </c>
      <c r="C720" t="s">
        <v>4024</v>
      </c>
      <c r="D720" t="s">
        <v>72</v>
      </c>
      <c r="E720" t="s">
        <v>72</v>
      </c>
      <c r="F720" t="s">
        <v>72</v>
      </c>
      <c r="G720" t="s">
        <v>72</v>
      </c>
      <c r="H720" t="s">
        <v>72</v>
      </c>
      <c r="I720" t="s">
        <v>76</v>
      </c>
      <c r="J720" t="s">
        <v>72</v>
      </c>
      <c r="K720">
        <v>4.8920729999999999</v>
      </c>
      <c r="L720">
        <v>0.52037500000000003</v>
      </c>
      <c r="M720">
        <v>3.9209999999999998</v>
      </c>
      <c r="N720">
        <v>6.02</v>
      </c>
      <c r="O720" t="s">
        <v>74</v>
      </c>
      <c r="P720" t="s">
        <v>4047</v>
      </c>
      <c r="Q720">
        <v>1.1279999999999999</v>
      </c>
      <c r="R720">
        <v>0.97099999999999997</v>
      </c>
      <c r="S720">
        <v>21262</v>
      </c>
      <c r="T720">
        <v>2262</v>
      </c>
      <c r="U720">
        <v>17042</v>
      </c>
      <c r="V720">
        <v>26166</v>
      </c>
      <c r="W720">
        <v>2187</v>
      </c>
      <c r="X720">
        <v>139</v>
      </c>
      <c r="Y720">
        <v>0</v>
      </c>
      <c r="Z720">
        <v>0</v>
      </c>
      <c r="AA720">
        <v>0</v>
      </c>
      <c r="AB720">
        <v>1</v>
      </c>
      <c r="AC720" t="s">
        <v>225</v>
      </c>
      <c r="AD720" t="s">
        <v>4024</v>
      </c>
      <c r="AE720">
        <v>1.27</v>
      </c>
    </row>
    <row r="721" spans="1:31">
      <c r="A721" t="s">
        <v>4048</v>
      </c>
      <c r="B721">
        <v>2012</v>
      </c>
      <c r="C721" t="s">
        <v>4024</v>
      </c>
      <c r="D721" t="s">
        <v>72</v>
      </c>
      <c r="E721" t="s">
        <v>72</v>
      </c>
      <c r="F721" t="s">
        <v>72</v>
      </c>
      <c r="G721" t="s">
        <v>72</v>
      </c>
      <c r="H721" t="s">
        <v>72</v>
      </c>
      <c r="I721" t="s">
        <v>76</v>
      </c>
      <c r="J721" t="s">
        <v>96</v>
      </c>
      <c r="K721">
        <v>1.560694</v>
      </c>
      <c r="L721">
        <v>0.85295299999999996</v>
      </c>
      <c r="M721">
        <v>0.35799999999999998</v>
      </c>
      <c r="N721">
        <v>4.2930000000000001</v>
      </c>
      <c r="O721" t="s">
        <v>74</v>
      </c>
      <c r="P721" t="s">
        <v>639</v>
      </c>
      <c r="Q721">
        <v>2.7330000000000001</v>
      </c>
      <c r="R721">
        <v>1.2030000000000001</v>
      </c>
      <c r="S721">
        <v>1329</v>
      </c>
      <c r="T721">
        <v>735</v>
      </c>
      <c r="U721">
        <v>305</v>
      </c>
      <c r="V721">
        <v>3655</v>
      </c>
      <c r="W721">
        <v>279</v>
      </c>
      <c r="X721">
        <v>5</v>
      </c>
      <c r="Y721">
        <v>0</v>
      </c>
      <c r="Z721">
        <v>0</v>
      </c>
      <c r="AA721">
        <v>0</v>
      </c>
      <c r="AB721">
        <v>1</v>
      </c>
      <c r="AC721" t="s">
        <v>247</v>
      </c>
      <c r="AD721" t="s">
        <v>4024</v>
      </c>
      <c r="AE721">
        <v>1.32</v>
      </c>
    </row>
    <row r="722" spans="1:31">
      <c r="A722" t="s">
        <v>4049</v>
      </c>
      <c r="B722">
        <v>2012</v>
      </c>
      <c r="C722" t="s">
        <v>4024</v>
      </c>
      <c r="D722" t="s">
        <v>72</v>
      </c>
      <c r="E722" t="s">
        <v>72</v>
      </c>
      <c r="F722" t="s">
        <v>72</v>
      </c>
      <c r="G722" t="s">
        <v>72</v>
      </c>
      <c r="H722" t="s">
        <v>72</v>
      </c>
      <c r="I722" t="s">
        <v>76</v>
      </c>
      <c r="J722" t="s">
        <v>97</v>
      </c>
      <c r="K722">
        <v>3.371381</v>
      </c>
      <c r="L722">
        <v>1.032327</v>
      </c>
      <c r="M722">
        <v>1.6519999999999999</v>
      </c>
      <c r="N722">
        <v>6.0549999999999997</v>
      </c>
      <c r="O722" t="s">
        <v>74</v>
      </c>
      <c r="P722" t="s">
        <v>915</v>
      </c>
      <c r="Q722">
        <v>2.6840000000000002</v>
      </c>
      <c r="R722">
        <v>1.72</v>
      </c>
      <c r="S722">
        <v>2369</v>
      </c>
      <c r="T722">
        <v>728</v>
      </c>
      <c r="U722">
        <v>1161</v>
      </c>
      <c r="V722">
        <v>4254</v>
      </c>
      <c r="W722">
        <v>303</v>
      </c>
      <c r="X722">
        <v>11</v>
      </c>
      <c r="Y722">
        <v>0</v>
      </c>
      <c r="Z722">
        <v>0</v>
      </c>
      <c r="AA722">
        <v>0</v>
      </c>
      <c r="AB722">
        <v>1</v>
      </c>
      <c r="AC722" t="s">
        <v>134</v>
      </c>
      <c r="AD722" t="s">
        <v>4024</v>
      </c>
      <c r="AE722">
        <v>0.99</v>
      </c>
    </row>
    <row r="723" spans="1:31">
      <c r="A723" t="s">
        <v>4050</v>
      </c>
      <c r="B723">
        <v>2012</v>
      </c>
      <c r="C723" t="s">
        <v>4024</v>
      </c>
      <c r="D723" t="s">
        <v>72</v>
      </c>
      <c r="E723" t="s">
        <v>72</v>
      </c>
      <c r="F723" t="s">
        <v>72</v>
      </c>
      <c r="G723" t="s">
        <v>72</v>
      </c>
      <c r="H723" t="s">
        <v>72</v>
      </c>
      <c r="I723" t="s">
        <v>76</v>
      </c>
      <c r="J723" t="s">
        <v>98</v>
      </c>
      <c r="K723">
        <v>2.7731469999999998</v>
      </c>
      <c r="L723">
        <v>0.91374299999999997</v>
      </c>
      <c r="M723">
        <v>1.274</v>
      </c>
      <c r="N723">
        <v>5.202</v>
      </c>
      <c r="O723" t="s">
        <v>74</v>
      </c>
      <c r="P723" t="s">
        <v>822</v>
      </c>
      <c r="Q723">
        <v>2.4289999999999998</v>
      </c>
      <c r="R723">
        <v>1.4990000000000001</v>
      </c>
      <c r="S723">
        <v>2174</v>
      </c>
      <c r="T723">
        <v>718</v>
      </c>
      <c r="U723">
        <v>999</v>
      </c>
      <c r="V723">
        <v>4079</v>
      </c>
      <c r="W723">
        <v>369</v>
      </c>
      <c r="X723">
        <v>15</v>
      </c>
      <c r="Y723">
        <v>0</v>
      </c>
      <c r="Z723">
        <v>0</v>
      </c>
      <c r="AA723">
        <v>0</v>
      </c>
      <c r="AB723">
        <v>1</v>
      </c>
      <c r="AC723" t="s">
        <v>134</v>
      </c>
      <c r="AD723" t="s">
        <v>4024</v>
      </c>
      <c r="AE723">
        <v>1.1399999999999999</v>
      </c>
    </row>
    <row r="724" spans="1:31">
      <c r="A724" t="s">
        <v>4051</v>
      </c>
      <c r="B724">
        <v>2012</v>
      </c>
      <c r="C724" t="s">
        <v>4024</v>
      </c>
      <c r="D724" t="s">
        <v>72</v>
      </c>
      <c r="E724" t="s">
        <v>72</v>
      </c>
      <c r="F724" t="s">
        <v>72</v>
      </c>
      <c r="G724" t="s">
        <v>72</v>
      </c>
      <c r="H724" t="s">
        <v>72</v>
      </c>
      <c r="I724" t="s">
        <v>76</v>
      </c>
      <c r="J724" t="s">
        <v>99</v>
      </c>
      <c r="K724">
        <v>3.9298730000000002</v>
      </c>
      <c r="L724">
        <v>1.0842799999999999</v>
      </c>
      <c r="M724">
        <v>2.0870000000000002</v>
      </c>
      <c r="N724">
        <v>6.673</v>
      </c>
      <c r="O724" t="s">
        <v>74</v>
      </c>
      <c r="P724" t="s">
        <v>1027</v>
      </c>
      <c r="Q724">
        <v>2.7429999999999999</v>
      </c>
      <c r="R724">
        <v>1.8420000000000001</v>
      </c>
      <c r="S724">
        <v>3428</v>
      </c>
      <c r="T724">
        <v>934</v>
      </c>
      <c r="U724">
        <v>1821</v>
      </c>
      <c r="V724">
        <v>5820</v>
      </c>
      <c r="W724">
        <v>534</v>
      </c>
      <c r="X724">
        <v>24</v>
      </c>
      <c r="Y724">
        <v>0</v>
      </c>
      <c r="Z724">
        <v>0</v>
      </c>
      <c r="AA724">
        <v>0</v>
      </c>
      <c r="AB724">
        <v>1</v>
      </c>
      <c r="AC724" t="s">
        <v>165</v>
      </c>
      <c r="AD724" t="s">
        <v>4024</v>
      </c>
      <c r="AE724">
        <v>1.66</v>
      </c>
    </row>
    <row r="725" spans="1:31">
      <c r="A725" t="s">
        <v>4052</v>
      </c>
      <c r="B725">
        <v>2012</v>
      </c>
      <c r="C725" t="s">
        <v>4024</v>
      </c>
      <c r="D725" t="s">
        <v>72</v>
      </c>
      <c r="E725" t="s">
        <v>72</v>
      </c>
      <c r="F725" t="s">
        <v>72</v>
      </c>
      <c r="G725" t="s">
        <v>72</v>
      </c>
      <c r="H725" t="s">
        <v>72</v>
      </c>
      <c r="I725" t="s">
        <v>76</v>
      </c>
      <c r="J725" t="s">
        <v>100</v>
      </c>
      <c r="K725">
        <v>10.52961</v>
      </c>
      <c r="L725">
        <v>1.510934</v>
      </c>
      <c r="M725">
        <v>7.7409999999999997</v>
      </c>
      <c r="N725">
        <v>13.898</v>
      </c>
      <c r="O725" t="s">
        <v>74</v>
      </c>
      <c r="P725" t="s">
        <v>833</v>
      </c>
      <c r="Q725">
        <v>3.3679999999999999</v>
      </c>
      <c r="R725">
        <v>2.7879999999999998</v>
      </c>
      <c r="S725">
        <v>11963</v>
      </c>
      <c r="T725">
        <v>1717</v>
      </c>
      <c r="U725">
        <v>8795</v>
      </c>
      <c r="V725">
        <v>15790</v>
      </c>
      <c r="W725">
        <v>702</v>
      </c>
      <c r="X725">
        <v>84</v>
      </c>
      <c r="Y725">
        <v>0</v>
      </c>
      <c r="Z725">
        <v>0</v>
      </c>
      <c r="AA725">
        <v>0</v>
      </c>
      <c r="AB725">
        <v>1</v>
      </c>
      <c r="AC725" t="s">
        <v>326</v>
      </c>
      <c r="AD725" t="s">
        <v>4024</v>
      </c>
      <c r="AE725">
        <v>1.7</v>
      </c>
    </row>
    <row r="726" spans="1:31">
      <c r="A726" t="s">
        <v>4053</v>
      </c>
      <c r="B726">
        <v>2012</v>
      </c>
      <c r="C726" t="s">
        <v>4024</v>
      </c>
      <c r="D726" t="s">
        <v>72</v>
      </c>
      <c r="E726" t="s">
        <v>72</v>
      </c>
      <c r="F726" t="s">
        <v>72</v>
      </c>
      <c r="G726" t="s">
        <v>72</v>
      </c>
      <c r="H726" t="s">
        <v>72</v>
      </c>
      <c r="I726" t="s">
        <v>79</v>
      </c>
      <c r="J726" t="s">
        <v>72</v>
      </c>
      <c r="K726">
        <v>5.1829390000000002</v>
      </c>
      <c r="L726">
        <v>0.65850500000000001</v>
      </c>
      <c r="M726">
        <v>3.9660000000000002</v>
      </c>
      <c r="N726">
        <v>6.6379999999999999</v>
      </c>
      <c r="O726" t="s">
        <v>74</v>
      </c>
      <c r="P726" t="s">
        <v>4054</v>
      </c>
      <c r="Q726">
        <v>1.4550000000000001</v>
      </c>
      <c r="R726">
        <v>1.2170000000000001</v>
      </c>
      <c r="S726">
        <v>23685</v>
      </c>
      <c r="T726">
        <v>3009</v>
      </c>
      <c r="U726">
        <v>18125</v>
      </c>
      <c r="V726">
        <v>30336</v>
      </c>
      <c r="W726">
        <v>2298</v>
      </c>
      <c r="X726">
        <v>138</v>
      </c>
      <c r="Y726">
        <v>0</v>
      </c>
      <c r="Z726">
        <v>0</v>
      </c>
      <c r="AA726">
        <v>0</v>
      </c>
      <c r="AB726">
        <v>1</v>
      </c>
      <c r="AC726" t="s">
        <v>529</v>
      </c>
      <c r="AD726" t="s">
        <v>4024</v>
      </c>
      <c r="AE726">
        <v>2.0299999999999998</v>
      </c>
    </row>
    <row r="727" spans="1:31">
      <c r="A727" t="s">
        <v>4055</v>
      </c>
      <c r="B727">
        <v>2012</v>
      </c>
      <c r="C727" t="s">
        <v>4024</v>
      </c>
      <c r="D727" t="s">
        <v>72</v>
      </c>
      <c r="E727" t="s">
        <v>72</v>
      </c>
      <c r="F727" t="s">
        <v>72</v>
      </c>
      <c r="G727" t="s">
        <v>72</v>
      </c>
      <c r="H727" t="s">
        <v>72</v>
      </c>
      <c r="I727" t="s">
        <v>79</v>
      </c>
      <c r="J727" t="s">
        <v>96</v>
      </c>
      <c r="K727">
        <v>1.157116</v>
      </c>
      <c r="L727">
        <v>0.65706100000000001</v>
      </c>
      <c r="M727">
        <v>0.246</v>
      </c>
      <c r="N727">
        <v>3.3039999999999998</v>
      </c>
      <c r="O727" t="s">
        <v>74</v>
      </c>
      <c r="P727" t="s">
        <v>707</v>
      </c>
      <c r="Q727">
        <v>2.1469999999999998</v>
      </c>
      <c r="R727">
        <v>0.91100000000000003</v>
      </c>
      <c r="S727">
        <v>953</v>
      </c>
      <c r="T727">
        <v>535</v>
      </c>
      <c r="U727">
        <v>203</v>
      </c>
      <c r="V727">
        <v>2722</v>
      </c>
      <c r="W727">
        <v>279</v>
      </c>
      <c r="X727">
        <v>5</v>
      </c>
      <c r="Y727">
        <v>0</v>
      </c>
      <c r="Z727">
        <v>0</v>
      </c>
      <c r="AA727">
        <v>0</v>
      </c>
      <c r="AB727">
        <v>1</v>
      </c>
      <c r="AC727" t="s">
        <v>220</v>
      </c>
      <c r="AD727" t="s">
        <v>4024</v>
      </c>
      <c r="AE727">
        <v>1.05</v>
      </c>
    </row>
    <row r="728" spans="1:31">
      <c r="A728" t="s">
        <v>4056</v>
      </c>
      <c r="B728">
        <v>2012</v>
      </c>
      <c r="C728" t="s">
        <v>4024</v>
      </c>
      <c r="D728" t="s">
        <v>72</v>
      </c>
      <c r="E728" t="s">
        <v>72</v>
      </c>
      <c r="F728" t="s">
        <v>72</v>
      </c>
      <c r="G728" t="s">
        <v>72</v>
      </c>
      <c r="H728" t="s">
        <v>72</v>
      </c>
      <c r="I728" t="s">
        <v>79</v>
      </c>
      <c r="J728" t="s">
        <v>97</v>
      </c>
      <c r="K728">
        <v>3.3454190000000001</v>
      </c>
      <c r="L728">
        <v>1.4375420000000001</v>
      </c>
      <c r="M728">
        <v>1.133</v>
      </c>
      <c r="N728">
        <v>7.4950000000000001</v>
      </c>
      <c r="O728" t="s">
        <v>74</v>
      </c>
      <c r="P728" t="s">
        <v>797</v>
      </c>
      <c r="Q728">
        <v>4.1500000000000004</v>
      </c>
      <c r="R728">
        <v>2.2120000000000002</v>
      </c>
      <c r="S728">
        <v>2954</v>
      </c>
      <c r="T728">
        <v>1294</v>
      </c>
      <c r="U728">
        <v>1001</v>
      </c>
      <c r="V728">
        <v>6618</v>
      </c>
      <c r="W728">
        <v>358</v>
      </c>
      <c r="X728">
        <v>9</v>
      </c>
      <c r="Y728">
        <v>0</v>
      </c>
      <c r="Z728">
        <v>0</v>
      </c>
      <c r="AA728">
        <v>0</v>
      </c>
      <c r="AB728">
        <v>1</v>
      </c>
      <c r="AC728" t="s">
        <v>136</v>
      </c>
      <c r="AD728" t="s">
        <v>4024</v>
      </c>
      <c r="AE728">
        <v>2.2799999999999998</v>
      </c>
    </row>
    <row r="729" spans="1:31">
      <c r="A729" t="s">
        <v>4057</v>
      </c>
      <c r="B729">
        <v>2012</v>
      </c>
      <c r="C729" t="s">
        <v>4024</v>
      </c>
      <c r="D729" t="s">
        <v>72</v>
      </c>
      <c r="E729" t="s">
        <v>72</v>
      </c>
      <c r="F729" t="s">
        <v>72</v>
      </c>
      <c r="G729" t="s">
        <v>72</v>
      </c>
      <c r="H729" t="s">
        <v>72</v>
      </c>
      <c r="I729" t="s">
        <v>79</v>
      </c>
      <c r="J729" t="s">
        <v>98</v>
      </c>
      <c r="K729">
        <v>3.8378260000000002</v>
      </c>
      <c r="L729">
        <v>1.2825420000000001</v>
      </c>
      <c r="M729">
        <v>1.7350000000000001</v>
      </c>
      <c r="N729">
        <v>7.25</v>
      </c>
      <c r="O729" t="s">
        <v>74</v>
      </c>
      <c r="P729" t="s">
        <v>750</v>
      </c>
      <c r="Q729">
        <v>3.4119999999999999</v>
      </c>
      <c r="R729">
        <v>2.1030000000000002</v>
      </c>
      <c r="S729">
        <v>3239</v>
      </c>
      <c r="T729">
        <v>1078</v>
      </c>
      <c r="U729">
        <v>1464</v>
      </c>
      <c r="V729">
        <v>6119</v>
      </c>
      <c r="W729">
        <v>382</v>
      </c>
      <c r="X729">
        <v>18</v>
      </c>
      <c r="Y729">
        <v>0</v>
      </c>
      <c r="Z729">
        <v>0</v>
      </c>
      <c r="AA729">
        <v>0</v>
      </c>
      <c r="AB729">
        <v>1</v>
      </c>
      <c r="AC729" t="s">
        <v>228</v>
      </c>
      <c r="AD729" t="s">
        <v>4024</v>
      </c>
      <c r="AE729">
        <v>1.7</v>
      </c>
    </row>
    <row r="730" spans="1:31">
      <c r="A730" t="s">
        <v>4058</v>
      </c>
      <c r="B730">
        <v>2012</v>
      </c>
      <c r="C730" t="s">
        <v>4024</v>
      </c>
      <c r="D730" t="s">
        <v>72</v>
      </c>
      <c r="E730" t="s">
        <v>72</v>
      </c>
      <c r="F730" t="s">
        <v>72</v>
      </c>
      <c r="G730" t="s">
        <v>72</v>
      </c>
      <c r="H730" t="s">
        <v>72</v>
      </c>
      <c r="I730" t="s">
        <v>79</v>
      </c>
      <c r="J730" t="s">
        <v>99</v>
      </c>
      <c r="K730">
        <v>4.8804670000000003</v>
      </c>
      <c r="L730">
        <v>1.1778740000000001</v>
      </c>
      <c r="M730">
        <v>2.835</v>
      </c>
      <c r="N730">
        <v>7.7649999999999997</v>
      </c>
      <c r="O730" t="s">
        <v>74</v>
      </c>
      <c r="P730" t="s">
        <v>131</v>
      </c>
      <c r="Q730">
        <v>2.8849999999999998</v>
      </c>
      <c r="R730">
        <v>2.0459999999999998</v>
      </c>
      <c r="S730">
        <v>4383</v>
      </c>
      <c r="T730">
        <v>1053</v>
      </c>
      <c r="U730">
        <v>2546</v>
      </c>
      <c r="V730">
        <v>6973</v>
      </c>
      <c r="W730">
        <v>546</v>
      </c>
      <c r="X730">
        <v>31</v>
      </c>
      <c r="Y730">
        <v>0</v>
      </c>
      <c r="Z730">
        <v>0</v>
      </c>
      <c r="AA730">
        <v>0</v>
      </c>
      <c r="AB730">
        <v>1</v>
      </c>
      <c r="AC730" t="s">
        <v>94</v>
      </c>
      <c r="AD730" t="s">
        <v>4024</v>
      </c>
      <c r="AE730">
        <v>1.63</v>
      </c>
    </row>
    <row r="731" spans="1:31">
      <c r="A731" t="s">
        <v>4059</v>
      </c>
      <c r="B731">
        <v>2012</v>
      </c>
      <c r="C731" t="s">
        <v>4024</v>
      </c>
      <c r="D731" t="s">
        <v>72</v>
      </c>
      <c r="E731" t="s">
        <v>72</v>
      </c>
      <c r="F731" t="s">
        <v>72</v>
      </c>
      <c r="G731" t="s">
        <v>72</v>
      </c>
      <c r="H731" t="s">
        <v>72</v>
      </c>
      <c r="I731" t="s">
        <v>79</v>
      </c>
      <c r="J731" t="s">
        <v>100</v>
      </c>
      <c r="K731">
        <v>10.843736</v>
      </c>
      <c r="L731">
        <v>1.686329</v>
      </c>
      <c r="M731">
        <v>7.7480000000000002</v>
      </c>
      <c r="N731">
        <v>14.641</v>
      </c>
      <c r="O731" t="s">
        <v>74</v>
      </c>
      <c r="P731" t="s">
        <v>4060</v>
      </c>
      <c r="Q731">
        <v>3.7970000000000002</v>
      </c>
      <c r="R731">
        <v>3.0960000000000001</v>
      </c>
      <c r="S731">
        <v>12156</v>
      </c>
      <c r="T731">
        <v>1903</v>
      </c>
      <c r="U731">
        <v>8685</v>
      </c>
      <c r="V731">
        <v>16413</v>
      </c>
      <c r="W731">
        <v>733</v>
      </c>
      <c r="X731">
        <v>75</v>
      </c>
      <c r="Y731">
        <v>0</v>
      </c>
      <c r="Z731">
        <v>0</v>
      </c>
      <c r="AA731">
        <v>0</v>
      </c>
      <c r="AB731">
        <v>1</v>
      </c>
      <c r="AC731" t="s">
        <v>326</v>
      </c>
      <c r="AD731" t="s">
        <v>4024</v>
      </c>
      <c r="AE731">
        <v>2.15</v>
      </c>
    </row>
    <row r="732" spans="1:31">
      <c r="A732" t="s">
        <v>4061</v>
      </c>
      <c r="B732">
        <v>2012</v>
      </c>
      <c r="C732" t="s">
        <v>4024</v>
      </c>
      <c r="D732" t="s">
        <v>72</v>
      </c>
      <c r="E732" t="s">
        <v>72</v>
      </c>
      <c r="F732" t="s">
        <v>72</v>
      </c>
      <c r="G732" t="s">
        <v>104</v>
      </c>
      <c r="H732" t="s">
        <v>3768</v>
      </c>
      <c r="I732" t="s">
        <v>72</v>
      </c>
      <c r="J732" t="s">
        <v>72</v>
      </c>
      <c r="K732">
        <v>5.1010049999999998</v>
      </c>
      <c r="L732">
        <v>1.0709550000000001</v>
      </c>
      <c r="M732">
        <v>3.2069999999999999</v>
      </c>
      <c r="N732">
        <v>7.6509999999999998</v>
      </c>
      <c r="O732" t="s">
        <v>74</v>
      </c>
      <c r="P732" t="s">
        <v>273</v>
      </c>
      <c r="Q732">
        <v>2.5499999999999998</v>
      </c>
      <c r="R732">
        <v>1.8939999999999999</v>
      </c>
      <c r="S732">
        <v>5151</v>
      </c>
      <c r="T732">
        <v>1121</v>
      </c>
      <c r="U732">
        <v>3239</v>
      </c>
      <c r="V732">
        <v>7727</v>
      </c>
      <c r="W732">
        <v>577</v>
      </c>
      <c r="X732">
        <v>30</v>
      </c>
      <c r="Y732">
        <v>0</v>
      </c>
      <c r="Z732">
        <v>0</v>
      </c>
      <c r="AA732">
        <v>0</v>
      </c>
      <c r="AB732">
        <v>1</v>
      </c>
      <c r="AC732" t="s">
        <v>95</v>
      </c>
      <c r="AD732" t="s">
        <v>4024</v>
      </c>
      <c r="AE732">
        <v>1.36</v>
      </c>
    </row>
    <row r="733" spans="1:31">
      <c r="A733" t="s">
        <v>4062</v>
      </c>
      <c r="B733">
        <v>2012</v>
      </c>
      <c r="C733" t="s">
        <v>4024</v>
      </c>
      <c r="D733" t="s">
        <v>72</v>
      </c>
      <c r="E733" t="s">
        <v>72</v>
      </c>
      <c r="F733" t="s">
        <v>72</v>
      </c>
      <c r="G733" t="s">
        <v>104</v>
      </c>
      <c r="H733" t="s">
        <v>3768</v>
      </c>
      <c r="I733" t="s">
        <v>76</v>
      </c>
      <c r="J733" t="s">
        <v>72</v>
      </c>
      <c r="K733">
        <v>5.5869270000000002</v>
      </c>
      <c r="L733">
        <v>1.444118</v>
      </c>
      <c r="M733">
        <v>3.101</v>
      </c>
      <c r="N733">
        <v>9.1679999999999993</v>
      </c>
      <c r="O733" t="s">
        <v>74</v>
      </c>
      <c r="P733" t="s">
        <v>3987</v>
      </c>
      <c r="Q733">
        <v>3.581</v>
      </c>
      <c r="R733">
        <v>2.4860000000000002</v>
      </c>
      <c r="S733">
        <v>2862</v>
      </c>
      <c r="T733">
        <v>780</v>
      </c>
      <c r="U733">
        <v>1589</v>
      </c>
      <c r="V733">
        <v>4696</v>
      </c>
      <c r="W733">
        <v>294</v>
      </c>
      <c r="X733">
        <v>18</v>
      </c>
      <c r="Y733">
        <v>0</v>
      </c>
      <c r="Z733">
        <v>0</v>
      </c>
      <c r="AA733">
        <v>0</v>
      </c>
      <c r="AB733">
        <v>1</v>
      </c>
      <c r="AC733" t="s">
        <v>114</v>
      </c>
      <c r="AD733" t="s">
        <v>4024</v>
      </c>
      <c r="AE733">
        <v>1.1599999999999999</v>
      </c>
    </row>
    <row r="734" spans="1:31">
      <c r="A734" t="s">
        <v>4063</v>
      </c>
      <c r="B734">
        <v>2012</v>
      </c>
      <c r="C734" t="s">
        <v>4024</v>
      </c>
      <c r="D734" t="s">
        <v>72</v>
      </c>
      <c r="E734" t="s">
        <v>72</v>
      </c>
      <c r="F734" t="s">
        <v>72</v>
      </c>
      <c r="G734" t="s">
        <v>104</v>
      </c>
      <c r="H734" t="s">
        <v>3768</v>
      </c>
      <c r="I734" t="s">
        <v>79</v>
      </c>
      <c r="J734" t="s">
        <v>72</v>
      </c>
      <c r="K734">
        <v>4.6008300000000002</v>
      </c>
      <c r="L734">
        <v>1.500291</v>
      </c>
      <c r="M734">
        <v>2.125</v>
      </c>
      <c r="N734">
        <v>8.5530000000000008</v>
      </c>
      <c r="O734" t="s">
        <v>74</v>
      </c>
      <c r="P734" t="s">
        <v>4064</v>
      </c>
      <c r="Q734">
        <v>3.952</v>
      </c>
      <c r="R734">
        <v>2.4750000000000001</v>
      </c>
      <c r="S734">
        <v>2290</v>
      </c>
      <c r="T734">
        <v>747</v>
      </c>
      <c r="U734">
        <v>1058</v>
      </c>
      <c r="V734">
        <v>4256</v>
      </c>
      <c r="W734">
        <v>283</v>
      </c>
      <c r="X734">
        <v>12</v>
      </c>
      <c r="Y734">
        <v>0</v>
      </c>
      <c r="Z734">
        <v>0</v>
      </c>
      <c r="AA734">
        <v>0</v>
      </c>
      <c r="AB734">
        <v>1</v>
      </c>
      <c r="AC734" t="s">
        <v>134</v>
      </c>
      <c r="AD734" t="s">
        <v>4024</v>
      </c>
      <c r="AE734">
        <v>1.45</v>
      </c>
    </row>
    <row r="735" spans="1:31">
      <c r="A735" t="s">
        <v>4065</v>
      </c>
      <c r="B735">
        <v>2012</v>
      </c>
      <c r="C735" t="s">
        <v>4024</v>
      </c>
      <c r="D735" t="s">
        <v>72</v>
      </c>
      <c r="E735" t="s">
        <v>72</v>
      </c>
      <c r="F735" t="s">
        <v>72</v>
      </c>
      <c r="G735" t="s">
        <v>104</v>
      </c>
      <c r="H735" t="s">
        <v>3774</v>
      </c>
      <c r="I735" t="s">
        <v>72</v>
      </c>
      <c r="J735" t="s">
        <v>72</v>
      </c>
      <c r="K735">
        <v>7.6211149999999996</v>
      </c>
      <c r="L735">
        <v>1.4933050000000001</v>
      </c>
      <c r="M735">
        <v>4.9489999999999998</v>
      </c>
      <c r="N735">
        <v>11.118</v>
      </c>
      <c r="O735" t="s">
        <v>74</v>
      </c>
      <c r="P735" t="s">
        <v>539</v>
      </c>
      <c r="Q735">
        <v>3.4969999999999999</v>
      </c>
      <c r="R735">
        <v>2.6720000000000002</v>
      </c>
      <c r="S735">
        <v>6567</v>
      </c>
      <c r="T735">
        <v>1308</v>
      </c>
      <c r="U735">
        <v>4265</v>
      </c>
      <c r="V735">
        <v>9579</v>
      </c>
      <c r="W735">
        <v>459</v>
      </c>
      <c r="X735">
        <v>43</v>
      </c>
      <c r="Y735">
        <v>0</v>
      </c>
      <c r="Z735">
        <v>0</v>
      </c>
      <c r="AA735">
        <v>0</v>
      </c>
      <c r="AB735">
        <v>1</v>
      </c>
      <c r="AC735" t="s">
        <v>359</v>
      </c>
      <c r="AD735" t="s">
        <v>4024</v>
      </c>
      <c r="AE735">
        <v>1.45</v>
      </c>
    </row>
    <row r="736" spans="1:31">
      <c r="A736" t="s">
        <v>4066</v>
      </c>
      <c r="B736">
        <v>2012</v>
      </c>
      <c r="C736" t="s">
        <v>4024</v>
      </c>
      <c r="D736" t="s">
        <v>72</v>
      </c>
      <c r="E736" t="s">
        <v>72</v>
      </c>
      <c r="F736" t="s">
        <v>72</v>
      </c>
      <c r="G736" t="s">
        <v>104</v>
      </c>
      <c r="H736" t="s">
        <v>3774</v>
      </c>
      <c r="I736" t="s">
        <v>76</v>
      </c>
      <c r="J736" t="s">
        <v>72</v>
      </c>
      <c r="K736">
        <v>6.2562189999999998</v>
      </c>
      <c r="L736">
        <v>1.5156769999999999</v>
      </c>
      <c r="M736">
        <v>3.621</v>
      </c>
      <c r="N736">
        <v>9.9550000000000001</v>
      </c>
      <c r="O736" t="s">
        <v>74</v>
      </c>
      <c r="P736" t="s">
        <v>4067</v>
      </c>
      <c r="Q736">
        <v>3.6989999999999998</v>
      </c>
      <c r="R736">
        <v>2.6349999999999998</v>
      </c>
      <c r="S736">
        <v>2863</v>
      </c>
      <c r="T736">
        <v>714</v>
      </c>
      <c r="U736">
        <v>1657</v>
      </c>
      <c r="V736">
        <v>4556</v>
      </c>
      <c r="W736">
        <v>230</v>
      </c>
      <c r="X736">
        <v>21</v>
      </c>
      <c r="Y736">
        <v>0</v>
      </c>
      <c r="Z736">
        <v>0</v>
      </c>
      <c r="AA736">
        <v>0</v>
      </c>
      <c r="AB736">
        <v>1</v>
      </c>
      <c r="AC736" t="s">
        <v>114</v>
      </c>
      <c r="AD736" t="s">
        <v>4024</v>
      </c>
      <c r="AE736">
        <v>0.9</v>
      </c>
    </row>
    <row r="737" spans="1:31">
      <c r="A737" t="s">
        <v>4068</v>
      </c>
      <c r="B737">
        <v>2012</v>
      </c>
      <c r="C737" t="s">
        <v>4024</v>
      </c>
      <c r="D737" t="s">
        <v>72</v>
      </c>
      <c r="E737" t="s">
        <v>72</v>
      </c>
      <c r="F737" t="s">
        <v>72</v>
      </c>
      <c r="G737" t="s">
        <v>104</v>
      </c>
      <c r="H737" t="s">
        <v>3774</v>
      </c>
      <c r="I737" t="s">
        <v>79</v>
      </c>
      <c r="J737" t="s">
        <v>72</v>
      </c>
      <c r="K737">
        <v>9.1671119999999995</v>
      </c>
      <c r="L737">
        <v>2.26816</v>
      </c>
      <c r="M737">
        <v>5.2110000000000003</v>
      </c>
      <c r="N737">
        <v>14.69</v>
      </c>
      <c r="O737" t="s">
        <v>74</v>
      </c>
      <c r="P737" t="s">
        <v>4069</v>
      </c>
      <c r="Q737">
        <v>5.5229999999999997</v>
      </c>
      <c r="R737">
        <v>3.956</v>
      </c>
      <c r="S737">
        <v>3704</v>
      </c>
      <c r="T737">
        <v>913</v>
      </c>
      <c r="U737">
        <v>2105</v>
      </c>
      <c r="V737">
        <v>5935</v>
      </c>
      <c r="W737">
        <v>229</v>
      </c>
      <c r="X737">
        <v>22</v>
      </c>
      <c r="Y737">
        <v>0</v>
      </c>
      <c r="Z737">
        <v>0</v>
      </c>
      <c r="AA737">
        <v>0</v>
      </c>
      <c r="AB737">
        <v>1</v>
      </c>
      <c r="AC737" t="s">
        <v>165</v>
      </c>
      <c r="AD737" t="s">
        <v>4024</v>
      </c>
      <c r="AE737">
        <v>1.41</v>
      </c>
    </row>
    <row r="738" spans="1:31">
      <c r="A738" t="s">
        <v>4070</v>
      </c>
      <c r="B738">
        <v>2012</v>
      </c>
      <c r="C738" t="s">
        <v>4024</v>
      </c>
      <c r="D738" t="s">
        <v>72</v>
      </c>
      <c r="E738" t="s">
        <v>72</v>
      </c>
      <c r="F738" t="s">
        <v>72</v>
      </c>
      <c r="G738" t="s">
        <v>104</v>
      </c>
      <c r="H738" t="s">
        <v>3781</v>
      </c>
      <c r="I738" t="s">
        <v>72</v>
      </c>
      <c r="J738" t="s">
        <v>72</v>
      </c>
      <c r="K738">
        <v>9.1713100000000001</v>
      </c>
      <c r="L738">
        <v>1.564346</v>
      </c>
      <c r="M738">
        <v>6.3280000000000003</v>
      </c>
      <c r="N738">
        <v>12.747</v>
      </c>
      <c r="O738" t="s">
        <v>74</v>
      </c>
      <c r="P738" t="s">
        <v>3541</v>
      </c>
      <c r="Q738">
        <v>3.5750000000000002</v>
      </c>
      <c r="R738">
        <v>2.843</v>
      </c>
      <c r="S738">
        <v>7485</v>
      </c>
      <c r="T738">
        <v>1302</v>
      </c>
      <c r="U738">
        <v>5165</v>
      </c>
      <c r="V738">
        <v>10402</v>
      </c>
      <c r="W738">
        <v>503</v>
      </c>
      <c r="X738">
        <v>53</v>
      </c>
      <c r="Y738">
        <v>0</v>
      </c>
      <c r="Z738">
        <v>0</v>
      </c>
      <c r="AA738">
        <v>0</v>
      </c>
      <c r="AB738">
        <v>1</v>
      </c>
      <c r="AC738" t="s">
        <v>106</v>
      </c>
      <c r="AD738" t="s">
        <v>4024</v>
      </c>
      <c r="AE738">
        <v>1.47</v>
      </c>
    </row>
    <row r="739" spans="1:31">
      <c r="A739" t="s">
        <v>4071</v>
      </c>
      <c r="B739">
        <v>2012</v>
      </c>
      <c r="C739" t="s">
        <v>4024</v>
      </c>
      <c r="D739" t="s">
        <v>72</v>
      </c>
      <c r="E739" t="s">
        <v>72</v>
      </c>
      <c r="F739" t="s">
        <v>72</v>
      </c>
      <c r="G739" t="s">
        <v>104</v>
      </c>
      <c r="H739" t="s">
        <v>3781</v>
      </c>
      <c r="I739" t="s">
        <v>76</v>
      </c>
      <c r="J739" t="s">
        <v>72</v>
      </c>
      <c r="K739">
        <v>9.554278</v>
      </c>
      <c r="L739">
        <v>2.250035</v>
      </c>
      <c r="M739">
        <v>5.601</v>
      </c>
      <c r="N739">
        <v>14.976000000000001</v>
      </c>
      <c r="O739" t="s">
        <v>74</v>
      </c>
      <c r="P739" t="s">
        <v>4072</v>
      </c>
      <c r="Q739">
        <v>5.4210000000000003</v>
      </c>
      <c r="R739">
        <v>3.9540000000000002</v>
      </c>
      <c r="S739">
        <v>3718</v>
      </c>
      <c r="T739">
        <v>869</v>
      </c>
      <c r="U739">
        <v>2179</v>
      </c>
      <c r="V739">
        <v>5827</v>
      </c>
      <c r="W739">
        <v>236</v>
      </c>
      <c r="X739">
        <v>27</v>
      </c>
      <c r="Y739">
        <v>0</v>
      </c>
      <c r="Z739">
        <v>0</v>
      </c>
      <c r="AA739">
        <v>0</v>
      </c>
      <c r="AB739">
        <v>1</v>
      </c>
      <c r="AC739" t="s">
        <v>165</v>
      </c>
      <c r="AD739" t="s">
        <v>4024</v>
      </c>
      <c r="AE739">
        <v>1.38</v>
      </c>
    </row>
    <row r="740" spans="1:31">
      <c r="A740" t="s">
        <v>4073</v>
      </c>
      <c r="B740">
        <v>2012</v>
      </c>
      <c r="C740" t="s">
        <v>4024</v>
      </c>
      <c r="D740" t="s">
        <v>72</v>
      </c>
      <c r="E740" t="s">
        <v>72</v>
      </c>
      <c r="F740" t="s">
        <v>72</v>
      </c>
      <c r="G740" t="s">
        <v>104</v>
      </c>
      <c r="H740" t="s">
        <v>3781</v>
      </c>
      <c r="I740" t="s">
        <v>79</v>
      </c>
      <c r="J740" t="s">
        <v>72</v>
      </c>
      <c r="K740">
        <v>8.8222740000000002</v>
      </c>
      <c r="L740">
        <v>2.3102849999999999</v>
      </c>
      <c r="M740">
        <v>4.8259999999999996</v>
      </c>
      <c r="N740">
        <v>14.522</v>
      </c>
      <c r="O740" t="s">
        <v>74</v>
      </c>
      <c r="P740" t="s">
        <v>4074</v>
      </c>
      <c r="Q740">
        <v>5.7</v>
      </c>
      <c r="R740">
        <v>3.996</v>
      </c>
      <c r="S740">
        <v>3767</v>
      </c>
      <c r="T740">
        <v>1045</v>
      </c>
      <c r="U740">
        <v>2061</v>
      </c>
      <c r="V740">
        <v>6200</v>
      </c>
      <c r="W740">
        <v>267</v>
      </c>
      <c r="X740">
        <v>26</v>
      </c>
      <c r="Y740">
        <v>0</v>
      </c>
      <c r="Z740">
        <v>0</v>
      </c>
      <c r="AA740">
        <v>0</v>
      </c>
      <c r="AB740">
        <v>1</v>
      </c>
      <c r="AC740" t="s">
        <v>165</v>
      </c>
      <c r="AD740" t="s">
        <v>4024</v>
      </c>
      <c r="AE740">
        <v>1.76</v>
      </c>
    </row>
    <row r="741" spans="1:31">
      <c r="A741" t="s">
        <v>4075</v>
      </c>
      <c r="B741">
        <v>2012</v>
      </c>
      <c r="C741" t="s">
        <v>4024</v>
      </c>
      <c r="D741" t="s">
        <v>72</v>
      </c>
      <c r="E741" t="s">
        <v>72</v>
      </c>
      <c r="F741" t="s">
        <v>72</v>
      </c>
      <c r="G741" t="s">
        <v>104</v>
      </c>
      <c r="H741" t="s">
        <v>72</v>
      </c>
      <c r="I741" t="s">
        <v>72</v>
      </c>
      <c r="J741" t="s">
        <v>72</v>
      </c>
      <c r="K741">
        <v>7.1448840000000002</v>
      </c>
      <c r="L741">
        <v>0.81186499999999995</v>
      </c>
      <c r="M741">
        <v>5.6319999999999997</v>
      </c>
      <c r="N741">
        <v>8.9139999999999997</v>
      </c>
      <c r="O741" t="s">
        <v>74</v>
      </c>
      <c r="P741" t="s">
        <v>368</v>
      </c>
      <c r="Q741">
        <v>1.7689999999999999</v>
      </c>
      <c r="R741">
        <v>1.5129999999999999</v>
      </c>
      <c r="S741">
        <v>19203</v>
      </c>
      <c r="T741">
        <v>2370</v>
      </c>
      <c r="U741">
        <v>15136</v>
      </c>
      <c r="V741">
        <v>23957</v>
      </c>
      <c r="W741">
        <v>1539</v>
      </c>
      <c r="X741">
        <v>126</v>
      </c>
      <c r="Y741">
        <v>0</v>
      </c>
      <c r="Z741">
        <v>0</v>
      </c>
      <c r="AA741">
        <v>0</v>
      </c>
      <c r="AB741">
        <v>1</v>
      </c>
      <c r="AC741" t="s">
        <v>467</v>
      </c>
      <c r="AD741" t="s">
        <v>4024</v>
      </c>
      <c r="AE741">
        <v>1.53</v>
      </c>
    </row>
    <row r="742" spans="1:31">
      <c r="A742" t="s">
        <v>4076</v>
      </c>
      <c r="B742">
        <v>2012</v>
      </c>
      <c r="C742" t="s">
        <v>4024</v>
      </c>
      <c r="D742" t="s">
        <v>72</v>
      </c>
      <c r="E742" t="s">
        <v>72</v>
      </c>
      <c r="F742" t="s">
        <v>72</v>
      </c>
      <c r="G742" t="s">
        <v>104</v>
      </c>
      <c r="H742" t="s">
        <v>72</v>
      </c>
      <c r="I742" t="s">
        <v>76</v>
      </c>
      <c r="J742" t="s">
        <v>72</v>
      </c>
      <c r="K742">
        <v>6.9483050000000004</v>
      </c>
      <c r="L742">
        <v>0.998062</v>
      </c>
      <c r="M742">
        <v>5.1159999999999997</v>
      </c>
      <c r="N742">
        <v>9.1829999999999998</v>
      </c>
      <c r="O742" t="s">
        <v>74</v>
      </c>
      <c r="P742" t="s">
        <v>4077</v>
      </c>
      <c r="Q742">
        <v>2.234</v>
      </c>
      <c r="R742">
        <v>1.8320000000000001</v>
      </c>
      <c r="S742">
        <v>9443</v>
      </c>
      <c r="T742">
        <v>1447</v>
      </c>
      <c r="U742">
        <v>6952</v>
      </c>
      <c r="V742">
        <v>12479</v>
      </c>
      <c r="W742">
        <v>760</v>
      </c>
      <c r="X742">
        <v>66</v>
      </c>
      <c r="Y742">
        <v>0</v>
      </c>
      <c r="Z742">
        <v>0</v>
      </c>
      <c r="AA742">
        <v>0</v>
      </c>
      <c r="AB742">
        <v>1</v>
      </c>
      <c r="AC742" t="s">
        <v>130</v>
      </c>
      <c r="AD742" t="s">
        <v>4024</v>
      </c>
      <c r="AE742">
        <v>1.17</v>
      </c>
    </row>
    <row r="743" spans="1:31">
      <c r="A743" t="s">
        <v>4078</v>
      </c>
      <c r="B743">
        <v>2012</v>
      </c>
      <c r="C743" t="s">
        <v>4024</v>
      </c>
      <c r="D743" t="s">
        <v>72</v>
      </c>
      <c r="E743" t="s">
        <v>72</v>
      </c>
      <c r="F743" t="s">
        <v>72</v>
      </c>
      <c r="G743" t="s">
        <v>104</v>
      </c>
      <c r="H743" t="s">
        <v>72</v>
      </c>
      <c r="I743" t="s">
        <v>79</v>
      </c>
      <c r="J743" t="s">
        <v>72</v>
      </c>
      <c r="K743">
        <v>7.3459570000000003</v>
      </c>
      <c r="L743">
        <v>1.0742750000000001</v>
      </c>
      <c r="M743">
        <v>5.375</v>
      </c>
      <c r="N743">
        <v>9.7560000000000002</v>
      </c>
      <c r="O743" t="s">
        <v>74</v>
      </c>
      <c r="P743" t="s">
        <v>4079</v>
      </c>
      <c r="Q743">
        <v>2.41</v>
      </c>
      <c r="R743">
        <v>1.9710000000000001</v>
      </c>
      <c r="S743">
        <v>9760</v>
      </c>
      <c r="T743">
        <v>1529</v>
      </c>
      <c r="U743">
        <v>7141</v>
      </c>
      <c r="V743">
        <v>12961</v>
      </c>
      <c r="W743">
        <v>779</v>
      </c>
      <c r="X743">
        <v>60</v>
      </c>
      <c r="Y743">
        <v>0</v>
      </c>
      <c r="Z743">
        <v>0</v>
      </c>
      <c r="AA743">
        <v>0</v>
      </c>
      <c r="AB743">
        <v>1</v>
      </c>
      <c r="AC743" t="s">
        <v>92</v>
      </c>
      <c r="AD743" t="s">
        <v>4024</v>
      </c>
      <c r="AE743">
        <v>1.32</v>
      </c>
    </row>
    <row r="744" spans="1:31">
      <c r="A744" t="s">
        <v>4080</v>
      </c>
      <c r="B744">
        <v>2012</v>
      </c>
      <c r="C744" t="s">
        <v>4024</v>
      </c>
      <c r="D744" t="s">
        <v>72</v>
      </c>
      <c r="E744" t="s">
        <v>72</v>
      </c>
      <c r="F744" t="s">
        <v>72</v>
      </c>
      <c r="G744" t="s">
        <v>119</v>
      </c>
      <c r="H744" t="s">
        <v>3768</v>
      </c>
      <c r="I744" t="s">
        <v>72</v>
      </c>
      <c r="J744" t="s">
        <v>72</v>
      </c>
      <c r="K744">
        <v>3.337907</v>
      </c>
      <c r="L744">
        <v>0.76105699999999998</v>
      </c>
      <c r="M744">
        <v>2.0089999999999999</v>
      </c>
      <c r="N744">
        <v>5.1870000000000003</v>
      </c>
      <c r="O744" t="s">
        <v>74</v>
      </c>
      <c r="P744" t="s">
        <v>999</v>
      </c>
      <c r="Q744">
        <v>1.849</v>
      </c>
      <c r="R744">
        <v>1.329</v>
      </c>
      <c r="S744">
        <v>6960</v>
      </c>
      <c r="T744">
        <v>1590</v>
      </c>
      <c r="U744">
        <v>4190</v>
      </c>
      <c r="V744">
        <v>10815</v>
      </c>
      <c r="W744">
        <v>1179</v>
      </c>
      <c r="X744">
        <v>43</v>
      </c>
      <c r="Y744">
        <v>0</v>
      </c>
      <c r="Z744">
        <v>0</v>
      </c>
      <c r="AA744">
        <v>0</v>
      </c>
      <c r="AB744">
        <v>1</v>
      </c>
      <c r="AC744" t="s">
        <v>231</v>
      </c>
      <c r="AD744" t="s">
        <v>4024</v>
      </c>
      <c r="AE744">
        <v>2.11</v>
      </c>
    </row>
    <row r="745" spans="1:31">
      <c r="A745" t="s">
        <v>4081</v>
      </c>
      <c r="B745">
        <v>2012</v>
      </c>
      <c r="C745" t="s">
        <v>4024</v>
      </c>
      <c r="D745" t="s">
        <v>72</v>
      </c>
      <c r="E745" t="s">
        <v>72</v>
      </c>
      <c r="F745" t="s">
        <v>72</v>
      </c>
      <c r="G745" t="s">
        <v>119</v>
      </c>
      <c r="H745" t="s">
        <v>3768</v>
      </c>
      <c r="I745" t="s">
        <v>76</v>
      </c>
      <c r="J745" t="s">
        <v>72</v>
      </c>
      <c r="K745">
        <v>3.322918</v>
      </c>
      <c r="L745">
        <v>0.91818200000000005</v>
      </c>
      <c r="M745">
        <v>1.7649999999999999</v>
      </c>
      <c r="N745">
        <v>5.6509999999999998</v>
      </c>
      <c r="O745" t="s">
        <v>74</v>
      </c>
      <c r="P745" t="s">
        <v>1010</v>
      </c>
      <c r="Q745">
        <v>2.3279999999999998</v>
      </c>
      <c r="R745">
        <v>1.5580000000000001</v>
      </c>
      <c r="S745">
        <v>3302</v>
      </c>
      <c r="T745">
        <v>917</v>
      </c>
      <c r="U745">
        <v>1754</v>
      </c>
      <c r="V745">
        <v>5616</v>
      </c>
      <c r="W745">
        <v>588</v>
      </c>
      <c r="X745">
        <v>21</v>
      </c>
      <c r="Y745">
        <v>0</v>
      </c>
      <c r="Z745">
        <v>0</v>
      </c>
      <c r="AA745">
        <v>0</v>
      </c>
      <c r="AB745">
        <v>1</v>
      </c>
      <c r="AC745" t="s">
        <v>165</v>
      </c>
      <c r="AD745" t="s">
        <v>4024</v>
      </c>
      <c r="AE745">
        <v>1.54</v>
      </c>
    </row>
    <row r="746" spans="1:31">
      <c r="A746" t="s">
        <v>4082</v>
      </c>
      <c r="B746">
        <v>2012</v>
      </c>
      <c r="C746" t="s">
        <v>4024</v>
      </c>
      <c r="D746" t="s">
        <v>72</v>
      </c>
      <c r="E746" t="s">
        <v>72</v>
      </c>
      <c r="F746" t="s">
        <v>72</v>
      </c>
      <c r="G746" t="s">
        <v>119</v>
      </c>
      <c r="H746" t="s">
        <v>3768</v>
      </c>
      <c r="I746" t="s">
        <v>79</v>
      </c>
      <c r="J746" t="s">
        <v>72</v>
      </c>
      <c r="K746">
        <v>3.351556</v>
      </c>
      <c r="L746">
        <v>1.2285109999999999</v>
      </c>
      <c r="M746">
        <v>1.38</v>
      </c>
      <c r="N746">
        <v>6.7190000000000003</v>
      </c>
      <c r="O746" t="s">
        <v>74</v>
      </c>
      <c r="P746" t="s">
        <v>903</v>
      </c>
      <c r="Q746">
        <v>3.367</v>
      </c>
      <c r="R746">
        <v>1.972</v>
      </c>
      <c r="S746">
        <v>3658</v>
      </c>
      <c r="T746">
        <v>1346</v>
      </c>
      <c r="U746">
        <v>1506</v>
      </c>
      <c r="V746">
        <v>7332</v>
      </c>
      <c r="W746">
        <v>591</v>
      </c>
      <c r="X746">
        <v>22</v>
      </c>
      <c r="Y746">
        <v>0</v>
      </c>
      <c r="Z746">
        <v>0</v>
      </c>
      <c r="AA746">
        <v>0</v>
      </c>
      <c r="AB746">
        <v>1</v>
      </c>
      <c r="AC746" t="s">
        <v>133</v>
      </c>
      <c r="AD746" t="s">
        <v>4024</v>
      </c>
      <c r="AE746">
        <v>2.75</v>
      </c>
    </row>
    <row r="747" spans="1:31">
      <c r="A747" t="s">
        <v>4083</v>
      </c>
      <c r="B747">
        <v>2012</v>
      </c>
      <c r="C747" t="s">
        <v>4024</v>
      </c>
      <c r="D747" t="s">
        <v>72</v>
      </c>
      <c r="E747" t="s">
        <v>72</v>
      </c>
      <c r="F747" t="s">
        <v>72</v>
      </c>
      <c r="G747" t="s">
        <v>119</v>
      </c>
      <c r="H747" t="s">
        <v>3774</v>
      </c>
      <c r="I747" t="s">
        <v>72</v>
      </c>
      <c r="J747" t="s">
        <v>72</v>
      </c>
      <c r="K747">
        <v>3.4614479999999999</v>
      </c>
      <c r="L747">
        <v>0.63078599999999996</v>
      </c>
      <c r="M747">
        <v>2.3319999999999999</v>
      </c>
      <c r="N747">
        <v>4.93</v>
      </c>
      <c r="O747" t="s">
        <v>74</v>
      </c>
      <c r="P747" t="s">
        <v>267</v>
      </c>
      <c r="Q747">
        <v>1.4690000000000001</v>
      </c>
      <c r="R747">
        <v>1.129</v>
      </c>
      <c r="S747">
        <v>7247</v>
      </c>
      <c r="T747">
        <v>1302</v>
      </c>
      <c r="U747">
        <v>4882</v>
      </c>
      <c r="V747">
        <v>10322</v>
      </c>
      <c r="W747">
        <v>838</v>
      </c>
      <c r="X747">
        <v>45</v>
      </c>
      <c r="Y747">
        <v>0</v>
      </c>
      <c r="Z747">
        <v>0</v>
      </c>
      <c r="AA747">
        <v>0</v>
      </c>
      <c r="AB747">
        <v>1</v>
      </c>
      <c r="AC747" t="s">
        <v>106</v>
      </c>
      <c r="AD747" t="s">
        <v>4024</v>
      </c>
      <c r="AE747">
        <v>1</v>
      </c>
    </row>
    <row r="748" spans="1:31">
      <c r="A748" t="s">
        <v>4084</v>
      </c>
      <c r="B748">
        <v>2012</v>
      </c>
      <c r="C748" t="s">
        <v>4024</v>
      </c>
      <c r="D748" t="s">
        <v>72</v>
      </c>
      <c r="E748" t="s">
        <v>72</v>
      </c>
      <c r="F748" t="s">
        <v>72</v>
      </c>
      <c r="G748" t="s">
        <v>119</v>
      </c>
      <c r="H748" t="s">
        <v>3774</v>
      </c>
      <c r="I748" t="s">
        <v>76</v>
      </c>
      <c r="J748" t="s">
        <v>72</v>
      </c>
      <c r="K748">
        <v>4.2481770000000001</v>
      </c>
      <c r="L748">
        <v>0.96551399999999998</v>
      </c>
      <c r="M748">
        <v>2.5609999999999999</v>
      </c>
      <c r="N748">
        <v>6.5860000000000003</v>
      </c>
      <c r="O748" t="s">
        <v>74</v>
      </c>
      <c r="P748" t="s">
        <v>1031</v>
      </c>
      <c r="Q748">
        <v>2.3370000000000002</v>
      </c>
      <c r="R748">
        <v>1.6879999999999999</v>
      </c>
      <c r="S748">
        <v>4182</v>
      </c>
      <c r="T748">
        <v>945</v>
      </c>
      <c r="U748">
        <v>2520</v>
      </c>
      <c r="V748">
        <v>6483</v>
      </c>
      <c r="W748">
        <v>387</v>
      </c>
      <c r="X748">
        <v>26</v>
      </c>
      <c r="Y748">
        <v>0</v>
      </c>
      <c r="Z748">
        <v>0</v>
      </c>
      <c r="AA748">
        <v>0</v>
      </c>
      <c r="AB748">
        <v>1</v>
      </c>
      <c r="AC748" t="s">
        <v>140</v>
      </c>
      <c r="AD748" t="s">
        <v>4024</v>
      </c>
      <c r="AE748">
        <v>0.88</v>
      </c>
    </row>
    <row r="749" spans="1:31">
      <c r="A749" t="s">
        <v>4085</v>
      </c>
      <c r="B749">
        <v>2012</v>
      </c>
      <c r="C749" t="s">
        <v>4024</v>
      </c>
      <c r="D749" t="s">
        <v>72</v>
      </c>
      <c r="E749" t="s">
        <v>72</v>
      </c>
      <c r="F749" t="s">
        <v>72</v>
      </c>
      <c r="G749" t="s">
        <v>119</v>
      </c>
      <c r="H749" t="s">
        <v>3774</v>
      </c>
      <c r="I749" t="s">
        <v>79</v>
      </c>
      <c r="J749" t="s">
        <v>72</v>
      </c>
      <c r="K749">
        <v>2.7632759999999998</v>
      </c>
      <c r="L749">
        <v>0.75726199999999999</v>
      </c>
      <c r="M749">
        <v>1.478</v>
      </c>
      <c r="N749">
        <v>4.681</v>
      </c>
      <c r="O749" t="s">
        <v>74</v>
      </c>
      <c r="P749" t="s">
        <v>820</v>
      </c>
      <c r="Q749">
        <v>1.9179999999999999</v>
      </c>
      <c r="R749">
        <v>1.2849999999999999</v>
      </c>
      <c r="S749">
        <v>3065</v>
      </c>
      <c r="T749">
        <v>845</v>
      </c>
      <c r="U749">
        <v>1640</v>
      </c>
      <c r="V749">
        <v>5192</v>
      </c>
      <c r="W749">
        <v>451</v>
      </c>
      <c r="X749">
        <v>19</v>
      </c>
      <c r="Y749">
        <v>0</v>
      </c>
      <c r="Z749">
        <v>0</v>
      </c>
      <c r="AA749">
        <v>0</v>
      </c>
      <c r="AB749">
        <v>1</v>
      </c>
      <c r="AC749" t="s">
        <v>114</v>
      </c>
      <c r="AD749" t="s">
        <v>4024</v>
      </c>
      <c r="AE749">
        <v>0.96</v>
      </c>
    </row>
    <row r="750" spans="1:31">
      <c r="A750" t="s">
        <v>4086</v>
      </c>
      <c r="B750">
        <v>2012</v>
      </c>
      <c r="C750" t="s">
        <v>4024</v>
      </c>
      <c r="D750" t="s">
        <v>72</v>
      </c>
      <c r="E750" t="s">
        <v>72</v>
      </c>
      <c r="F750" t="s">
        <v>72</v>
      </c>
      <c r="G750" t="s">
        <v>119</v>
      </c>
      <c r="H750" t="s">
        <v>3781</v>
      </c>
      <c r="I750" t="s">
        <v>72</v>
      </c>
      <c r="J750" t="s">
        <v>72</v>
      </c>
      <c r="K750">
        <v>5.6288819999999999</v>
      </c>
      <c r="L750">
        <v>0.91607099999999997</v>
      </c>
      <c r="M750">
        <v>3.9660000000000002</v>
      </c>
      <c r="N750">
        <v>7.7190000000000003</v>
      </c>
      <c r="O750" t="s">
        <v>74</v>
      </c>
      <c r="P750" t="s">
        <v>3469</v>
      </c>
      <c r="Q750">
        <v>2.09</v>
      </c>
      <c r="R750">
        <v>1.663</v>
      </c>
      <c r="S750">
        <v>11538</v>
      </c>
      <c r="T750">
        <v>1924</v>
      </c>
      <c r="U750">
        <v>8130</v>
      </c>
      <c r="V750">
        <v>15822</v>
      </c>
      <c r="W750">
        <v>929</v>
      </c>
      <c r="X750">
        <v>63</v>
      </c>
      <c r="Y750">
        <v>0</v>
      </c>
      <c r="Z750">
        <v>0</v>
      </c>
      <c r="AA750">
        <v>0</v>
      </c>
      <c r="AB750">
        <v>1</v>
      </c>
      <c r="AC750" t="s">
        <v>353</v>
      </c>
      <c r="AD750" t="s">
        <v>4024</v>
      </c>
      <c r="AE750">
        <v>1.47</v>
      </c>
    </row>
    <row r="751" spans="1:31">
      <c r="A751" t="s">
        <v>4087</v>
      </c>
      <c r="B751">
        <v>2012</v>
      </c>
      <c r="C751" t="s">
        <v>4024</v>
      </c>
      <c r="D751" t="s">
        <v>72</v>
      </c>
      <c r="E751" t="s">
        <v>72</v>
      </c>
      <c r="F751" t="s">
        <v>72</v>
      </c>
      <c r="G751" t="s">
        <v>119</v>
      </c>
      <c r="H751" t="s">
        <v>3781</v>
      </c>
      <c r="I751" t="s">
        <v>76</v>
      </c>
      <c r="J751" t="s">
        <v>72</v>
      </c>
      <c r="K751">
        <v>4.2963699999999996</v>
      </c>
      <c r="L751">
        <v>0.91323900000000002</v>
      </c>
      <c r="M751">
        <v>2.6869999999999998</v>
      </c>
      <c r="N751">
        <v>6.4790000000000001</v>
      </c>
      <c r="O751" t="s">
        <v>74</v>
      </c>
      <c r="P751" t="s">
        <v>233</v>
      </c>
      <c r="Q751">
        <v>2.1819999999999999</v>
      </c>
      <c r="R751">
        <v>1.61</v>
      </c>
      <c r="S751">
        <v>4335</v>
      </c>
      <c r="T751">
        <v>941</v>
      </c>
      <c r="U751">
        <v>2711</v>
      </c>
      <c r="V751">
        <v>6537</v>
      </c>
      <c r="W751">
        <v>452</v>
      </c>
      <c r="X751">
        <v>26</v>
      </c>
      <c r="Y751">
        <v>0</v>
      </c>
      <c r="Z751">
        <v>0</v>
      </c>
      <c r="AA751">
        <v>0</v>
      </c>
      <c r="AB751">
        <v>1</v>
      </c>
      <c r="AC751" t="s">
        <v>94</v>
      </c>
      <c r="AD751" t="s">
        <v>4024</v>
      </c>
      <c r="AE751">
        <v>0.91</v>
      </c>
    </row>
    <row r="752" spans="1:31">
      <c r="A752" t="s">
        <v>4088</v>
      </c>
      <c r="B752">
        <v>2012</v>
      </c>
      <c r="C752" t="s">
        <v>4024</v>
      </c>
      <c r="D752" t="s">
        <v>72</v>
      </c>
      <c r="E752" t="s">
        <v>72</v>
      </c>
      <c r="F752" t="s">
        <v>72</v>
      </c>
      <c r="G752" t="s">
        <v>119</v>
      </c>
      <c r="H752" t="s">
        <v>3781</v>
      </c>
      <c r="I752" t="s">
        <v>79</v>
      </c>
      <c r="J752" t="s">
        <v>72</v>
      </c>
      <c r="K752">
        <v>6.9209699999999996</v>
      </c>
      <c r="L752">
        <v>1.539372</v>
      </c>
      <c r="M752">
        <v>4.2089999999999996</v>
      </c>
      <c r="N752">
        <v>10.614000000000001</v>
      </c>
      <c r="O752" t="s">
        <v>74</v>
      </c>
      <c r="P752" t="s">
        <v>4089</v>
      </c>
      <c r="Q752">
        <v>3.6930000000000001</v>
      </c>
      <c r="R752">
        <v>2.7120000000000002</v>
      </c>
      <c r="S752">
        <v>7202</v>
      </c>
      <c r="T752">
        <v>1626</v>
      </c>
      <c r="U752">
        <v>4380</v>
      </c>
      <c r="V752">
        <v>11046</v>
      </c>
      <c r="W752">
        <v>477</v>
      </c>
      <c r="X752">
        <v>37</v>
      </c>
      <c r="Y752">
        <v>0</v>
      </c>
      <c r="Z752">
        <v>0</v>
      </c>
      <c r="AA752">
        <v>0</v>
      </c>
      <c r="AB752">
        <v>1</v>
      </c>
      <c r="AC752" t="s">
        <v>231</v>
      </c>
      <c r="AD752" t="s">
        <v>4024</v>
      </c>
      <c r="AE752">
        <v>1.75</v>
      </c>
    </row>
    <row r="753" spans="1:31">
      <c r="A753" t="s">
        <v>4090</v>
      </c>
      <c r="B753">
        <v>2012</v>
      </c>
      <c r="C753" t="s">
        <v>4024</v>
      </c>
      <c r="D753" t="s">
        <v>72</v>
      </c>
      <c r="E753" t="s">
        <v>72</v>
      </c>
      <c r="F753" t="s">
        <v>72</v>
      </c>
      <c r="G753" t="s">
        <v>119</v>
      </c>
      <c r="H753" t="s">
        <v>72</v>
      </c>
      <c r="I753" t="s">
        <v>72</v>
      </c>
      <c r="J753" t="s">
        <v>72</v>
      </c>
      <c r="K753">
        <v>4.1333849999999996</v>
      </c>
      <c r="L753">
        <v>0.473331</v>
      </c>
      <c r="M753">
        <v>3.254</v>
      </c>
      <c r="N753">
        <v>5.1680000000000001</v>
      </c>
      <c r="O753" t="s">
        <v>74</v>
      </c>
      <c r="P753" t="s">
        <v>4091</v>
      </c>
      <c r="Q753">
        <v>1.0349999999999999</v>
      </c>
      <c r="R753">
        <v>0.879</v>
      </c>
      <c r="S753">
        <v>25745</v>
      </c>
      <c r="T753">
        <v>2987</v>
      </c>
      <c r="U753">
        <v>20270</v>
      </c>
      <c r="V753">
        <v>32190</v>
      </c>
      <c r="W753">
        <v>2946</v>
      </c>
      <c r="X753">
        <v>151</v>
      </c>
      <c r="Y753">
        <v>0</v>
      </c>
      <c r="Z753">
        <v>0</v>
      </c>
      <c r="AA753">
        <v>0</v>
      </c>
      <c r="AB753">
        <v>1</v>
      </c>
      <c r="AC753" t="s">
        <v>127</v>
      </c>
      <c r="AD753" t="s">
        <v>4024</v>
      </c>
      <c r="AE753">
        <v>1.67</v>
      </c>
    </row>
    <row r="754" spans="1:31">
      <c r="A754" t="s">
        <v>4092</v>
      </c>
      <c r="B754">
        <v>2012</v>
      </c>
      <c r="C754" t="s">
        <v>4024</v>
      </c>
      <c r="D754" t="s">
        <v>72</v>
      </c>
      <c r="E754" t="s">
        <v>72</v>
      </c>
      <c r="F754" t="s">
        <v>72</v>
      </c>
      <c r="G754" t="s">
        <v>119</v>
      </c>
      <c r="H754" t="s">
        <v>72</v>
      </c>
      <c r="I754" t="s">
        <v>76</v>
      </c>
      <c r="J754" t="s">
        <v>72</v>
      </c>
      <c r="K754">
        <v>3.956639</v>
      </c>
      <c r="L754">
        <v>0.55992900000000001</v>
      </c>
      <c r="M754">
        <v>2.931</v>
      </c>
      <c r="N754">
        <v>5.2119999999999997</v>
      </c>
      <c r="O754" t="s">
        <v>74</v>
      </c>
      <c r="P754" t="s">
        <v>191</v>
      </c>
      <c r="Q754">
        <v>1.2549999999999999</v>
      </c>
      <c r="R754">
        <v>1.0249999999999999</v>
      </c>
      <c r="S754">
        <v>11820</v>
      </c>
      <c r="T754">
        <v>1700</v>
      </c>
      <c r="U754">
        <v>8757</v>
      </c>
      <c r="V754">
        <v>15570</v>
      </c>
      <c r="W754">
        <v>1427</v>
      </c>
      <c r="X754">
        <v>73</v>
      </c>
      <c r="Y754">
        <v>0</v>
      </c>
      <c r="Z754">
        <v>0</v>
      </c>
      <c r="AA754">
        <v>0</v>
      </c>
      <c r="AB754">
        <v>1</v>
      </c>
      <c r="AC754" t="s">
        <v>326</v>
      </c>
      <c r="AD754" t="s">
        <v>4024</v>
      </c>
      <c r="AE754">
        <v>1.18</v>
      </c>
    </row>
    <row r="755" spans="1:31">
      <c r="A755" t="s">
        <v>4093</v>
      </c>
      <c r="B755">
        <v>2012</v>
      </c>
      <c r="C755" t="s">
        <v>4024</v>
      </c>
      <c r="D755" t="s">
        <v>72</v>
      </c>
      <c r="E755" t="s">
        <v>72</v>
      </c>
      <c r="F755" t="s">
        <v>72</v>
      </c>
      <c r="G755" t="s">
        <v>119</v>
      </c>
      <c r="H755" t="s">
        <v>72</v>
      </c>
      <c r="I755" t="s">
        <v>79</v>
      </c>
      <c r="J755" t="s">
        <v>72</v>
      </c>
      <c r="K755">
        <v>4.296284</v>
      </c>
      <c r="L755">
        <v>0.76830399999999999</v>
      </c>
      <c r="M755">
        <v>2.9159999999999999</v>
      </c>
      <c r="N755">
        <v>6.0789999999999997</v>
      </c>
      <c r="O755" t="s">
        <v>74</v>
      </c>
      <c r="P755" t="s">
        <v>4094</v>
      </c>
      <c r="Q755">
        <v>1.782</v>
      </c>
      <c r="R755">
        <v>1.38</v>
      </c>
      <c r="S755">
        <v>13925</v>
      </c>
      <c r="T755">
        <v>2525</v>
      </c>
      <c r="U755">
        <v>9451</v>
      </c>
      <c r="V755">
        <v>19702</v>
      </c>
      <c r="W755">
        <v>1519</v>
      </c>
      <c r="X755">
        <v>78</v>
      </c>
      <c r="Y755">
        <v>0</v>
      </c>
      <c r="Z755">
        <v>0</v>
      </c>
      <c r="AA755">
        <v>0</v>
      </c>
      <c r="AB755">
        <v>1</v>
      </c>
      <c r="AC755" t="s">
        <v>241</v>
      </c>
      <c r="AD755" t="s">
        <v>4024</v>
      </c>
      <c r="AE755">
        <v>2.1800000000000002</v>
      </c>
    </row>
    <row r="756" spans="1:31">
      <c r="A756" t="s">
        <v>4095</v>
      </c>
      <c r="B756">
        <v>2012</v>
      </c>
      <c r="C756" t="s">
        <v>4024</v>
      </c>
      <c r="D756" t="s">
        <v>72</v>
      </c>
      <c r="E756" t="s">
        <v>72</v>
      </c>
      <c r="F756" t="s">
        <v>132</v>
      </c>
      <c r="G756" t="s">
        <v>72</v>
      </c>
      <c r="H756" t="s">
        <v>3768</v>
      </c>
      <c r="I756" t="s">
        <v>72</v>
      </c>
      <c r="J756" t="s">
        <v>72</v>
      </c>
      <c r="K756">
        <v>2.1622249999999998</v>
      </c>
      <c r="L756">
        <v>1.2515400000000001</v>
      </c>
      <c r="M756">
        <v>0.438</v>
      </c>
      <c r="N756">
        <v>6.2530000000000001</v>
      </c>
      <c r="O756" t="s">
        <v>74</v>
      </c>
      <c r="P756" t="s">
        <v>458</v>
      </c>
      <c r="Q756">
        <v>4.0910000000000002</v>
      </c>
      <c r="R756">
        <v>1.7250000000000001</v>
      </c>
      <c r="S756">
        <v>810</v>
      </c>
      <c r="T756">
        <v>473</v>
      </c>
      <c r="U756">
        <v>164</v>
      </c>
      <c r="V756">
        <v>2341</v>
      </c>
      <c r="W756">
        <v>195</v>
      </c>
      <c r="X756">
        <v>4</v>
      </c>
      <c r="Y756">
        <v>0</v>
      </c>
      <c r="Z756">
        <v>0</v>
      </c>
      <c r="AA756">
        <v>0</v>
      </c>
      <c r="AB756">
        <v>1</v>
      </c>
      <c r="AC756" t="s">
        <v>116</v>
      </c>
      <c r="AD756" t="s">
        <v>4024</v>
      </c>
      <c r="AE756">
        <v>1.44</v>
      </c>
    </row>
    <row r="757" spans="1:31">
      <c r="A757" t="s">
        <v>4096</v>
      </c>
      <c r="B757">
        <v>2012</v>
      </c>
      <c r="C757" t="s">
        <v>4024</v>
      </c>
      <c r="D757" t="s">
        <v>72</v>
      </c>
      <c r="E757" t="s">
        <v>72</v>
      </c>
      <c r="F757" t="s">
        <v>132</v>
      </c>
      <c r="G757" t="s">
        <v>72</v>
      </c>
      <c r="H757" t="s">
        <v>3768</v>
      </c>
      <c r="I757" t="s">
        <v>76</v>
      </c>
      <c r="J757" t="s">
        <v>72</v>
      </c>
      <c r="K757">
        <v>0.589889</v>
      </c>
      <c r="L757">
        <v>0.61144399999999999</v>
      </c>
      <c r="M757">
        <v>1.2E-2</v>
      </c>
      <c r="N757">
        <v>3.3940000000000001</v>
      </c>
      <c r="O757" t="s">
        <v>74</v>
      </c>
      <c r="P757" t="s">
        <v>141</v>
      </c>
      <c r="Q757">
        <v>2.8039999999999998</v>
      </c>
      <c r="R757">
        <v>0.57799999999999996</v>
      </c>
      <c r="S757">
        <v>99</v>
      </c>
      <c r="T757">
        <v>102</v>
      </c>
      <c r="U757">
        <v>2</v>
      </c>
      <c r="V757">
        <v>567</v>
      </c>
      <c r="W757">
        <v>93</v>
      </c>
      <c r="X757">
        <v>1</v>
      </c>
      <c r="Y757">
        <v>0</v>
      </c>
      <c r="Z757">
        <v>0</v>
      </c>
      <c r="AA757">
        <v>0</v>
      </c>
      <c r="AB757">
        <v>1</v>
      </c>
      <c r="AC757" t="s">
        <v>118</v>
      </c>
      <c r="AD757" t="s">
        <v>4024</v>
      </c>
      <c r="AE757">
        <v>0.59</v>
      </c>
    </row>
    <row r="758" spans="1:31">
      <c r="A758" t="s">
        <v>4097</v>
      </c>
      <c r="B758">
        <v>2012</v>
      </c>
      <c r="C758" t="s">
        <v>4024</v>
      </c>
      <c r="D758" t="s">
        <v>72</v>
      </c>
      <c r="E758" t="s">
        <v>72</v>
      </c>
      <c r="F758" t="s">
        <v>132</v>
      </c>
      <c r="G758" t="s">
        <v>72</v>
      </c>
      <c r="H758" t="s">
        <v>3768</v>
      </c>
      <c r="I758" t="s">
        <v>79</v>
      </c>
      <c r="J758" t="s">
        <v>72</v>
      </c>
      <c r="K758">
        <v>3.428931</v>
      </c>
      <c r="L758">
        <v>2.226585</v>
      </c>
      <c r="M758">
        <v>0.51800000000000002</v>
      </c>
      <c r="N758">
        <v>10.99</v>
      </c>
      <c r="O758" t="s">
        <v>74</v>
      </c>
      <c r="P758" t="s">
        <v>4098</v>
      </c>
      <c r="Q758">
        <v>7.5609999999999999</v>
      </c>
      <c r="R758">
        <v>2.911</v>
      </c>
      <c r="S758">
        <v>711</v>
      </c>
      <c r="T758">
        <v>461</v>
      </c>
      <c r="U758">
        <v>107</v>
      </c>
      <c r="V758">
        <v>2279</v>
      </c>
      <c r="W758">
        <v>102</v>
      </c>
      <c r="X758">
        <v>3</v>
      </c>
      <c r="Y758">
        <v>0</v>
      </c>
      <c r="Z758">
        <v>0</v>
      </c>
      <c r="AA758">
        <v>0</v>
      </c>
      <c r="AB758">
        <v>1</v>
      </c>
      <c r="AC758" t="s">
        <v>116</v>
      </c>
      <c r="AD758" t="s">
        <v>4024</v>
      </c>
      <c r="AE758">
        <v>1.51</v>
      </c>
    </row>
    <row r="759" spans="1:31">
      <c r="A759" t="s">
        <v>4099</v>
      </c>
      <c r="B759">
        <v>2012</v>
      </c>
      <c r="C759" t="s">
        <v>4024</v>
      </c>
      <c r="D759" t="s">
        <v>72</v>
      </c>
      <c r="E759" t="s">
        <v>72</v>
      </c>
      <c r="F759" t="s">
        <v>132</v>
      </c>
      <c r="G759" t="s">
        <v>72</v>
      </c>
      <c r="H759" t="s">
        <v>3774</v>
      </c>
      <c r="I759" t="s">
        <v>72</v>
      </c>
      <c r="J759" t="s">
        <v>72</v>
      </c>
      <c r="K759">
        <v>2.6990340000000002</v>
      </c>
      <c r="L759">
        <v>1.3429599999999999</v>
      </c>
      <c r="M759">
        <v>0.73399999999999999</v>
      </c>
      <c r="N759">
        <v>6.7939999999999996</v>
      </c>
      <c r="O759" t="s">
        <v>74</v>
      </c>
      <c r="P759" t="s">
        <v>765</v>
      </c>
      <c r="Q759">
        <v>4.0949999999999998</v>
      </c>
      <c r="R759">
        <v>1.9650000000000001</v>
      </c>
      <c r="S759">
        <v>762</v>
      </c>
      <c r="T759">
        <v>387</v>
      </c>
      <c r="U759">
        <v>207</v>
      </c>
      <c r="V759">
        <v>1918</v>
      </c>
      <c r="W759">
        <v>128</v>
      </c>
      <c r="X759">
        <v>4</v>
      </c>
      <c r="Y759">
        <v>0</v>
      </c>
      <c r="Z759">
        <v>0</v>
      </c>
      <c r="AA759">
        <v>0</v>
      </c>
      <c r="AB759">
        <v>1</v>
      </c>
      <c r="AC759" t="s">
        <v>116</v>
      </c>
      <c r="AD759" t="s">
        <v>4024</v>
      </c>
      <c r="AE759">
        <v>0.87</v>
      </c>
    </row>
    <row r="760" spans="1:31">
      <c r="A760" t="s">
        <v>4100</v>
      </c>
      <c r="B760">
        <v>2012</v>
      </c>
      <c r="C760" t="s">
        <v>4024</v>
      </c>
      <c r="D760" t="s">
        <v>72</v>
      </c>
      <c r="E760" t="s">
        <v>72</v>
      </c>
      <c r="F760" t="s">
        <v>132</v>
      </c>
      <c r="G760" t="s">
        <v>72</v>
      </c>
      <c r="H760" t="s">
        <v>3774</v>
      </c>
      <c r="I760" t="s">
        <v>76</v>
      </c>
      <c r="J760" t="s">
        <v>72</v>
      </c>
      <c r="K760">
        <v>0</v>
      </c>
      <c r="L760">
        <v>0</v>
      </c>
      <c r="M760">
        <v>0</v>
      </c>
      <c r="N760">
        <v>6.0609999999999999</v>
      </c>
      <c r="O760" t="s">
        <v>74</v>
      </c>
      <c r="P760" t="s">
        <v>605</v>
      </c>
      <c r="Q760">
        <v>6.0609999999999999</v>
      </c>
      <c r="R760">
        <v>0</v>
      </c>
      <c r="S760">
        <v>0</v>
      </c>
      <c r="T760">
        <v>0</v>
      </c>
      <c r="U760" t="s">
        <v>143</v>
      </c>
      <c r="V760" t="s">
        <v>143</v>
      </c>
      <c r="W760">
        <v>59</v>
      </c>
      <c r="X760">
        <v>0</v>
      </c>
      <c r="Y760">
        <v>0</v>
      </c>
      <c r="Z760">
        <v>0</v>
      </c>
      <c r="AA760">
        <v>0</v>
      </c>
      <c r="AB760">
        <v>1</v>
      </c>
      <c r="AC760" t="s">
        <v>144</v>
      </c>
      <c r="AD760" t="s">
        <v>4024</v>
      </c>
      <c r="AE760">
        <v>1</v>
      </c>
    </row>
    <row r="761" spans="1:31">
      <c r="A761" t="s">
        <v>4101</v>
      </c>
      <c r="B761">
        <v>2012</v>
      </c>
      <c r="C761" t="s">
        <v>4024</v>
      </c>
      <c r="D761" t="s">
        <v>72</v>
      </c>
      <c r="E761" t="s">
        <v>72</v>
      </c>
      <c r="F761" t="s">
        <v>132</v>
      </c>
      <c r="G761" t="s">
        <v>72</v>
      </c>
      <c r="H761" t="s">
        <v>3774</v>
      </c>
      <c r="I761" t="s">
        <v>79</v>
      </c>
      <c r="J761" t="s">
        <v>72</v>
      </c>
      <c r="K761">
        <v>5.4654990000000003</v>
      </c>
      <c r="L761">
        <v>2.7516530000000001</v>
      </c>
      <c r="M761">
        <v>1.4370000000000001</v>
      </c>
      <c r="N761">
        <v>13.712999999999999</v>
      </c>
      <c r="O761" t="s">
        <v>74</v>
      </c>
      <c r="P761" t="s">
        <v>4102</v>
      </c>
      <c r="Q761">
        <v>8.2479999999999993</v>
      </c>
      <c r="R761">
        <v>4.0279999999999996</v>
      </c>
      <c r="S761">
        <v>762</v>
      </c>
      <c r="T761">
        <v>387</v>
      </c>
      <c r="U761">
        <v>200</v>
      </c>
      <c r="V761">
        <v>1912</v>
      </c>
      <c r="W761">
        <v>69</v>
      </c>
      <c r="X761">
        <v>4</v>
      </c>
      <c r="Y761">
        <v>0</v>
      </c>
      <c r="Z761">
        <v>0</v>
      </c>
      <c r="AA761">
        <v>0</v>
      </c>
      <c r="AB761">
        <v>1</v>
      </c>
      <c r="AC761" t="s">
        <v>116</v>
      </c>
      <c r="AD761" t="s">
        <v>4024</v>
      </c>
      <c r="AE761">
        <v>1</v>
      </c>
    </row>
    <row r="762" spans="1:31">
      <c r="A762" t="s">
        <v>4103</v>
      </c>
      <c r="B762">
        <v>2012</v>
      </c>
      <c r="C762" t="s">
        <v>4024</v>
      </c>
      <c r="D762" t="s">
        <v>72</v>
      </c>
      <c r="E762" t="s">
        <v>72</v>
      </c>
      <c r="F762" t="s">
        <v>132</v>
      </c>
      <c r="G762" t="s">
        <v>72</v>
      </c>
      <c r="H762" t="s">
        <v>3781</v>
      </c>
      <c r="I762" t="s">
        <v>72</v>
      </c>
      <c r="J762" t="s">
        <v>72</v>
      </c>
      <c r="K762">
        <v>2.0692900000000001</v>
      </c>
      <c r="L762">
        <v>1.421603</v>
      </c>
      <c r="M762">
        <v>0.27</v>
      </c>
      <c r="N762">
        <v>7.1029999999999998</v>
      </c>
      <c r="O762" t="s">
        <v>74</v>
      </c>
      <c r="P762" t="s">
        <v>661</v>
      </c>
      <c r="Q762">
        <v>5.0339999999999998</v>
      </c>
      <c r="R762">
        <v>1.8</v>
      </c>
      <c r="S762">
        <v>594</v>
      </c>
      <c r="T762">
        <v>410</v>
      </c>
      <c r="U762">
        <v>77</v>
      </c>
      <c r="V762">
        <v>2038</v>
      </c>
      <c r="W762">
        <v>127</v>
      </c>
      <c r="X762">
        <v>3</v>
      </c>
      <c r="Y762">
        <v>0</v>
      </c>
      <c r="Z762">
        <v>0</v>
      </c>
      <c r="AA762">
        <v>0</v>
      </c>
      <c r="AB762">
        <v>1</v>
      </c>
      <c r="AC762" t="s">
        <v>116</v>
      </c>
      <c r="AD762" t="s">
        <v>4024</v>
      </c>
      <c r="AE762">
        <v>1.26</v>
      </c>
    </row>
    <row r="763" spans="1:31">
      <c r="A763" t="s">
        <v>4104</v>
      </c>
      <c r="B763">
        <v>2012</v>
      </c>
      <c r="C763" t="s">
        <v>4024</v>
      </c>
      <c r="D763" t="s">
        <v>72</v>
      </c>
      <c r="E763" t="s">
        <v>72</v>
      </c>
      <c r="F763" t="s">
        <v>132</v>
      </c>
      <c r="G763" t="s">
        <v>72</v>
      </c>
      <c r="H763" t="s">
        <v>3781</v>
      </c>
      <c r="I763" t="s">
        <v>76</v>
      </c>
      <c r="J763" t="s">
        <v>72</v>
      </c>
      <c r="K763">
        <v>3.4652189999999998</v>
      </c>
      <c r="L763">
        <v>2.543307</v>
      </c>
      <c r="M763">
        <v>0.36099999999999999</v>
      </c>
      <c r="N763">
        <v>12.585000000000001</v>
      </c>
      <c r="O763" t="s">
        <v>74</v>
      </c>
      <c r="P763" t="s">
        <v>722</v>
      </c>
      <c r="Q763">
        <v>9.1199999999999992</v>
      </c>
      <c r="R763">
        <v>3.1040000000000001</v>
      </c>
      <c r="S763">
        <v>556</v>
      </c>
      <c r="T763">
        <v>408</v>
      </c>
      <c r="U763">
        <v>58</v>
      </c>
      <c r="V763">
        <v>2021</v>
      </c>
      <c r="W763">
        <v>68</v>
      </c>
      <c r="X763">
        <v>2</v>
      </c>
      <c r="Y763">
        <v>0</v>
      </c>
      <c r="Z763">
        <v>0</v>
      </c>
      <c r="AA763">
        <v>0</v>
      </c>
      <c r="AB763">
        <v>1</v>
      </c>
      <c r="AC763" t="s">
        <v>116</v>
      </c>
      <c r="AD763" t="s">
        <v>4024</v>
      </c>
      <c r="AE763">
        <v>1.3</v>
      </c>
    </row>
    <row r="764" spans="1:31">
      <c r="A764" t="s">
        <v>4105</v>
      </c>
      <c r="B764">
        <v>2012</v>
      </c>
      <c r="C764" t="s">
        <v>4024</v>
      </c>
      <c r="D764" t="s">
        <v>72</v>
      </c>
      <c r="E764" t="s">
        <v>72</v>
      </c>
      <c r="F764" t="s">
        <v>132</v>
      </c>
      <c r="G764" t="s">
        <v>72</v>
      </c>
      <c r="H764" t="s">
        <v>3781</v>
      </c>
      <c r="I764" t="s">
        <v>79</v>
      </c>
      <c r="J764" t="s">
        <v>72</v>
      </c>
      <c r="K764">
        <v>0.294124</v>
      </c>
      <c r="L764">
        <v>0.304977</v>
      </c>
      <c r="M764">
        <v>6.0000000000000001E-3</v>
      </c>
      <c r="N764">
        <v>1.694</v>
      </c>
      <c r="O764" t="s">
        <v>74</v>
      </c>
      <c r="P764" t="s">
        <v>590</v>
      </c>
      <c r="Q764">
        <v>1.4</v>
      </c>
      <c r="R764">
        <v>0.28799999999999998</v>
      </c>
      <c r="S764">
        <v>37</v>
      </c>
      <c r="T764">
        <v>38</v>
      </c>
      <c r="U764">
        <v>1</v>
      </c>
      <c r="V764">
        <v>214</v>
      </c>
      <c r="W764">
        <v>59</v>
      </c>
      <c r="X764">
        <v>1</v>
      </c>
      <c r="Y764">
        <v>0</v>
      </c>
      <c r="Z764">
        <v>0</v>
      </c>
      <c r="AA764">
        <v>0</v>
      </c>
      <c r="AB764">
        <v>1</v>
      </c>
      <c r="AC764" t="s">
        <v>117</v>
      </c>
      <c r="AD764" t="s">
        <v>4024</v>
      </c>
      <c r="AE764">
        <v>0.18</v>
      </c>
    </row>
    <row r="765" spans="1:31">
      <c r="A765" t="s">
        <v>4106</v>
      </c>
      <c r="B765">
        <v>2012</v>
      </c>
      <c r="C765" t="s">
        <v>4024</v>
      </c>
      <c r="D765" t="s">
        <v>72</v>
      </c>
      <c r="E765" t="s">
        <v>72</v>
      </c>
      <c r="F765" t="s">
        <v>132</v>
      </c>
      <c r="G765" t="s">
        <v>72</v>
      </c>
      <c r="H765" t="s">
        <v>72</v>
      </c>
      <c r="I765" t="s">
        <v>72</v>
      </c>
      <c r="J765" t="s">
        <v>72</v>
      </c>
      <c r="K765">
        <v>2.2945890000000002</v>
      </c>
      <c r="L765">
        <v>0.73314900000000005</v>
      </c>
      <c r="M765">
        <v>1.0860000000000001</v>
      </c>
      <c r="N765">
        <v>4.2300000000000004</v>
      </c>
      <c r="O765" t="s">
        <v>74</v>
      </c>
      <c r="P765" t="s">
        <v>913</v>
      </c>
      <c r="Q765">
        <v>1.9359999999999999</v>
      </c>
      <c r="R765">
        <v>1.2090000000000001</v>
      </c>
      <c r="S765">
        <v>2165</v>
      </c>
      <c r="T765">
        <v>712</v>
      </c>
      <c r="U765">
        <v>1024</v>
      </c>
      <c r="V765">
        <v>3992</v>
      </c>
      <c r="W765">
        <v>450</v>
      </c>
      <c r="X765">
        <v>11</v>
      </c>
      <c r="Y765">
        <v>0</v>
      </c>
      <c r="Z765">
        <v>0</v>
      </c>
      <c r="AA765">
        <v>0</v>
      </c>
      <c r="AB765">
        <v>1</v>
      </c>
      <c r="AC765" t="s">
        <v>134</v>
      </c>
      <c r="AD765" t="s">
        <v>4024</v>
      </c>
      <c r="AE765">
        <v>1.08</v>
      </c>
    </row>
    <row r="766" spans="1:31">
      <c r="A766" t="s">
        <v>4107</v>
      </c>
      <c r="B766">
        <v>2012</v>
      </c>
      <c r="C766" t="s">
        <v>4024</v>
      </c>
      <c r="D766" t="s">
        <v>72</v>
      </c>
      <c r="E766" t="s">
        <v>72</v>
      </c>
      <c r="F766" t="s">
        <v>132</v>
      </c>
      <c r="G766" t="s">
        <v>72</v>
      </c>
      <c r="H766" t="s">
        <v>72</v>
      </c>
      <c r="I766" t="s">
        <v>76</v>
      </c>
      <c r="J766" t="s">
        <v>72</v>
      </c>
      <c r="K766">
        <v>1.3920360000000001</v>
      </c>
      <c r="L766">
        <v>0.88871599999999995</v>
      </c>
      <c r="M766">
        <v>0.224</v>
      </c>
      <c r="N766">
        <v>4.4539999999999997</v>
      </c>
      <c r="O766" t="s">
        <v>74</v>
      </c>
      <c r="P766" t="s">
        <v>4108</v>
      </c>
      <c r="Q766">
        <v>3.0619999999999998</v>
      </c>
      <c r="R766">
        <v>1.1679999999999999</v>
      </c>
      <c r="S766">
        <v>655</v>
      </c>
      <c r="T766">
        <v>420</v>
      </c>
      <c r="U766">
        <v>105</v>
      </c>
      <c r="V766">
        <v>2096</v>
      </c>
      <c r="W766">
        <v>220</v>
      </c>
      <c r="X766">
        <v>3</v>
      </c>
      <c r="Y766">
        <v>0</v>
      </c>
      <c r="Z766">
        <v>0</v>
      </c>
      <c r="AA766">
        <v>0</v>
      </c>
      <c r="AB766">
        <v>1</v>
      </c>
      <c r="AC766" t="s">
        <v>116</v>
      </c>
      <c r="AD766" t="s">
        <v>4024</v>
      </c>
      <c r="AE766">
        <v>1.26</v>
      </c>
    </row>
    <row r="767" spans="1:31">
      <c r="A767" t="s">
        <v>4109</v>
      </c>
      <c r="B767">
        <v>2012</v>
      </c>
      <c r="C767" t="s">
        <v>4024</v>
      </c>
      <c r="D767" t="s">
        <v>72</v>
      </c>
      <c r="E767" t="s">
        <v>72</v>
      </c>
      <c r="F767" t="s">
        <v>132</v>
      </c>
      <c r="G767" t="s">
        <v>72</v>
      </c>
      <c r="H767" t="s">
        <v>72</v>
      </c>
      <c r="I767" t="s">
        <v>79</v>
      </c>
      <c r="J767" t="s">
        <v>72</v>
      </c>
      <c r="K767">
        <v>3.192345</v>
      </c>
      <c r="L767">
        <v>1.1912050000000001</v>
      </c>
      <c r="M767">
        <v>1.2909999999999999</v>
      </c>
      <c r="N767">
        <v>6.4720000000000004</v>
      </c>
      <c r="O767" t="s">
        <v>74</v>
      </c>
      <c r="P767" t="s">
        <v>1002</v>
      </c>
      <c r="Q767">
        <v>3.2789999999999999</v>
      </c>
      <c r="R767">
        <v>1.901</v>
      </c>
      <c r="S767">
        <v>1510</v>
      </c>
      <c r="T767">
        <v>573</v>
      </c>
      <c r="U767">
        <v>611</v>
      </c>
      <c r="V767">
        <v>3062</v>
      </c>
      <c r="W767">
        <v>230</v>
      </c>
      <c r="X767">
        <v>8</v>
      </c>
      <c r="Y767">
        <v>0</v>
      </c>
      <c r="Z767">
        <v>0</v>
      </c>
      <c r="AA767">
        <v>0</v>
      </c>
      <c r="AB767">
        <v>1</v>
      </c>
      <c r="AC767" t="s">
        <v>115</v>
      </c>
      <c r="AD767" t="s">
        <v>4024</v>
      </c>
      <c r="AE767">
        <v>1.05</v>
      </c>
    </row>
    <row r="768" spans="1:31">
      <c r="A768" t="s">
        <v>4110</v>
      </c>
      <c r="B768">
        <v>2012</v>
      </c>
      <c r="C768" t="s">
        <v>4024</v>
      </c>
      <c r="D768" t="s">
        <v>72</v>
      </c>
      <c r="E768" t="s">
        <v>72</v>
      </c>
      <c r="F768" t="s">
        <v>148</v>
      </c>
      <c r="G768" t="s">
        <v>72</v>
      </c>
      <c r="H768" t="s">
        <v>3768</v>
      </c>
      <c r="I768" t="s">
        <v>72</v>
      </c>
      <c r="J768" t="s">
        <v>72</v>
      </c>
      <c r="K768">
        <v>4.1541639999999997</v>
      </c>
      <c r="L768">
        <v>0.65420500000000004</v>
      </c>
      <c r="M768">
        <v>2.9660000000000002</v>
      </c>
      <c r="N768">
        <v>5.6429999999999998</v>
      </c>
      <c r="O768" t="s">
        <v>74</v>
      </c>
      <c r="P768" t="s">
        <v>4111</v>
      </c>
      <c r="Q768">
        <v>1.488</v>
      </c>
      <c r="R768">
        <v>1.1879999999999999</v>
      </c>
      <c r="S768">
        <v>11302</v>
      </c>
      <c r="T768">
        <v>1791</v>
      </c>
      <c r="U768">
        <v>8069</v>
      </c>
      <c r="V768">
        <v>15351</v>
      </c>
      <c r="W768">
        <v>1561</v>
      </c>
      <c r="X768">
        <v>69</v>
      </c>
      <c r="Y768">
        <v>0</v>
      </c>
      <c r="Z768">
        <v>0</v>
      </c>
      <c r="AA768">
        <v>0</v>
      </c>
      <c r="AB768">
        <v>1</v>
      </c>
      <c r="AC768" t="s">
        <v>226</v>
      </c>
      <c r="AD768" t="s">
        <v>4024</v>
      </c>
      <c r="AE768">
        <v>1.68</v>
      </c>
    </row>
    <row r="769" spans="1:31">
      <c r="A769" t="s">
        <v>4112</v>
      </c>
      <c r="B769">
        <v>2012</v>
      </c>
      <c r="C769" t="s">
        <v>4024</v>
      </c>
      <c r="D769" t="s">
        <v>72</v>
      </c>
      <c r="E769" t="s">
        <v>72</v>
      </c>
      <c r="F769" t="s">
        <v>148</v>
      </c>
      <c r="G769" t="s">
        <v>72</v>
      </c>
      <c r="H769" t="s">
        <v>3768</v>
      </c>
      <c r="I769" t="s">
        <v>76</v>
      </c>
      <c r="J769" t="s">
        <v>72</v>
      </c>
      <c r="K769">
        <v>4.5299889999999996</v>
      </c>
      <c r="L769">
        <v>0.86738000000000004</v>
      </c>
      <c r="M769">
        <v>2.9820000000000002</v>
      </c>
      <c r="N769">
        <v>6.5640000000000001</v>
      </c>
      <c r="O769" t="s">
        <v>74</v>
      </c>
      <c r="P769" t="s">
        <v>4113</v>
      </c>
      <c r="Q769">
        <v>2.0339999999999998</v>
      </c>
      <c r="R769">
        <v>1.548</v>
      </c>
      <c r="S769">
        <v>6066</v>
      </c>
      <c r="T769">
        <v>1156</v>
      </c>
      <c r="U769">
        <v>3993</v>
      </c>
      <c r="V769">
        <v>8789</v>
      </c>
      <c r="W769">
        <v>789</v>
      </c>
      <c r="X769">
        <v>38</v>
      </c>
      <c r="Y769">
        <v>0</v>
      </c>
      <c r="Z769">
        <v>0</v>
      </c>
      <c r="AA769">
        <v>0</v>
      </c>
      <c r="AB769">
        <v>1</v>
      </c>
      <c r="AC769" t="s">
        <v>138</v>
      </c>
      <c r="AD769" t="s">
        <v>4024</v>
      </c>
      <c r="AE769">
        <v>1.37</v>
      </c>
    </row>
    <row r="770" spans="1:31">
      <c r="A770" t="s">
        <v>4114</v>
      </c>
      <c r="B770">
        <v>2012</v>
      </c>
      <c r="C770" t="s">
        <v>4024</v>
      </c>
      <c r="D770" t="s">
        <v>72</v>
      </c>
      <c r="E770" t="s">
        <v>72</v>
      </c>
      <c r="F770" t="s">
        <v>148</v>
      </c>
      <c r="G770" t="s">
        <v>72</v>
      </c>
      <c r="H770" t="s">
        <v>3768</v>
      </c>
      <c r="I770" t="s">
        <v>79</v>
      </c>
      <c r="J770" t="s">
        <v>72</v>
      </c>
      <c r="K770">
        <v>3.7899250000000002</v>
      </c>
      <c r="L770">
        <v>1.0520879999999999</v>
      </c>
      <c r="M770">
        <v>2.004</v>
      </c>
      <c r="N770">
        <v>6.4580000000000002</v>
      </c>
      <c r="O770" t="s">
        <v>74</v>
      </c>
      <c r="P770" t="s">
        <v>802</v>
      </c>
      <c r="Q770">
        <v>2.6680000000000001</v>
      </c>
      <c r="R770">
        <v>1.786</v>
      </c>
      <c r="S770">
        <v>5236</v>
      </c>
      <c r="T770">
        <v>1458</v>
      </c>
      <c r="U770">
        <v>2769</v>
      </c>
      <c r="V770">
        <v>8922</v>
      </c>
      <c r="W770">
        <v>772</v>
      </c>
      <c r="X770">
        <v>31</v>
      </c>
      <c r="Y770">
        <v>0</v>
      </c>
      <c r="Z770">
        <v>0</v>
      </c>
      <c r="AA770">
        <v>0</v>
      </c>
      <c r="AB770">
        <v>1</v>
      </c>
      <c r="AC770" t="s">
        <v>219</v>
      </c>
      <c r="AD770" t="s">
        <v>4024</v>
      </c>
      <c r="AE770">
        <v>2.34</v>
      </c>
    </row>
    <row r="771" spans="1:31">
      <c r="A771" t="s">
        <v>4115</v>
      </c>
      <c r="B771">
        <v>2012</v>
      </c>
      <c r="C771" t="s">
        <v>4024</v>
      </c>
      <c r="D771" t="s">
        <v>72</v>
      </c>
      <c r="E771" t="s">
        <v>72</v>
      </c>
      <c r="F771" t="s">
        <v>148</v>
      </c>
      <c r="G771" t="s">
        <v>72</v>
      </c>
      <c r="H771" t="s">
        <v>3774</v>
      </c>
      <c r="I771" t="s">
        <v>72</v>
      </c>
      <c r="J771" t="s">
        <v>72</v>
      </c>
      <c r="K771">
        <v>4.8829029999999998</v>
      </c>
      <c r="L771">
        <v>0.68706599999999995</v>
      </c>
      <c r="M771">
        <v>3.6230000000000002</v>
      </c>
      <c r="N771">
        <v>6.4210000000000003</v>
      </c>
      <c r="O771" t="s">
        <v>74</v>
      </c>
      <c r="P771" t="s">
        <v>4116</v>
      </c>
      <c r="Q771">
        <v>1.538</v>
      </c>
      <c r="R771">
        <v>1.26</v>
      </c>
      <c r="S771">
        <v>13051</v>
      </c>
      <c r="T771">
        <v>1810</v>
      </c>
      <c r="U771">
        <v>9683</v>
      </c>
      <c r="V771">
        <v>17162</v>
      </c>
      <c r="W771">
        <v>1169</v>
      </c>
      <c r="X771">
        <v>84</v>
      </c>
      <c r="Y771">
        <v>0</v>
      </c>
      <c r="Z771">
        <v>0</v>
      </c>
      <c r="AA771">
        <v>0</v>
      </c>
      <c r="AB771">
        <v>1</v>
      </c>
      <c r="AC771" t="s">
        <v>285</v>
      </c>
      <c r="AD771" t="s">
        <v>4024</v>
      </c>
      <c r="AE771">
        <v>1.19</v>
      </c>
    </row>
    <row r="772" spans="1:31">
      <c r="A772" t="s">
        <v>4117</v>
      </c>
      <c r="B772">
        <v>2012</v>
      </c>
      <c r="C772" t="s">
        <v>4024</v>
      </c>
      <c r="D772" t="s">
        <v>72</v>
      </c>
      <c r="E772" t="s">
        <v>72</v>
      </c>
      <c r="F772" t="s">
        <v>148</v>
      </c>
      <c r="G772" t="s">
        <v>72</v>
      </c>
      <c r="H772" t="s">
        <v>3774</v>
      </c>
      <c r="I772" t="s">
        <v>76</v>
      </c>
      <c r="J772" t="s">
        <v>72</v>
      </c>
      <c r="K772">
        <v>5.4228940000000003</v>
      </c>
      <c r="L772">
        <v>0.89203699999999997</v>
      </c>
      <c r="M772">
        <v>3.806</v>
      </c>
      <c r="N772">
        <v>7.4610000000000003</v>
      </c>
      <c r="O772" t="s">
        <v>74</v>
      </c>
      <c r="P772" t="s">
        <v>4118</v>
      </c>
      <c r="Q772">
        <v>2.0379999999999998</v>
      </c>
      <c r="R772">
        <v>1.617</v>
      </c>
      <c r="S772">
        <v>7045</v>
      </c>
      <c r="T772">
        <v>1146</v>
      </c>
      <c r="U772">
        <v>4945</v>
      </c>
      <c r="V772">
        <v>9692</v>
      </c>
      <c r="W772">
        <v>558</v>
      </c>
      <c r="X772">
        <v>47</v>
      </c>
      <c r="Y772">
        <v>0</v>
      </c>
      <c r="Z772">
        <v>0</v>
      </c>
      <c r="AA772">
        <v>0</v>
      </c>
      <c r="AB772">
        <v>1</v>
      </c>
      <c r="AC772" t="s">
        <v>106</v>
      </c>
      <c r="AD772" t="s">
        <v>4024</v>
      </c>
      <c r="AE772">
        <v>0.86</v>
      </c>
    </row>
    <row r="773" spans="1:31">
      <c r="A773" t="s">
        <v>4119</v>
      </c>
      <c r="B773">
        <v>2012</v>
      </c>
      <c r="C773" t="s">
        <v>4024</v>
      </c>
      <c r="D773" t="s">
        <v>72</v>
      </c>
      <c r="E773" t="s">
        <v>72</v>
      </c>
      <c r="F773" t="s">
        <v>148</v>
      </c>
      <c r="G773" t="s">
        <v>72</v>
      </c>
      <c r="H773" t="s">
        <v>3774</v>
      </c>
      <c r="I773" t="s">
        <v>79</v>
      </c>
      <c r="J773" t="s">
        <v>72</v>
      </c>
      <c r="K773">
        <v>4.3722859999999999</v>
      </c>
      <c r="L773">
        <v>0.89010100000000003</v>
      </c>
      <c r="M773">
        <v>2.7949999999999999</v>
      </c>
      <c r="N773">
        <v>6.4829999999999997</v>
      </c>
      <c r="O773" t="s">
        <v>74</v>
      </c>
      <c r="P773" t="s">
        <v>4120</v>
      </c>
      <c r="Q773">
        <v>2.11</v>
      </c>
      <c r="R773">
        <v>1.577</v>
      </c>
      <c r="S773">
        <v>6007</v>
      </c>
      <c r="T773">
        <v>1216</v>
      </c>
      <c r="U773">
        <v>3840</v>
      </c>
      <c r="V773">
        <v>8906</v>
      </c>
      <c r="W773">
        <v>611</v>
      </c>
      <c r="X773">
        <v>37</v>
      </c>
      <c r="Y773">
        <v>0</v>
      </c>
      <c r="Z773">
        <v>0</v>
      </c>
      <c r="AA773">
        <v>0</v>
      </c>
      <c r="AB773">
        <v>1</v>
      </c>
      <c r="AC773" t="s">
        <v>138</v>
      </c>
      <c r="AD773" t="s">
        <v>4024</v>
      </c>
      <c r="AE773">
        <v>1.1599999999999999</v>
      </c>
    </row>
    <row r="774" spans="1:31">
      <c r="A774" t="s">
        <v>4121</v>
      </c>
      <c r="B774">
        <v>2012</v>
      </c>
      <c r="C774" t="s">
        <v>4024</v>
      </c>
      <c r="D774" t="s">
        <v>72</v>
      </c>
      <c r="E774" t="s">
        <v>72</v>
      </c>
      <c r="F774" t="s">
        <v>148</v>
      </c>
      <c r="G774" t="s">
        <v>72</v>
      </c>
      <c r="H774" t="s">
        <v>3781</v>
      </c>
      <c r="I774" t="s">
        <v>72</v>
      </c>
      <c r="J774" t="s">
        <v>72</v>
      </c>
      <c r="K774">
        <v>7.145804</v>
      </c>
      <c r="L774">
        <v>0.90895199999999998</v>
      </c>
      <c r="M774">
        <v>5.4630000000000001</v>
      </c>
      <c r="N774">
        <v>9.1509999999999998</v>
      </c>
      <c r="O774" t="s">
        <v>74</v>
      </c>
      <c r="P774" t="s">
        <v>4122</v>
      </c>
      <c r="Q774">
        <v>2.0049999999999999</v>
      </c>
      <c r="R774">
        <v>1.6830000000000001</v>
      </c>
      <c r="S774">
        <v>18429</v>
      </c>
      <c r="T774">
        <v>2392</v>
      </c>
      <c r="U774">
        <v>14088</v>
      </c>
      <c r="V774">
        <v>23600</v>
      </c>
      <c r="W774">
        <v>1305</v>
      </c>
      <c r="X774">
        <v>113</v>
      </c>
      <c r="Y774">
        <v>0</v>
      </c>
      <c r="Z774">
        <v>0</v>
      </c>
      <c r="AA774">
        <v>0</v>
      </c>
      <c r="AB774">
        <v>1</v>
      </c>
      <c r="AC774" t="s">
        <v>217</v>
      </c>
      <c r="AD774" t="s">
        <v>4024</v>
      </c>
      <c r="AE774">
        <v>1.62</v>
      </c>
    </row>
    <row r="775" spans="1:31">
      <c r="A775" t="s">
        <v>4123</v>
      </c>
      <c r="B775">
        <v>2012</v>
      </c>
      <c r="C775" t="s">
        <v>4024</v>
      </c>
      <c r="D775" t="s">
        <v>72</v>
      </c>
      <c r="E775" t="s">
        <v>72</v>
      </c>
      <c r="F775" t="s">
        <v>148</v>
      </c>
      <c r="G775" t="s">
        <v>72</v>
      </c>
      <c r="H775" t="s">
        <v>3781</v>
      </c>
      <c r="I775" t="s">
        <v>76</v>
      </c>
      <c r="J775" t="s">
        <v>72</v>
      </c>
      <c r="K775">
        <v>6.0573800000000002</v>
      </c>
      <c r="L775">
        <v>0.98941000000000001</v>
      </c>
      <c r="M775">
        <v>4.2610000000000001</v>
      </c>
      <c r="N775">
        <v>8.3140000000000001</v>
      </c>
      <c r="O775" t="s">
        <v>74</v>
      </c>
      <c r="P775" t="s">
        <v>4124</v>
      </c>
      <c r="Q775">
        <v>2.2570000000000001</v>
      </c>
      <c r="R775">
        <v>1.796</v>
      </c>
      <c r="S775">
        <v>7497</v>
      </c>
      <c r="T775">
        <v>1243</v>
      </c>
      <c r="U775">
        <v>5274</v>
      </c>
      <c r="V775">
        <v>10290</v>
      </c>
      <c r="W775">
        <v>620</v>
      </c>
      <c r="X775">
        <v>51</v>
      </c>
      <c r="Y775">
        <v>0</v>
      </c>
      <c r="Z775">
        <v>0</v>
      </c>
      <c r="AA775">
        <v>0</v>
      </c>
      <c r="AB775">
        <v>1</v>
      </c>
      <c r="AC775" t="s">
        <v>106</v>
      </c>
      <c r="AD775" t="s">
        <v>4024</v>
      </c>
      <c r="AE775">
        <v>1.06</v>
      </c>
    </row>
    <row r="776" spans="1:31">
      <c r="A776" t="s">
        <v>4125</v>
      </c>
      <c r="B776">
        <v>2012</v>
      </c>
      <c r="C776" t="s">
        <v>4024</v>
      </c>
      <c r="D776" t="s">
        <v>72</v>
      </c>
      <c r="E776" t="s">
        <v>72</v>
      </c>
      <c r="F776" t="s">
        <v>148</v>
      </c>
      <c r="G776" t="s">
        <v>72</v>
      </c>
      <c r="H776" t="s">
        <v>3781</v>
      </c>
      <c r="I776" t="s">
        <v>79</v>
      </c>
      <c r="J776" t="s">
        <v>72</v>
      </c>
      <c r="K776">
        <v>8.150074</v>
      </c>
      <c r="L776">
        <v>1.464739</v>
      </c>
      <c r="M776">
        <v>5.5039999999999996</v>
      </c>
      <c r="N776">
        <v>11.53</v>
      </c>
      <c r="O776" t="s">
        <v>74</v>
      </c>
      <c r="P776" t="s">
        <v>4126</v>
      </c>
      <c r="Q776">
        <v>3.38</v>
      </c>
      <c r="R776">
        <v>2.6459999999999999</v>
      </c>
      <c r="S776">
        <v>10932</v>
      </c>
      <c r="T776">
        <v>1994</v>
      </c>
      <c r="U776">
        <v>7383</v>
      </c>
      <c r="V776">
        <v>15466</v>
      </c>
      <c r="W776">
        <v>685</v>
      </c>
      <c r="X776">
        <v>62</v>
      </c>
      <c r="Y776">
        <v>0</v>
      </c>
      <c r="Z776">
        <v>0</v>
      </c>
      <c r="AA776">
        <v>0</v>
      </c>
      <c r="AB776">
        <v>1</v>
      </c>
      <c r="AC776" t="s">
        <v>422</v>
      </c>
      <c r="AD776" t="s">
        <v>4024</v>
      </c>
      <c r="AE776">
        <v>1.96</v>
      </c>
    </row>
    <row r="777" spans="1:31">
      <c r="A777" t="s">
        <v>4127</v>
      </c>
      <c r="B777">
        <v>2012</v>
      </c>
      <c r="C777" t="s">
        <v>4024</v>
      </c>
      <c r="D777" t="s">
        <v>72</v>
      </c>
      <c r="E777" t="s">
        <v>72</v>
      </c>
      <c r="F777" t="s">
        <v>148</v>
      </c>
      <c r="G777" t="s">
        <v>72</v>
      </c>
      <c r="H777" t="s">
        <v>72</v>
      </c>
      <c r="I777" t="s">
        <v>72</v>
      </c>
      <c r="J777" t="s">
        <v>72</v>
      </c>
      <c r="K777">
        <v>5.3662380000000001</v>
      </c>
      <c r="L777">
        <v>0.47599900000000001</v>
      </c>
      <c r="M777">
        <v>4.47</v>
      </c>
      <c r="N777">
        <v>6.3810000000000002</v>
      </c>
      <c r="O777" t="s">
        <v>74</v>
      </c>
      <c r="P777" t="s">
        <v>4128</v>
      </c>
      <c r="Q777">
        <v>1.0149999999999999</v>
      </c>
      <c r="R777">
        <v>0.89600000000000002</v>
      </c>
      <c r="S777">
        <v>42782</v>
      </c>
      <c r="T777">
        <v>3802</v>
      </c>
      <c r="U777">
        <v>35637</v>
      </c>
      <c r="V777">
        <v>50874</v>
      </c>
      <c r="W777">
        <v>4035</v>
      </c>
      <c r="X777">
        <v>266</v>
      </c>
      <c r="Y777">
        <v>0</v>
      </c>
      <c r="Z777">
        <v>0</v>
      </c>
      <c r="AA777">
        <v>0</v>
      </c>
      <c r="AB777">
        <v>1</v>
      </c>
      <c r="AC777" t="s">
        <v>309</v>
      </c>
      <c r="AD777" t="s">
        <v>4024</v>
      </c>
      <c r="AE777">
        <v>1.8</v>
      </c>
    </row>
    <row r="778" spans="1:31">
      <c r="A778" t="s">
        <v>4129</v>
      </c>
      <c r="B778">
        <v>2012</v>
      </c>
      <c r="C778" t="s">
        <v>4024</v>
      </c>
      <c r="D778" t="s">
        <v>72</v>
      </c>
      <c r="E778" t="s">
        <v>72</v>
      </c>
      <c r="F778" t="s">
        <v>148</v>
      </c>
      <c r="G778" t="s">
        <v>72</v>
      </c>
      <c r="H778" t="s">
        <v>72</v>
      </c>
      <c r="I778" t="s">
        <v>76</v>
      </c>
      <c r="J778" t="s">
        <v>72</v>
      </c>
      <c r="K778">
        <v>5.3170190000000002</v>
      </c>
      <c r="L778">
        <v>0.58126199999999995</v>
      </c>
      <c r="M778">
        <v>4.234</v>
      </c>
      <c r="N778">
        <v>6.58</v>
      </c>
      <c r="O778" t="s">
        <v>74</v>
      </c>
      <c r="P778" t="s">
        <v>904</v>
      </c>
      <c r="Q778">
        <v>1.2629999999999999</v>
      </c>
      <c r="R778">
        <v>1.083</v>
      </c>
      <c r="S778">
        <v>20607</v>
      </c>
      <c r="T778">
        <v>2256</v>
      </c>
      <c r="U778">
        <v>16408</v>
      </c>
      <c r="V778">
        <v>25504</v>
      </c>
      <c r="W778">
        <v>1967</v>
      </c>
      <c r="X778">
        <v>136</v>
      </c>
      <c r="Y778">
        <v>0</v>
      </c>
      <c r="Z778">
        <v>0</v>
      </c>
      <c r="AA778">
        <v>0</v>
      </c>
      <c r="AB778">
        <v>1</v>
      </c>
      <c r="AC778" t="s">
        <v>295</v>
      </c>
      <c r="AD778" t="s">
        <v>4024</v>
      </c>
      <c r="AE778">
        <v>1.32</v>
      </c>
    </row>
    <row r="779" spans="1:31">
      <c r="A779" t="s">
        <v>4130</v>
      </c>
      <c r="B779">
        <v>2012</v>
      </c>
      <c r="C779" t="s">
        <v>4024</v>
      </c>
      <c r="D779" t="s">
        <v>72</v>
      </c>
      <c r="E779" t="s">
        <v>72</v>
      </c>
      <c r="F779" t="s">
        <v>148</v>
      </c>
      <c r="G779" t="s">
        <v>72</v>
      </c>
      <c r="H779" t="s">
        <v>72</v>
      </c>
      <c r="I779" t="s">
        <v>79</v>
      </c>
      <c r="J779" t="s">
        <v>72</v>
      </c>
      <c r="K779">
        <v>5.4128020000000001</v>
      </c>
      <c r="L779">
        <v>0.72566900000000001</v>
      </c>
      <c r="M779">
        <v>4.0759999999999996</v>
      </c>
      <c r="N779">
        <v>7.0270000000000001</v>
      </c>
      <c r="O779" t="s">
        <v>74</v>
      </c>
      <c r="P779" t="s">
        <v>4131</v>
      </c>
      <c r="Q779">
        <v>1.6140000000000001</v>
      </c>
      <c r="R779">
        <v>1.3360000000000001</v>
      </c>
      <c r="S779">
        <v>22175</v>
      </c>
      <c r="T779">
        <v>2983</v>
      </c>
      <c r="U779">
        <v>16700</v>
      </c>
      <c r="V779">
        <v>28786</v>
      </c>
      <c r="W779">
        <v>2068</v>
      </c>
      <c r="X779">
        <v>130</v>
      </c>
      <c r="Y779">
        <v>0</v>
      </c>
      <c r="Z779">
        <v>0</v>
      </c>
      <c r="AA779">
        <v>0</v>
      </c>
      <c r="AB779">
        <v>1</v>
      </c>
      <c r="AC779" t="s">
        <v>525</v>
      </c>
      <c r="AD779" t="s">
        <v>4024</v>
      </c>
      <c r="AE779">
        <v>2.13</v>
      </c>
    </row>
    <row r="780" spans="1:31">
      <c r="A780" t="s">
        <v>4132</v>
      </c>
      <c r="B780">
        <v>2012</v>
      </c>
      <c r="C780" t="s">
        <v>4024</v>
      </c>
      <c r="D780" t="s">
        <v>72</v>
      </c>
      <c r="E780" t="s">
        <v>156</v>
      </c>
      <c r="F780" t="s">
        <v>72</v>
      </c>
      <c r="G780" t="s">
        <v>72</v>
      </c>
      <c r="H780" t="s">
        <v>3768</v>
      </c>
      <c r="I780" t="s">
        <v>72</v>
      </c>
      <c r="J780" t="s">
        <v>72</v>
      </c>
      <c r="K780">
        <v>3.640126</v>
      </c>
      <c r="L780">
        <v>0.65113900000000002</v>
      </c>
      <c r="M780">
        <v>2.472</v>
      </c>
      <c r="N780">
        <v>5.1520000000000001</v>
      </c>
      <c r="O780" t="s">
        <v>74</v>
      </c>
      <c r="P780" t="s">
        <v>4133</v>
      </c>
      <c r="Q780">
        <v>1.512</v>
      </c>
      <c r="R780">
        <v>1.169</v>
      </c>
      <c r="S780">
        <v>9540</v>
      </c>
      <c r="T780">
        <v>1689</v>
      </c>
      <c r="U780">
        <v>6478</v>
      </c>
      <c r="V780">
        <v>13502</v>
      </c>
      <c r="W780">
        <v>1500</v>
      </c>
      <c r="X780">
        <v>60</v>
      </c>
      <c r="Y780">
        <v>0</v>
      </c>
      <c r="Z780">
        <v>0</v>
      </c>
      <c r="AA780">
        <v>0</v>
      </c>
      <c r="AB780">
        <v>1</v>
      </c>
      <c r="AC780" t="s">
        <v>530</v>
      </c>
      <c r="AD780" t="s">
        <v>4024</v>
      </c>
      <c r="AE780">
        <v>1.81</v>
      </c>
    </row>
    <row r="781" spans="1:31">
      <c r="A781" t="s">
        <v>4134</v>
      </c>
      <c r="B781">
        <v>2012</v>
      </c>
      <c r="C781" t="s">
        <v>4024</v>
      </c>
      <c r="D781" t="s">
        <v>72</v>
      </c>
      <c r="E781" t="s">
        <v>156</v>
      </c>
      <c r="F781" t="s">
        <v>72</v>
      </c>
      <c r="G781" t="s">
        <v>72</v>
      </c>
      <c r="H781" t="s">
        <v>3768</v>
      </c>
      <c r="I781" t="s">
        <v>76</v>
      </c>
      <c r="J781" t="s">
        <v>72</v>
      </c>
      <c r="K781">
        <v>3.6142859999999999</v>
      </c>
      <c r="L781">
        <v>0.80111100000000002</v>
      </c>
      <c r="M781">
        <v>2.21</v>
      </c>
      <c r="N781">
        <v>5.548</v>
      </c>
      <c r="O781" t="s">
        <v>74</v>
      </c>
      <c r="P781" t="s">
        <v>711</v>
      </c>
      <c r="Q781">
        <v>1.9330000000000001</v>
      </c>
      <c r="R781">
        <v>1.4039999999999999</v>
      </c>
      <c r="S781">
        <v>4520</v>
      </c>
      <c r="T781">
        <v>1003</v>
      </c>
      <c r="U781">
        <v>2764</v>
      </c>
      <c r="V781">
        <v>6937</v>
      </c>
      <c r="W781">
        <v>738</v>
      </c>
      <c r="X781">
        <v>30</v>
      </c>
      <c r="Y781">
        <v>0</v>
      </c>
      <c r="Z781">
        <v>0</v>
      </c>
      <c r="AA781">
        <v>0</v>
      </c>
      <c r="AB781">
        <v>1</v>
      </c>
      <c r="AC781" t="s">
        <v>94</v>
      </c>
      <c r="AD781" t="s">
        <v>4024</v>
      </c>
      <c r="AE781">
        <v>1.36</v>
      </c>
    </row>
    <row r="782" spans="1:31">
      <c r="A782" t="s">
        <v>4135</v>
      </c>
      <c r="B782">
        <v>2012</v>
      </c>
      <c r="C782" t="s">
        <v>4024</v>
      </c>
      <c r="D782" t="s">
        <v>72</v>
      </c>
      <c r="E782" t="s">
        <v>156</v>
      </c>
      <c r="F782" t="s">
        <v>72</v>
      </c>
      <c r="G782" t="s">
        <v>72</v>
      </c>
      <c r="H782" t="s">
        <v>3768</v>
      </c>
      <c r="I782" t="s">
        <v>79</v>
      </c>
      <c r="J782" t="s">
        <v>72</v>
      </c>
      <c r="K782">
        <v>3.663707</v>
      </c>
      <c r="L782">
        <v>1.0535859999999999</v>
      </c>
      <c r="M782">
        <v>1.8859999999999999</v>
      </c>
      <c r="N782">
        <v>6.36</v>
      </c>
      <c r="O782" t="s">
        <v>74</v>
      </c>
      <c r="P782" t="s">
        <v>381</v>
      </c>
      <c r="Q782">
        <v>2.6960000000000002</v>
      </c>
      <c r="R782">
        <v>1.7769999999999999</v>
      </c>
      <c r="S782">
        <v>5020</v>
      </c>
      <c r="T782">
        <v>1440</v>
      </c>
      <c r="U782">
        <v>2585</v>
      </c>
      <c r="V782">
        <v>8715</v>
      </c>
      <c r="W782">
        <v>762</v>
      </c>
      <c r="X782">
        <v>30</v>
      </c>
      <c r="Y782">
        <v>0</v>
      </c>
      <c r="Z782">
        <v>0</v>
      </c>
      <c r="AA782">
        <v>0</v>
      </c>
      <c r="AB782">
        <v>1</v>
      </c>
      <c r="AC782" t="s">
        <v>219</v>
      </c>
      <c r="AD782" t="s">
        <v>4024</v>
      </c>
      <c r="AE782">
        <v>2.39</v>
      </c>
    </row>
    <row r="783" spans="1:31">
      <c r="A783" t="s">
        <v>4136</v>
      </c>
      <c r="B783">
        <v>2012</v>
      </c>
      <c r="C783" t="s">
        <v>4024</v>
      </c>
      <c r="D783" t="s">
        <v>72</v>
      </c>
      <c r="E783" t="s">
        <v>156</v>
      </c>
      <c r="F783" t="s">
        <v>72</v>
      </c>
      <c r="G783" t="s">
        <v>72</v>
      </c>
      <c r="H783" t="s">
        <v>3774</v>
      </c>
      <c r="I783" t="s">
        <v>72</v>
      </c>
      <c r="J783" t="s">
        <v>72</v>
      </c>
      <c r="K783">
        <v>4.6430170000000004</v>
      </c>
      <c r="L783">
        <v>0.67866000000000004</v>
      </c>
      <c r="M783">
        <v>3.4020000000000001</v>
      </c>
      <c r="N783">
        <v>6.17</v>
      </c>
      <c r="O783" t="s">
        <v>74</v>
      </c>
      <c r="P783" t="s">
        <v>2832</v>
      </c>
      <c r="Q783">
        <v>1.5269999999999999</v>
      </c>
      <c r="R783">
        <v>1.2410000000000001</v>
      </c>
      <c r="S783">
        <v>11787</v>
      </c>
      <c r="T783">
        <v>1736</v>
      </c>
      <c r="U783">
        <v>8638</v>
      </c>
      <c r="V783">
        <v>15664</v>
      </c>
      <c r="W783">
        <v>1104</v>
      </c>
      <c r="X783">
        <v>75</v>
      </c>
      <c r="Y783">
        <v>0</v>
      </c>
      <c r="Z783">
        <v>0</v>
      </c>
      <c r="AA783">
        <v>0</v>
      </c>
      <c r="AB783">
        <v>1</v>
      </c>
      <c r="AC783" t="s">
        <v>326</v>
      </c>
      <c r="AD783" t="s">
        <v>4024</v>
      </c>
      <c r="AE783">
        <v>1.1499999999999999</v>
      </c>
    </row>
    <row r="784" spans="1:31">
      <c r="A784" t="s">
        <v>4137</v>
      </c>
      <c r="B784">
        <v>2012</v>
      </c>
      <c r="C784" t="s">
        <v>4024</v>
      </c>
      <c r="D784" t="s">
        <v>72</v>
      </c>
      <c r="E784" t="s">
        <v>156</v>
      </c>
      <c r="F784" t="s">
        <v>72</v>
      </c>
      <c r="G784" t="s">
        <v>72</v>
      </c>
      <c r="H784" t="s">
        <v>3774</v>
      </c>
      <c r="I784" t="s">
        <v>76</v>
      </c>
      <c r="J784" t="s">
        <v>72</v>
      </c>
      <c r="K784">
        <v>5.0927009999999999</v>
      </c>
      <c r="L784">
        <v>0.90146300000000001</v>
      </c>
      <c r="M784">
        <v>3.4710000000000001</v>
      </c>
      <c r="N784">
        <v>7.1769999999999996</v>
      </c>
      <c r="O784" t="s">
        <v>74</v>
      </c>
      <c r="P784" t="s">
        <v>4138</v>
      </c>
      <c r="Q784">
        <v>2.0840000000000001</v>
      </c>
      <c r="R784">
        <v>1.6220000000000001</v>
      </c>
      <c r="S784">
        <v>6245</v>
      </c>
      <c r="T784">
        <v>1116</v>
      </c>
      <c r="U784">
        <v>4256</v>
      </c>
      <c r="V784">
        <v>8801</v>
      </c>
      <c r="W784">
        <v>518</v>
      </c>
      <c r="X784">
        <v>41</v>
      </c>
      <c r="Y784">
        <v>0</v>
      </c>
      <c r="Z784">
        <v>0</v>
      </c>
      <c r="AA784">
        <v>0</v>
      </c>
      <c r="AB784">
        <v>1</v>
      </c>
      <c r="AC784" t="s">
        <v>138</v>
      </c>
      <c r="AD784" t="s">
        <v>4024</v>
      </c>
      <c r="AE784">
        <v>0.87</v>
      </c>
    </row>
    <row r="785" spans="1:31">
      <c r="A785" t="s">
        <v>4139</v>
      </c>
      <c r="B785">
        <v>2012</v>
      </c>
      <c r="C785" t="s">
        <v>4024</v>
      </c>
      <c r="D785" t="s">
        <v>72</v>
      </c>
      <c r="E785" t="s">
        <v>156</v>
      </c>
      <c r="F785" t="s">
        <v>72</v>
      </c>
      <c r="G785" t="s">
        <v>72</v>
      </c>
      <c r="H785" t="s">
        <v>3774</v>
      </c>
      <c r="I785" t="s">
        <v>79</v>
      </c>
      <c r="J785" t="s">
        <v>72</v>
      </c>
      <c r="K785">
        <v>4.2227990000000002</v>
      </c>
      <c r="L785">
        <v>0.86335799999999996</v>
      </c>
      <c r="M785">
        <v>2.694</v>
      </c>
      <c r="N785">
        <v>6.2720000000000002</v>
      </c>
      <c r="O785" t="s">
        <v>74</v>
      </c>
      <c r="P785" t="s">
        <v>4140</v>
      </c>
      <c r="Q785">
        <v>2.0489999999999999</v>
      </c>
      <c r="R785">
        <v>1.5289999999999999</v>
      </c>
      <c r="S785">
        <v>5542</v>
      </c>
      <c r="T785">
        <v>1148</v>
      </c>
      <c r="U785">
        <v>3535</v>
      </c>
      <c r="V785">
        <v>8231</v>
      </c>
      <c r="W785">
        <v>586</v>
      </c>
      <c r="X785">
        <v>34</v>
      </c>
      <c r="Y785">
        <v>0</v>
      </c>
      <c r="Z785">
        <v>0</v>
      </c>
      <c r="AA785">
        <v>0</v>
      </c>
      <c r="AB785">
        <v>1</v>
      </c>
      <c r="AC785" t="s">
        <v>113</v>
      </c>
      <c r="AD785" t="s">
        <v>4024</v>
      </c>
      <c r="AE785">
        <v>1.08</v>
      </c>
    </row>
    <row r="786" spans="1:31">
      <c r="A786" t="s">
        <v>4141</v>
      </c>
      <c r="B786">
        <v>2012</v>
      </c>
      <c r="C786" t="s">
        <v>4024</v>
      </c>
      <c r="D786" t="s">
        <v>72</v>
      </c>
      <c r="E786" t="s">
        <v>156</v>
      </c>
      <c r="F786" t="s">
        <v>72</v>
      </c>
      <c r="G786" t="s">
        <v>72</v>
      </c>
      <c r="H786" t="s">
        <v>3781</v>
      </c>
      <c r="I786" t="s">
        <v>72</v>
      </c>
      <c r="J786" t="s">
        <v>72</v>
      </c>
      <c r="K786">
        <v>6.2135540000000002</v>
      </c>
      <c r="L786">
        <v>0.85048900000000005</v>
      </c>
      <c r="M786">
        <v>4.6479999999999997</v>
      </c>
      <c r="N786">
        <v>8.1080000000000005</v>
      </c>
      <c r="O786" t="s">
        <v>74</v>
      </c>
      <c r="P786" t="s">
        <v>4142</v>
      </c>
      <c r="Q786">
        <v>1.8939999999999999</v>
      </c>
      <c r="R786">
        <v>1.5649999999999999</v>
      </c>
      <c r="S786">
        <v>15743</v>
      </c>
      <c r="T786">
        <v>2189</v>
      </c>
      <c r="U786">
        <v>11777</v>
      </c>
      <c r="V786">
        <v>20543</v>
      </c>
      <c r="W786">
        <v>1251</v>
      </c>
      <c r="X786">
        <v>97</v>
      </c>
      <c r="Y786">
        <v>0</v>
      </c>
      <c r="Z786">
        <v>0</v>
      </c>
      <c r="AA786">
        <v>0</v>
      </c>
      <c r="AB786">
        <v>1</v>
      </c>
      <c r="AC786" t="s">
        <v>90</v>
      </c>
      <c r="AD786" t="s">
        <v>4024</v>
      </c>
      <c r="AE786">
        <v>1.55</v>
      </c>
    </row>
    <row r="787" spans="1:31">
      <c r="A787" t="s">
        <v>4143</v>
      </c>
      <c r="B787">
        <v>2012</v>
      </c>
      <c r="C787" t="s">
        <v>4024</v>
      </c>
      <c r="D787" t="s">
        <v>72</v>
      </c>
      <c r="E787" t="s">
        <v>156</v>
      </c>
      <c r="F787" t="s">
        <v>72</v>
      </c>
      <c r="G787" t="s">
        <v>72</v>
      </c>
      <c r="H787" t="s">
        <v>3781</v>
      </c>
      <c r="I787" t="s">
        <v>76</v>
      </c>
      <c r="J787" t="s">
        <v>72</v>
      </c>
      <c r="K787">
        <v>6.0131769999999998</v>
      </c>
      <c r="L787">
        <v>0.99654100000000001</v>
      </c>
      <c r="M787">
        <v>4.2069999999999999</v>
      </c>
      <c r="N787">
        <v>8.2910000000000004</v>
      </c>
      <c r="O787" t="s">
        <v>74</v>
      </c>
      <c r="P787" t="s">
        <v>4144</v>
      </c>
      <c r="Q787">
        <v>2.278</v>
      </c>
      <c r="R787">
        <v>1.8069999999999999</v>
      </c>
      <c r="S787">
        <v>7531</v>
      </c>
      <c r="T787">
        <v>1246</v>
      </c>
      <c r="U787">
        <v>5269</v>
      </c>
      <c r="V787">
        <v>10385</v>
      </c>
      <c r="W787">
        <v>609</v>
      </c>
      <c r="X787">
        <v>49</v>
      </c>
      <c r="Y787">
        <v>0</v>
      </c>
      <c r="Z787">
        <v>0</v>
      </c>
      <c r="AA787">
        <v>0</v>
      </c>
      <c r="AB787">
        <v>1</v>
      </c>
      <c r="AC787" t="s">
        <v>106</v>
      </c>
      <c r="AD787" t="s">
        <v>4024</v>
      </c>
      <c r="AE787">
        <v>1.07</v>
      </c>
    </row>
    <row r="788" spans="1:31">
      <c r="A788" t="s">
        <v>4145</v>
      </c>
      <c r="B788">
        <v>2012</v>
      </c>
      <c r="C788" t="s">
        <v>4024</v>
      </c>
      <c r="D788" t="s">
        <v>72</v>
      </c>
      <c r="E788" t="s">
        <v>156</v>
      </c>
      <c r="F788" t="s">
        <v>72</v>
      </c>
      <c r="G788" t="s">
        <v>72</v>
      </c>
      <c r="H788" t="s">
        <v>3781</v>
      </c>
      <c r="I788" t="s">
        <v>79</v>
      </c>
      <c r="J788" t="s">
        <v>72</v>
      </c>
      <c r="K788">
        <v>6.4094470000000001</v>
      </c>
      <c r="L788">
        <v>1.309782</v>
      </c>
      <c r="M788">
        <v>4.0810000000000004</v>
      </c>
      <c r="N788">
        <v>9.5060000000000002</v>
      </c>
      <c r="O788" t="s">
        <v>74</v>
      </c>
      <c r="P788" t="s">
        <v>4146</v>
      </c>
      <c r="Q788">
        <v>3.097</v>
      </c>
      <c r="R788">
        <v>2.3290000000000002</v>
      </c>
      <c r="S788">
        <v>8212</v>
      </c>
      <c r="T788">
        <v>1703</v>
      </c>
      <c r="U788">
        <v>5228</v>
      </c>
      <c r="V788">
        <v>12179</v>
      </c>
      <c r="W788">
        <v>642</v>
      </c>
      <c r="X788">
        <v>48</v>
      </c>
      <c r="Y788">
        <v>0</v>
      </c>
      <c r="Z788">
        <v>0</v>
      </c>
      <c r="AA788">
        <v>0</v>
      </c>
      <c r="AB788">
        <v>1</v>
      </c>
      <c r="AC788" t="s">
        <v>218</v>
      </c>
      <c r="AD788" t="s">
        <v>4024</v>
      </c>
      <c r="AE788">
        <v>1.83</v>
      </c>
    </row>
    <row r="789" spans="1:31">
      <c r="A789" t="s">
        <v>4147</v>
      </c>
      <c r="B789">
        <v>2012</v>
      </c>
      <c r="C789" t="s">
        <v>4024</v>
      </c>
      <c r="D789" t="s">
        <v>72</v>
      </c>
      <c r="E789" t="s">
        <v>156</v>
      </c>
      <c r="F789" t="s">
        <v>72</v>
      </c>
      <c r="G789" t="s">
        <v>72</v>
      </c>
      <c r="H789" t="s">
        <v>72</v>
      </c>
      <c r="I789" t="s">
        <v>72</v>
      </c>
      <c r="J789" t="s">
        <v>72</v>
      </c>
      <c r="K789">
        <v>4.8186</v>
      </c>
      <c r="L789">
        <v>0.44819500000000001</v>
      </c>
      <c r="M789">
        <v>3.9769999999999999</v>
      </c>
      <c r="N789">
        <v>5.7789999999999999</v>
      </c>
      <c r="O789" t="s">
        <v>74</v>
      </c>
      <c r="P789" t="s">
        <v>4148</v>
      </c>
      <c r="Q789">
        <v>0.96</v>
      </c>
      <c r="R789">
        <v>0.84199999999999997</v>
      </c>
      <c r="S789">
        <v>37070</v>
      </c>
      <c r="T789">
        <v>3521</v>
      </c>
      <c r="U789">
        <v>30595</v>
      </c>
      <c r="V789">
        <v>44455</v>
      </c>
      <c r="W789">
        <v>3855</v>
      </c>
      <c r="X789">
        <v>232</v>
      </c>
      <c r="Y789">
        <v>0</v>
      </c>
      <c r="Z789">
        <v>0</v>
      </c>
      <c r="AA789">
        <v>0</v>
      </c>
      <c r="AB789">
        <v>1</v>
      </c>
      <c r="AC789" t="s">
        <v>202</v>
      </c>
      <c r="AD789" t="s">
        <v>4024</v>
      </c>
      <c r="AE789">
        <v>1.69</v>
      </c>
    </row>
    <row r="790" spans="1:31">
      <c r="A790" t="s">
        <v>4149</v>
      </c>
      <c r="B790">
        <v>2012</v>
      </c>
      <c r="C790" t="s">
        <v>4024</v>
      </c>
      <c r="D790" t="s">
        <v>72</v>
      </c>
      <c r="E790" t="s">
        <v>156</v>
      </c>
      <c r="F790" t="s">
        <v>72</v>
      </c>
      <c r="G790" t="s">
        <v>72</v>
      </c>
      <c r="H790" t="s">
        <v>72</v>
      </c>
      <c r="I790" t="s">
        <v>76</v>
      </c>
      <c r="J790" t="s">
        <v>72</v>
      </c>
      <c r="K790">
        <v>4.9061110000000001</v>
      </c>
      <c r="L790">
        <v>0.57598700000000003</v>
      </c>
      <c r="M790">
        <v>3.8370000000000002</v>
      </c>
      <c r="N790">
        <v>6.1680000000000001</v>
      </c>
      <c r="O790" t="s">
        <v>74</v>
      </c>
      <c r="P790" t="s">
        <v>4150</v>
      </c>
      <c r="Q790">
        <v>1.262</v>
      </c>
      <c r="R790">
        <v>1.069</v>
      </c>
      <c r="S790">
        <v>18297</v>
      </c>
      <c r="T790">
        <v>2162</v>
      </c>
      <c r="U790">
        <v>14310</v>
      </c>
      <c r="V790">
        <v>23002</v>
      </c>
      <c r="W790">
        <v>1865</v>
      </c>
      <c r="X790">
        <v>120</v>
      </c>
      <c r="Y790">
        <v>0</v>
      </c>
      <c r="Z790">
        <v>0</v>
      </c>
      <c r="AA790">
        <v>0</v>
      </c>
      <c r="AB790">
        <v>1</v>
      </c>
      <c r="AC790" t="s">
        <v>498</v>
      </c>
      <c r="AD790" t="s">
        <v>4024</v>
      </c>
      <c r="AE790">
        <v>1.33</v>
      </c>
    </row>
    <row r="791" spans="1:31">
      <c r="A791" t="s">
        <v>4151</v>
      </c>
      <c r="B791">
        <v>2012</v>
      </c>
      <c r="C791" t="s">
        <v>4024</v>
      </c>
      <c r="D791" t="s">
        <v>72</v>
      </c>
      <c r="E791" t="s">
        <v>156</v>
      </c>
      <c r="F791" t="s">
        <v>72</v>
      </c>
      <c r="G791" t="s">
        <v>72</v>
      </c>
      <c r="H791" t="s">
        <v>72</v>
      </c>
      <c r="I791" t="s">
        <v>79</v>
      </c>
      <c r="J791" t="s">
        <v>72</v>
      </c>
      <c r="K791">
        <v>4.7362659999999996</v>
      </c>
      <c r="L791">
        <v>0.69513199999999997</v>
      </c>
      <c r="M791">
        <v>3.4649999999999999</v>
      </c>
      <c r="N791">
        <v>6.3010000000000002</v>
      </c>
      <c r="O791" t="s">
        <v>74</v>
      </c>
      <c r="P791" t="s">
        <v>4152</v>
      </c>
      <c r="Q791">
        <v>1.5649999999999999</v>
      </c>
      <c r="R791">
        <v>1.2709999999999999</v>
      </c>
      <c r="S791">
        <v>18774</v>
      </c>
      <c r="T791">
        <v>2797</v>
      </c>
      <c r="U791">
        <v>13736</v>
      </c>
      <c r="V791">
        <v>24978</v>
      </c>
      <c r="W791">
        <v>1990</v>
      </c>
      <c r="X791">
        <v>112</v>
      </c>
      <c r="Y791">
        <v>0</v>
      </c>
      <c r="Z791">
        <v>0</v>
      </c>
      <c r="AA791">
        <v>0</v>
      </c>
      <c r="AB791">
        <v>1</v>
      </c>
      <c r="AC791" t="s">
        <v>305</v>
      </c>
      <c r="AD791" t="s">
        <v>4024</v>
      </c>
      <c r="AE791">
        <v>2.13</v>
      </c>
    </row>
    <row r="792" spans="1:31">
      <c r="A792" t="s">
        <v>4153</v>
      </c>
      <c r="B792">
        <v>2012</v>
      </c>
      <c r="C792" t="s">
        <v>4024</v>
      </c>
      <c r="D792" t="s">
        <v>72</v>
      </c>
      <c r="E792" t="s">
        <v>164</v>
      </c>
      <c r="F792" t="s">
        <v>72</v>
      </c>
      <c r="G792" t="s">
        <v>72</v>
      </c>
      <c r="H792" t="s">
        <v>3768</v>
      </c>
      <c r="I792" t="s">
        <v>72</v>
      </c>
      <c r="J792" t="s">
        <v>72</v>
      </c>
      <c r="K792">
        <v>5.422453</v>
      </c>
      <c r="L792">
        <v>1.709508</v>
      </c>
      <c r="M792">
        <v>2.5779999999999998</v>
      </c>
      <c r="N792">
        <v>9.8719999999999999</v>
      </c>
      <c r="O792" t="s">
        <v>74</v>
      </c>
      <c r="P792" t="s">
        <v>4154</v>
      </c>
      <c r="Q792">
        <v>4.45</v>
      </c>
      <c r="R792">
        <v>2.8439999999999999</v>
      </c>
      <c r="S792">
        <v>2571</v>
      </c>
      <c r="T792">
        <v>834</v>
      </c>
      <c r="U792">
        <v>1223</v>
      </c>
      <c r="V792">
        <v>4681</v>
      </c>
      <c r="W792">
        <v>256</v>
      </c>
      <c r="X792">
        <v>13</v>
      </c>
      <c r="Y792">
        <v>0</v>
      </c>
      <c r="Z792">
        <v>0</v>
      </c>
      <c r="AA792">
        <v>0</v>
      </c>
      <c r="AB792">
        <v>1</v>
      </c>
      <c r="AC792" t="s">
        <v>292</v>
      </c>
      <c r="AD792" t="s">
        <v>4024</v>
      </c>
      <c r="AE792">
        <v>1.45</v>
      </c>
    </row>
    <row r="793" spans="1:31">
      <c r="A793" t="s">
        <v>4155</v>
      </c>
      <c r="B793">
        <v>2012</v>
      </c>
      <c r="C793" t="s">
        <v>4024</v>
      </c>
      <c r="D793" t="s">
        <v>72</v>
      </c>
      <c r="E793" t="s">
        <v>164</v>
      </c>
      <c r="F793" t="s">
        <v>72</v>
      </c>
      <c r="G793" t="s">
        <v>72</v>
      </c>
      <c r="H793" t="s">
        <v>3768</v>
      </c>
      <c r="I793" t="s">
        <v>76</v>
      </c>
      <c r="J793" t="s">
        <v>72</v>
      </c>
      <c r="K793">
        <v>6.4351349999999998</v>
      </c>
      <c r="L793">
        <v>2.4338519999999999</v>
      </c>
      <c r="M793">
        <v>2.5369999999999999</v>
      </c>
      <c r="N793">
        <v>13.066000000000001</v>
      </c>
      <c r="O793" t="s">
        <v>74</v>
      </c>
      <c r="P793" t="s">
        <v>4156</v>
      </c>
      <c r="Q793">
        <v>6.6310000000000002</v>
      </c>
      <c r="R793">
        <v>3.8980000000000001</v>
      </c>
      <c r="S793">
        <v>1645</v>
      </c>
      <c r="T793">
        <v>645</v>
      </c>
      <c r="U793">
        <v>648</v>
      </c>
      <c r="V793">
        <v>3339</v>
      </c>
      <c r="W793">
        <v>144</v>
      </c>
      <c r="X793">
        <v>9</v>
      </c>
      <c r="Y793">
        <v>0</v>
      </c>
      <c r="Z793">
        <v>0</v>
      </c>
      <c r="AA793">
        <v>0</v>
      </c>
      <c r="AB793">
        <v>1</v>
      </c>
      <c r="AC793" t="s">
        <v>115</v>
      </c>
      <c r="AD793" t="s">
        <v>4024</v>
      </c>
      <c r="AE793">
        <v>1.41</v>
      </c>
    </row>
    <row r="794" spans="1:31">
      <c r="A794" t="s">
        <v>4157</v>
      </c>
      <c r="B794">
        <v>2012</v>
      </c>
      <c r="C794" t="s">
        <v>4024</v>
      </c>
      <c r="D794" t="s">
        <v>72</v>
      </c>
      <c r="E794" t="s">
        <v>164</v>
      </c>
      <c r="F794" t="s">
        <v>72</v>
      </c>
      <c r="G794" t="s">
        <v>72</v>
      </c>
      <c r="H794" t="s">
        <v>3768</v>
      </c>
      <c r="I794" t="s">
        <v>79</v>
      </c>
      <c r="J794" t="s">
        <v>72</v>
      </c>
      <c r="K794">
        <v>4.2386720000000002</v>
      </c>
      <c r="L794">
        <v>2.357764</v>
      </c>
      <c r="M794">
        <v>0.92200000000000004</v>
      </c>
      <c r="N794">
        <v>11.678000000000001</v>
      </c>
      <c r="O794" t="s">
        <v>74</v>
      </c>
      <c r="P794" t="s">
        <v>773</v>
      </c>
      <c r="Q794">
        <v>7.4390000000000001</v>
      </c>
      <c r="R794">
        <v>3.3170000000000002</v>
      </c>
      <c r="S794">
        <v>927</v>
      </c>
      <c r="T794">
        <v>509</v>
      </c>
      <c r="U794">
        <v>201</v>
      </c>
      <c r="V794">
        <v>2553</v>
      </c>
      <c r="W794">
        <v>112</v>
      </c>
      <c r="X794">
        <v>4</v>
      </c>
      <c r="Y794">
        <v>0</v>
      </c>
      <c r="Z794">
        <v>0</v>
      </c>
      <c r="AA794">
        <v>0</v>
      </c>
      <c r="AB794">
        <v>1</v>
      </c>
      <c r="AC794" t="s">
        <v>220</v>
      </c>
      <c r="AD794" t="s">
        <v>4024</v>
      </c>
      <c r="AE794">
        <v>1.52</v>
      </c>
    </row>
    <row r="795" spans="1:31">
      <c r="A795" t="s">
        <v>4158</v>
      </c>
      <c r="B795">
        <v>2012</v>
      </c>
      <c r="C795" t="s">
        <v>4024</v>
      </c>
      <c r="D795" t="s">
        <v>72</v>
      </c>
      <c r="E795" t="s">
        <v>164</v>
      </c>
      <c r="F795" t="s">
        <v>72</v>
      </c>
      <c r="G795" t="s">
        <v>72</v>
      </c>
      <c r="H795" t="s">
        <v>3774</v>
      </c>
      <c r="I795" t="s">
        <v>72</v>
      </c>
      <c r="J795" t="s">
        <v>72</v>
      </c>
      <c r="K795">
        <v>4.8646719999999997</v>
      </c>
      <c r="L795">
        <v>1.5434220000000001</v>
      </c>
      <c r="M795">
        <v>2.3050000000000002</v>
      </c>
      <c r="N795">
        <v>8.8930000000000007</v>
      </c>
      <c r="O795" t="s">
        <v>74</v>
      </c>
      <c r="P795" t="s">
        <v>4159</v>
      </c>
      <c r="Q795">
        <v>4.0279999999999996</v>
      </c>
      <c r="R795">
        <v>2.56</v>
      </c>
      <c r="S795">
        <v>2026</v>
      </c>
      <c r="T795">
        <v>660</v>
      </c>
      <c r="U795">
        <v>960</v>
      </c>
      <c r="V795">
        <v>3704</v>
      </c>
      <c r="W795">
        <v>193</v>
      </c>
      <c r="X795">
        <v>13</v>
      </c>
      <c r="Y795">
        <v>0</v>
      </c>
      <c r="Z795">
        <v>0</v>
      </c>
      <c r="AA795">
        <v>0</v>
      </c>
      <c r="AB795">
        <v>1</v>
      </c>
      <c r="AC795" t="s">
        <v>134</v>
      </c>
      <c r="AD795" t="s">
        <v>4024</v>
      </c>
      <c r="AE795">
        <v>0.99</v>
      </c>
    </row>
    <row r="796" spans="1:31">
      <c r="A796" t="s">
        <v>4160</v>
      </c>
      <c r="B796">
        <v>2012</v>
      </c>
      <c r="C796" t="s">
        <v>4024</v>
      </c>
      <c r="D796" t="s">
        <v>72</v>
      </c>
      <c r="E796" t="s">
        <v>164</v>
      </c>
      <c r="F796" t="s">
        <v>72</v>
      </c>
      <c r="G796" t="s">
        <v>72</v>
      </c>
      <c r="H796" t="s">
        <v>3774</v>
      </c>
      <c r="I796" t="s">
        <v>76</v>
      </c>
      <c r="J796" t="s">
        <v>72</v>
      </c>
      <c r="K796">
        <v>3.706569</v>
      </c>
      <c r="L796">
        <v>1.7780130000000001</v>
      </c>
      <c r="M796">
        <v>1.0669999999999999</v>
      </c>
      <c r="N796">
        <v>9.0120000000000005</v>
      </c>
      <c r="O796" t="s">
        <v>74</v>
      </c>
      <c r="P796" t="s">
        <v>340</v>
      </c>
      <c r="Q796">
        <v>5.306</v>
      </c>
      <c r="R796">
        <v>2.6389999999999998</v>
      </c>
      <c r="S796">
        <v>799</v>
      </c>
      <c r="T796">
        <v>385</v>
      </c>
      <c r="U796">
        <v>230</v>
      </c>
      <c r="V796">
        <v>1943</v>
      </c>
      <c r="W796">
        <v>99</v>
      </c>
      <c r="X796">
        <v>6</v>
      </c>
      <c r="Y796">
        <v>0</v>
      </c>
      <c r="Z796">
        <v>0</v>
      </c>
      <c r="AA796">
        <v>0</v>
      </c>
      <c r="AB796">
        <v>1</v>
      </c>
      <c r="AC796" t="s">
        <v>116</v>
      </c>
      <c r="AD796" t="s">
        <v>4024</v>
      </c>
      <c r="AE796">
        <v>0.87</v>
      </c>
    </row>
    <row r="797" spans="1:31">
      <c r="A797" t="s">
        <v>4161</v>
      </c>
      <c r="B797">
        <v>2012</v>
      </c>
      <c r="C797" t="s">
        <v>4024</v>
      </c>
      <c r="D797" t="s">
        <v>72</v>
      </c>
      <c r="E797" t="s">
        <v>164</v>
      </c>
      <c r="F797" t="s">
        <v>72</v>
      </c>
      <c r="G797" t="s">
        <v>72</v>
      </c>
      <c r="H797" t="s">
        <v>3774</v>
      </c>
      <c r="I797" t="s">
        <v>79</v>
      </c>
      <c r="J797" t="s">
        <v>72</v>
      </c>
      <c r="K797">
        <v>6.1077899999999996</v>
      </c>
      <c r="L797">
        <v>2.686588</v>
      </c>
      <c r="M797">
        <v>1.9850000000000001</v>
      </c>
      <c r="N797">
        <v>13.778</v>
      </c>
      <c r="O797" t="s">
        <v>74</v>
      </c>
      <c r="P797" t="s">
        <v>668</v>
      </c>
      <c r="Q797">
        <v>7.67</v>
      </c>
      <c r="R797">
        <v>4.1230000000000002</v>
      </c>
      <c r="S797">
        <v>1227</v>
      </c>
      <c r="T797">
        <v>523</v>
      </c>
      <c r="U797">
        <v>399</v>
      </c>
      <c r="V797">
        <v>2768</v>
      </c>
      <c r="W797">
        <v>94</v>
      </c>
      <c r="X797">
        <v>7</v>
      </c>
      <c r="Y797">
        <v>0</v>
      </c>
      <c r="Z797">
        <v>0</v>
      </c>
      <c r="AA797">
        <v>0</v>
      </c>
      <c r="AB797">
        <v>1</v>
      </c>
      <c r="AC797" t="s">
        <v>220</v>
      </c>
      <c r="AD797" t="s">
        <v>4024</v>
      </c>
      <c r="AE797">
        <v>1.17</v>
      </c>
    </row>
    <row r="798" spans="1:31">
      <c r="A798" t="s">
        <v>4162</v>
      </c>
      <c r="B798">
        <v>2012</v>
      </c>
      <c r="C798" t="s">
        <v>4024</v>
      </c>
      <c r="D798" t="s">
        <v>72</v>
      </c>
      <c r="E798" t="s">
        <v>164</v>
      </c>
      <c r="F798" t="s">
        <v>72</v>
      </c>
      <c r="G798" t="s">
        <v>72</v>
      </c>
      <c r="H798" t="s">
        <v>3781</v>
      </c>
      <c r="I798" t="s">
        <v>72</v>
      </c>
      <c r="J798" t="s">
        <v>72</v>
      </c>
      <c r="K798">
        <v>9.8719699999999992</v>
      </c>
      <c r="L798">
        <v>2.8808039999999999</v>
      </c>
      <c r="M798">
        <v>4.9649999999999999</v>
      </c>
      <c r="N798">
        <v>17.123000000000001</v>
      </c>
      <c r="O798" t="s">
        <v>74</v>
      </c>
      <c r="P798" t="s">
        <v>4163</v>
      </c>
      <c r="Q798">
        <v>7.2510000000000003</v>
      </c>
      <c r="R798">
        <v>4.907</v>
      </c>
      <c r="S798">
        <v>3280</v>
      </c>
      <c r="T798">
        <v>1031</v>
      </c>
      <c r="U798">
        <v>1649</v>
      </c>
      <c r="V798">
        <v>5688</v>
      </c>
      <c r="W798">
        <v>181</v>
      </c>
      <c r="X798">
        <v>19</v>
      </c>
      <c r="Y798">
        <v>0</v>
      </c>
      <c r="Z798">
        <v>0</v>
      </c>
      <c r="AA798">
        <v>0</v>
      </c>
      <c r="AB798">
        <v>1</v>
      </c>
      <c r="AC798" t="s">
        <v>165</v>
      </c>
      <c r="AD798" t="s">
        <v>4024</v>
      </c>
      <c r="AE798">
        <v>1.68</v>
      </c>
    </row>
    <row r="799" spans="1:31">
      <c r="A799" t="s">
        <v>4164</v>
      </c>
      <c r="B799">
        <v>2012</v>
      </c>
      <c r="C799" t="s">
        <v>4024</v>
      </c>
      <c r="D799" t="s">
        <v>72</v>
      </c>
      <c r="E799" t="s">
        <v>164</v>
      </c>
      <c r="F799" t="s">
        <v>72</v>
      </c>
      <c r="G799" t="s">
        <v>72</v>
      </c>
      <c r="H799" t="s">
        <v>3781</v>
      </c>
      <c r="I799" t="s">
        <v>76</v>
      </c>
      <c r="J799" t="s">
        <v>72</v>
      </c>
      <c r="K799">
        <v>3.5809120000000001</v>
      </c>
      <c r="L799">
        <v>1.879813</v>
      </c>
      <c r="M799">
        <v>0.88200000000000001</v>
      </c>
      <c r="N799">
        <v>9.3849999999999998</v>
      </c>
      <c r="O799" t="s">
        <v>74</v>
      </c>
      <c r="P799" t="s">
        <v>811</v>
      </c>
      <c r="Q799">
        <v>5.8040000000000003</v>
      </c>
      <c r="R799">
        <v>2.6989999999999998</v>
      </c>
      <c r="S799">
        <v>522</v>
      </c>
      <c r="T799">
        <v>267</v>
      </c>
      <c r="U799">
        <v>129</v>
      </c>
      <c r="V799">
        <v>1368</v>
      </c>
      <c r="W799">
        <v>79</v>
      </c>
      <c r="X799">
        <v>4</v>
      </c>
      <c r="Y799">
        <v>0</v>
      </c>
      <c r="Z799">
        <v>0</v>
      </c>
      <c r="AA799">
        <v>0</v>
      </c>
      <c r="AB799">
        <v>1</v>
      </c>
      <c r="AC799" t="s">
        <v>118</v>
      </c>
      <c r="AD799" t="s">
        <v>4024</v>
      </c>
      <c r="AE799">
        <v>0.8</v>
      </c>
    </row>
    <row r="800" spans="1:31">
      <c r="A800" t="s">
        <v>4165</v>
      </c>
      <c r="B800">
        <v>2012</v>
      </c>
      <c r="C800" t="s">
        <v>4024</v>
      </c>
      <c r="D800" t="s">
        <v>72</v>
      </c>
      <c r="E800" t="s">
        <v>164</v>
      </c>
      <c r="F800" t="s">
        <v>72</v>
      </c>
      <c r="G800" t="s">
        <v>72</v>
      </c>
      <c r="H800" t="s">
        <v>3781</v>
      </c>
      <c r="I800" t="s">
        <v>79</v>
      </c>
      <c r="J800" t="s">
        <v>72</v>
      </c>
      <c r="K800">
        <v>14.788925000000001</v>
      </c>
      <c r="L800">
        <v>4.7151079999999999</v>
      </c>
      <c r="M800">
        <v>6.7939999999999996</v>
      </c>
      <c r="N800">
        <v>26.658999999999999</v>
      </c>
      <c r="O800" t="s">
        <v>74</v>
      </c>
      <c r="P800" t="s">
        <v>4166</v>
      </c>
      <c r="Q800">
        <v>11.871</v>
      </c>
      <c r="R800">
        <v>7.9950000000000001</v>
      </c>
      <c r="S800">
        <v>2758</v>
      </c>
      <c r="T800">
        <v>985</v>
      </c>
      <c r="U800">
        <v>1267</v>
      </c>
      <c r="V800">
        <v>4971</v>
      </c>
      <c r="W800">
        <v>102</v>
      </c>
      <c r="X800">
        <v>15</v>
      </c>
      <c r="Y800">
        <v>0</v>
      </c>
      <c r="Z800">
        <v>0</v>
      </c>
      <c r="AA800">
        <v>0</v>
      </c>
      <c r="AB800">
        <v>1</v>
      </c>
      <c r="AC800" t="s">
        <v>292</v>
      </c>
      <c r="AD800" t="s">
        <v>4024</v>
      </c>
      <c r="AE800">
        <v>1.78</v>
      </c>
    </row>
    <row r="801" spans="1:31">
      <c r="A801" t="s">
        <v>4167</v>
      </c>
      <c r="B801">
        <v>2012</v>
      </c>
      <c r="C801" t="s">
        <v>4024</v>
      </c>
      <c r="D801" t="s">
        <v>72</v>
      </c>
      <c r="E801" t="s">
        <v>164</v>
      </c>
      <c r="F801" t="s">
        <v>72</v>
      </c>
      <c r="G801" t="s">
        <v>72</v>
      </c>
      <c r="H801" t="s">
        <v>72</v>
      </c>
      <c r="I801" t="s">
        <v>72</v>
      </c>
      <c r="J801" t="s">
        <v>72</v>
      </c>
      <c r="K801">
        <v>6.441249</v>
      </c>
      <c r="L801">
        <v>1.321482</v>
      </c>
      <c r="M801">
        <v>4.093</v>
      </c>
      <c r="N801">
        <v>9.5679999999999996</v>
      </c>
      <c r="O801" t="s">
        <v>74</v>
      </c>
      <c r="P801" t="s">
        <v>4168</v>
      </c>
      <c r="Q801">
        <v>3.1269999999999998</v>
      </c>
      <c r="R801">
        <v>2.3479999999999999</v>
      </c>
      <c r="S801">
        <v>7877</v>
      </c>
      <c r="T801">
        <v>1846</v>
      </c>
      <c r="U801">
        <v>5005</v>
      </c>
      <c r="V801">
        <v>11700</v>
      </c>
      <c r="W801">
        <v>630</v>
      </c>
      <c r="X801">
        <v>45</v>
      </c>
      <c r="Y801">
        <v>0</v>
      </c>
      <c r="Z801">
        <v>0</v>
      </c>
      <c r="AA801">
        <v>0</v>
      </c>
      <c r="AB801">
        <v>1</v>
      </c>
      <c r="AC801" t="s">
        <v>218</v>
      </c>
      <c r="AD801" t="s">
        <v>4024</v>
      </c>
      <c r="AE801">
        <v>1.82</v>
      </c>
    </row>
    <row r="802" spans="1:31">
      <c r="A802" t="s">
        <v>4169</v>
      </c>
      <c r="B802">
        <v>2012</v>
      </c>
      <c r="C802" t="s">
        <v>4024</v>
      </c>
      <c r="D802" t="s">
        <v>72</v>
      </c>
      <c r="E802" t="s">
        <v>164</v>
      </c>
      <c r="F802" t="s">
        <v>72</v>
      </c>
      <c r="G802" t="s">
        <v>72</v>
      </c>
      <c r="H802" t="s">
        <v>72</v>
      </c>
      <c r="I802" t="s">
        <v>76</v>
      </c>
      <c r="J802" t="s">
        <v>72</v>
      </c>
      <c r="K802">
        <v>4.8072140000000001</v>
      </c>
      <c r="L802">
        <v>1.3378190000000001</v>
      </c>
      <c r="M802">
        <v>2.5339999999999998</v>
      </c>
      <c r="N802">
        <v>8.1890000000000001</v>
      </c>
      <c r="O802" t="s">
        <v>74</v>
      </c>
      <c r="P802" t="s">
        <v>4170</v>
      </c>
      <c r="Q802">
        <v>3.3820000000000001</v>
      </c>
      <c r="R802">
        <v>2.2730000000000001</v>
      </c>
      <c r="S802">
        <v>2966</v>
      </c>
      <c r="T802">
        <v>873</v>
      </c>
      <c r="U802">
        <v>1563</v>
      </c>
      <c r="V802">
        <v>5052</v>
      </c>
      <c r="W802">
        <v>322</v>
      </c>
      <c r="X802">
        <v>19</v>
      </c>
      <c r="Y802">
        <v>0</v>
      </c>
      <c r="Z802">
        <v>0</v>
      </c>
      <c r="AA802">
        <v>0</v>
      </c>
      <c r="AB802">
        <v>1</v>
      </c>
      <c r="AC802" t="s">
        <v>114</v>
      </c>
      <c r="AD802" t="s">
        <v>4024</v>
      </c>
      <c r="AE802">
        <v>1.26</v>
      </c>
    </row>
    <row r="803" spans="1:31">
      <c r="A803" t="s">
        <v>4171</v>
      </c>
      <c r="B803">
        <v>2012</v>
      </c>
      <c r="C803" t="s">
        <v>4024</v>
      </c>
      <c r="D803" t="s">
        <v>72</v>
      </c>
      <c r="E803" t="s">
        <v>164</v>
      </c>
      <c r="F803" t="s">
        <v>72</v>
      </c>
      <c r="G803" t="s">
        <v>72</v>
      </c>
      <c r="H803" t="s">
        <v>72</v>
      </c>
      <c r="I803" t="s">
        <v>79</v>
      </c>
      <c r="J803" t="s">
        <v>72</v>
      </c>
      <c r="K803">
        <v>8.1048240000000007</v>
      </c>
      <c r="L803">
        <v>1.887575</v>
      </c>
      <c r="M803">
        <v>4.7919999999999998</v>
      </c>
      <c r="N803">
        <v>12.66</v>
      </c>
      <c r="O803" t="s">
        <v>74</v>
      </c>
      <c r="P803" t="s">
        <v>4172</v>
      </c>
      <c r="Q803">
        <v>4.5549999999999997</v>
      </c>
      <c r="R803">
        <v>3.3130000000000002</v>
      </c>
      <c r="S803">
        <v>4911</v>
      </c>
      <c r="T803">
        <v>1284</v>
      </c>
      <c r="U803">
        <v>2904</v>
      </c>
      <c r="V803">
        <v>7671</v>
      </c>
      <c r="W803">
        <v>308</v>
      </c>
      <c r="X803">
        <v>26</v>
      </c>
      <c r="Y803">
        <v>0</v>
      </c>
      <c r="Z803">
        <v>0</v>
      </c>
      <c r="AA803">
        <v>0</v>
      </c>
      <c r="AB803">
        <v>1</v>
      </c>
      <c r="AC803" t="s">
        <v>95</v>
      </c>
      <c r="AD803" t="s">
        <v>4024</v>
      </c>
      <c r="AE803">
        <v>1.47</v>
      </c>
    </row>
    <row r="804" spans="1:31">
      <c r="A804" t="s">
        <v>4173</v>
      </c>
      <c r="B804">
        <v>2012</v>
      </c>
      <c r="C804" t="s">
        <v>4024</v>
      </c>
      <c r="D804" t="s">
        <v>171</v>
      </c>
      <c r="E804" t="s">
        <v>72</v>
      </c>
      <c r="F804" t="s">
        <v>72</v>
      </c>
      <c r="G804" t="s">
        <v>72</v>
      </c>
      <c r="H804" t="s">
        <v>3768</v>
      </c>
      <c r="I804" t="s">
        <v>72</v>
      </c>
      <c r="J804" t="s">
        <v>72</v>
      </c>
      <c r="K804">
        <v>5.8596219999999999</v>
      </c>
      <c r="L804">
        <v>1.041007</v>
      </c>
      <c r="M804">
        <v>3.9849999999999999</v>
      </c>
      <c r="N804">
        <v>8.2650000000000006</v>
      </c>
      <c r="O804" t="s">
        <v>74</v>
      </c>
      <c r="P804" t="s">
        <v>737</v>
      </c>
      <c r="Q804">
        <v>2.4060000000000001</v>
      </c>
      <c r="R804">
        <v>1.875</v>
      </c>
      <c r="S804">
        <v>5289</v>
      </c>
      <c r="T804">
        <v>940</v>
      </c>
      <c r="U804">
        <v>3596</v>
      </c>
      <c r="V804">
        <v>7460</v>
      </c>
      <c r="W804">
        <v>599</v>
      </c>
      <c r="X804">
        <v>40</v>
      </c>
      <c r="Y804">
        <v>0</v>
      </c>
      <c r="Z804">
        <v>0</v>
      </c>
      <c r="AA804">
        <v>0</v>
      </c>
      <c r="AB804">
        <v>1</v>
      </c>
      <c r="AC804" t="s">
        <v>112</v>
      </c>
      <c r="AD804" t="s">
        <v>4024</v>
      </c>
      <c r="AE804">
        <v>1.17</v>
      </c>
    </row>
    <row r="805" spans="1:31">
      <c r="A805" t="s">
        <v>4174</v>
      </c>
      <c r="B805">
        <v>2012</v>
      </c>
      <c r="C805" t="s">
        <v>4024</v>
      </c>
      <c r="D805" t="s">
        <v>171</v>
      </c>
      <c r="E805" t="s">
        <v>72</v>
      </c>
      <c r="F805" t="s">
        <v>72</v>
      </c>
      <c r="G805" t="s">
        <v>72</v>
      </c>
      <c r="H805" t="s">
        <v>3768</v>
      </c>
      <c r="I805" t="s">
        <v>76</v>
      </c>
      <c r="J805" t="s">
        <v>72</v>
      </c>
      <c r="K805">
        <v>6.4243620000000004</v>
      </c>
      <c r="L805">
        <v>1.630897</v>
      </c>
      <c r="M805">
        <v>3.605</v>
      </c>
      <c r="N805">
        <v>10.445</v>
      </c>
      <c r="O805" t="s">
        <v>74</v>
      </c>
      <c r="P805" t="s">
        <v>727</v>
      </c>
      <c r="Q805">
        <v>4.0209999999999999</v>
      </c>
      <c r="R805">
        <v>2.819</v>
      </c>
      <c r="S805">
        <v>2808</v>
      </c>
      <c r="T805">
        <v>713</v>
      </c>
      <c r="U805">
        <v>1576</v>
      </c>
      <c r="V805">
        <v>4565</v>
      </c>
      <c r="W805">
        <v>286</v>
      </c>
      <c r="X805">
        <v>21</v>
      </c>
      <c r="Y805">
        <v>0</v>
      </c>
      <c r="Z805">
        <v>0</v>
      </c>
      <c r="AA805">
        <v>0</v>
      </c>
      <c r="AB805">
        <v>1</v>
      </c>
      <c r="AC805" t="s">
        <v>114</v>
      </c>
      <c r="AD805" t="s">
        <v>4024</v>
      </c>
      <c r="AE805">
        <v>1.26</v>
      </c>
    </row>
    <row r="806" spans="1:31">
      <c r="A806" t="s">
        <v>4175</v>
      </c>
      <c r="B806">
        <v>2012</v>
      </c>
      <c r="C806" t="s">
        <v>4024</v>
      </c>
      <c r="D806" t="s">
        <v>171</v>
      </c>
      <c r="E806" t="s">
        <v>72</v>
      </c>
      <c r="F806" t="s">
        <v>72</v>
      </c>
      <c r="G806" t="s">
        <v>72</v>
      </c>
      <c r="H806" t="s">
        <v>3768</v>
      </c>
      <c r="I806" t="s">
        <v>79</v>
      </c>
      <c r="J806" t="s">
        <v>72</v>
      </c>
      <c r="K806">
        <v>5.3293160000000004</v>
      </c>
      <c r="L806">
        <v>1.3339369999999999</v>
      </c>
      <c r="M806">
        <v>3.024</v>
      </c>
      <c r="N806">
        <v>8.6159999999999997</v>
      </c>
      <c r="O806" t="s">
        <v>74</v>
      </c>
      <c r="P806" t="s">
        <v>902</v>
      </c>
      <c r="Q806">
        <v>3.2869999999999999</v>
      </c>
      <c r="R806">
        <v>2.306</v>
      </c>
      <c r="S806">
        <v>2481</v>
      </c>
      <c r="T806">
        <v>621</v>
      </c>
      <c r="U806">
        <v>1407</v>
      </c>
      <c r="V806">
        <v>4011</v>
      </c>
      <c r="W806">
        <v>313</v>
      </c>
      <c r="X806">
        <v>19</v>
      </c>
      <c r="Y806">
        <v>0</v>
      </c>
      <c r="Z806">
        <v>0</v>
      </c>
      <c r="AA806">
        <v>0</v>
      </c>
      <c r="AB806">
        <v>1</v>
      </c>
      <c r="AC806" t="s">
        <v>134</v>
      </c>
      <c r="AD806" t="s">
        <v>4024</v>
      </c>
      <c r="AE806">
        <v>1.1000000000000001</v>
      </c>
    </row>
    <row r="807" spans="1:31">
      <c r="A807" t="s">
        <v>4176</v>
      </c>
      <c r="B807">
        <v>2012</v>
      </c>
      <c r="C807" t="s">
        <v>4024</v>
      </c>
      <c r="D807" t="s">
        <v>171</v>
      </c>
      <c r="E807" t="s">
        <v>72</v>
      </c>
      <c r="F807" t="s">
        <v>72</v>
      </c>
      <c r="G807" t="s">
        <v>72</v>
      </c>
      <c r="H807" t="s">
        <v>3774</v>
      </c>
      <c r="I807" t="s">
        <v>72</v>
      </c>
      <c r="J807" t="s">
        <v>72</v>
      </c>
      <c r="K807">
        <v>10.390876</v>
      </c>
      <c r="L807">
        <v>1.9141300000000001</v>
      </c>
      <c r="M807">
        <v>6.9290000000000003</v>
      </c>
      <c r="N807">
        <v>14.808</v>
      </c>
      <c r="O807" t="s">
        <v>74</v>
      </c>
      <c r="P807" t="s">
        <v>4177</v>
      </c>
      <c r="Q807">
        <v>4.4180000000000001</v>
      </c>
      <c r="R807">
        <v>3.4620000000000002</v>
      </c>
      <c r="S807">
        <v>7838</v>
      </c>
      <c r="T807">
        <v>1444</v>
      </c>
      <c r="U807">
        <v>5226</v>
      </c>
      <c r="V807">
        <v>11170</v>
      </c>
      <c r="W807">
        <v>472</v>
      </c>
      <c r="X807">
        <v>55</v>
      </c>
      <c r="Y807">
        <v>0</v>
      </c>
      <c r="Z807">
        <v>0</v>
      </c>
      <c r="AA807">
        <v>0</v>
      </c>
      <c r="AB807">
        <v>1</v>
      </c>
      <c r="AC807" t="s">
        <v>209</v>
      </c>
      <c r="AD807" t="s">
        <v>4024</v>
      </c>
      <c r="AE807">
        <v>1.85</v>
      </c>
    </row>
    <row r="808" spans="1:31">
      <c r="A808" t="s">
        <v>4178</v>
      </c>
      <c r="B808">
        <v>2012</v>
      </c>
      <c r="C808" t="s">
        <v>4024</v>
      </c>
      <c r="D808" t="s">
        <v>171</v>
      </c>
      <c r="E808" t="s">
        <v>72</v>
      </c>
      <c r="F808" t="s">
        <v>72</v>
      </c>
      <c r="G808" t="s">
        <v>72</v>
      </c>
      <c r="H808" t="s">
        <v>3774</v>
      </c>
      <c r="I808" t="s">
        <v>76</v>
      </c>
      <c r="J808" t="s">
        <v>72</v>
      </c>
      <c r="K808">
        <v>11.556266000000001</v>
      </c>
      <c r="L808">
        <v>2.3788680000000002</v>
      </c>
      <c r="M808">
        <v>7.2939999999999996</v>
      </c>
      <c r="N808">
        <v>17.126999999999999</v>
      </c>
      <c r="O808" t="s">
        <v>74</v>
      </c>
      <c r="P808" t="s">
        <v>4179</v>
      </c>
      <c r="Q808">
        <v>5.57</v>
      </c>
      <c r="R808">
        <v>4.2619999999999996</v>
      </c>
      <c r="S808">
        <v>4249</v>
      </c>
      <c r="T808">
        <v>875</v>
      </c>
      <c r="U808">
        <v>2682</v>
      </c>
      <c r="V808">
        <v>6298</v>
      </c>
      <c r="W808">
        <v>225</v>
      </c>
      <c r="X808">
        <v>31</v>
      </c>
      <c r="Y808">
        <v>0</v>
      </c>
      <c r="Z808">
        <v>0</v>
      </c>
      <c r="AA808">
        <v>0</v>
      </c>
      <c r="AB808">
        <v>1</v>
      </c>
      <c r="AC808" t="s">
        <v>140</v>
      </c>
      <c r="AD808" t="s">
        <v>4024</v>
      </c>
      <c r="AE808">
        <v>1.24</v>
      </c>
    </row>
    <row r="809" spans="1:31">
      <c r="A809" t="s">
        <v>4180</v>
      </c>
      <c r="B809">
        <v>2012</v>
      </c>
      <c r="C809" t="s">
        <v>4024</v>
      </c>
      <c r="D809" t="s">
        <v>171</v>
      </c>
      <c r="E809" t="s">
        <v>72</v>
      </c>
      <c r="F809" t="s">
        <v>72</v>
      </c>
      <c r="G809" t="s">
        <v>72</v>
      </c>
      <c r="H809" t="s">
        <v>3774</v>
      </c>
      <c r="I809" t="s">
        <v>79</v>
      </c>
      <c r="J809" t="s">
        <v>72</v>
      </c>
      <c r="K809">
        <v>9.2823119999999992</v>
      </c>
      <c r="L809">
        <v>2.2185109999999999</v>
      </c>
      <c r="M809">
        <v>5.3929999999999998</v>
      </c>
      <c r="N809">
        <v>14.647</v>
      </c>
      <c r="O809" t="s">
        <v>74</v>
      </c>
      <c r="P809" t="s">
        <v>4181</v>
      </c>
      <c r="Q809">
        <v>5.3650000000000002</v>
      </c>
      <c r="R809">
        <v>3.8889999999999998</v>
      </c>
      <c r="S809">
        <v>3588</v>
      </c>
      <c r="T809">
        <v>858</v>
      </c>
      <c r="U809">
        <v>2085</v>
      </c>
      <c r="V809">
        <v>5662</v>
      </c>
      <c r="W809">
        <v>247</v>
      </c>
      <c r="X809">
        <v>24</v>
      </c>
      <c r="Y809">
        <v>0</v>
      </c>
      <c r="Z809">
        <v>0</v>
      </c>
      <c r="AA809">
        <v>0</v>
      </c>
      <c r="AB809">
        <v>1</v>
      </c>
      <c r="AC809" t="s">
        <v>165</v>
      </c>
      <c r="AD809" t="s">
        <v>4024</v>
      </c>
      <c r="AE809">
        <v>1.44</v>
      </c>
    </row>
    <row r="810" spans="1:31">
      <c r="A810" t="s">
        <v>4182</v>
      </c>
      <c r="B810">
        <v>2012</v>
      </c>
      <c r="C810" t="s">
        <v>4024</v>
      </c>
      <c r="D810" t="s">
        <v>171</v>
      </c>
      <c r="E810" t="s">
        <v>72</v>
      </c>
      <c r="F810" t="s">
        <v>72</v>
      </c>
      <c r="G810" t="s">
        <v>72</v>
      </c>
      <c r="H810" t="s">
        <v>3781</v>
      </c>
      <c r="I810" t="s">
        <v>72</v>
      </c>
      <c r="J810" t="s">
        <v>72</v>
      </c>
      <c r="K810">
        <v>12.225866</v>
      </c>
      <c r="L810">
        <v>2.135837</v>
      </c>
      <c r="M810">
        <v>8.3309999999999995</v>
      </c>
      <c r="N810">
        <v>17.102</v>
      </c>
      <c r="O810" t="s">
        <v>74</v>
      </c>
      <c r="P810" t="s">
        <v>575</v>
      </c>
      <c r="Q810">
        <v>4.8760000000000003</v>
      </c>
      <c r="R810">
        <v>3.8940000000000001</v>
      </c>
      <c r="S810">
        <v>8265</v>
      </c>
      <c r="T810">
        <v>1444</v>
      </c>
      <c r="U810">
        <v>5632</v>
      </c>
      <c r="V810">
        <v>11562</v>
      </c>
      <c r="W810">
        <v>516</v>
      </c>
      <c r="X810">
        <v>68</v>
      </c>
      <c r="Y810">
        <v>0</v>
      </c>
      <c r="Z810">
        <v>0</v>
      </c>
      <c r="AA810">
        <v>0</v>
      </c>
      <c r="AB810">
        <v>1</v>
      </c>
      <c r="AC810" t="s">
        <v>180</v>
      </c>
      <c r="AD810" t="s">
        <v>4024</v>
      </c>
      <c r="AE810">
        <v>2.19</v>
      </c>
    </row>
    <row r="811" spans="1:31">
      <c r="A811" t="s">
        <v>4183</v>
      </c>
      <c r="B811">
        <v>2012</v>
      </c>
      <c r="C811" t="s">
        <v>4024</v>
      </c>
      <c r="D811" t="s">
        <v>171</v>
      </c>
      <c r="E811" t="s">
        <v>72</v>
      </c>
      <c r="F811" t="s">
        <v>72</v>
      </c>
      <c r="G811" t="s">
        <v>72</v>
      </c>
      <c r="H811" t="s">
        <v>3781</v>
      </c>
      <c r="I811" t="s">
        <v>76</v>
      </c>
      <c r="J811" t="s">
        <v>72</v>
      </c>
      <c r="K811">
        <v>12.647554</v>
      </c>
      <c r="L811">
        <v>2.9063620000000001</v>
      </c>
      <c r="M811">
        <v>7.4909999999999997</v>
      </c>
      <c r="N811">
        <v>19.57</v>
      </c>
      <c r="O811" t="s">
        <v>74</v>
      </c>
      <c r="P811" t="s">
        <v>4184</v>
      </c>
      <c r="Q811">
        <v>6.923</v>
      </c>
      <c r="R811">
        <v>5.157</v>
      </c>
      <c r="S811">
        <v>4166</v>
      </c>
      <c r="T811">
        <v>957</v>
      </c>
      <c r="U811">
        <v>2467</v>
      </c>
      <c r="V811">
        <v>6446</v>
      </c>
      <c r="W811">
        <v>242</v>
      </c>
      <c r="X811">
        <v>31</v>
      </c>
      <c r="Y811">
        <v>0</v>
      </c>
      <c r="Z811">
        <v>0</v>
      </c>
      <c r="AA811">
        <v>0</v>
      </c>
      <c r="AB811">
        <v>1</v>
      </c>
      <c r="AC811" t="s">
        <v>165</v>
      </c>
      <c r="AD811" t="s">
        <v>4024</v>
      </c>
      <c r="AE811">
        <v>1.84</v>
      </c>
    </row>
    <row r="812" spans="1:31">
      <c r="A812" t="s">
        <v>4185</v>
      </c>
      <c r="B812">
        <v>2012</v>
      </c>
      <c r="C812" t="s">
        <v>4024</v>
      </c>
      <c r="D812" t="s">
        <v>171</v>
      </c>
      <c r="E812" t="s">
        <v>72</v>
      </c>
      <c r="F812" t="s">
        <v>72</v>
      </c>
      <c r="G812" t="s">
        <v>72</v>
      </c>
      <c r="H812" t="s">
        <v>3781</v>
      </c>
      <c r="I812" t="s">
        <v>79</v>
      </c>
      <c r="J812" t="s">
        <v>72</v>
      </c>
      <c r="K812">
        <v>11.825212000000001</v>
      </c>
      <c r="L812">
        <v>2.7482069999999998</v>
      </c>
      <c r="M812">
        <v>6.9630000000000001</v>
      </c>
      <c r="N812">
        <v>18.399000000000001</v>
      </c>
      <c r="O812" t="s">
        <v>74</v>
      </c>
      <c r="P812" t="s">
        <v>567</v>
      </c>
      <c r="Q812">
        <v>6.5739999999999998</v>
      </c>
      <c r="R812">
        <v>4.8620000000000001</v>
      </c>
      <c r="S812">
        <v>4099</v>
      </c>
      <c r="T812">
        <v>953</v>
      </c>
      <c r="U812">
        <v>2414</v>
      </c>
      <c r="V812">
        <v>6378</v>
      </c>
      <c r="W812">
        <v>274</v>
      </c>
      <c r="X812">
        <v>37</v>
      </c>
      <c r="Y812">
        <v>0</v>
      </c>
      <c r="Z812">
        <v>0</v>
      </c>
      <c r="AA812">
        <v>0</v>
      </c>
      <c r="AB812">
        <v>1</v>
      </c>
      <c r="AC812" t="s">
        <v>165</v>
      </c>
      <c r="AD812" t="s">
        <v>4024</v>
      </c>
      <c r="AE812">
        <v>1.98</v>
      </c>
    </row>
    <row r="813" spans="1:31">
      <c r="A813" t="s">
        <v>4186</v>
      </c>
      <c r="B813">
        <v>2012</v>
      </c>
      <c r="C813" t="s">
        <v>4024</v>
      </c>
      <c r="D813" t="s">
        <v>171</v>
      </c>
      <c r="E813" t="s">
        <v>72</v>
      </c>
      <c r="F813" t="s">
        <v>72</v>
      </c>
      <c r="G813" t="s">
        <v>72</v>
      </c>
      <c r="H813" t="s">
        <v>72</v>
      </c>
      <c r="I813" t="s">
        <v>72</v>
      </c>
      <c r="J813" t="s">
        <v>72</v>
      </c>
      <c r="K813">
        <v>9.1695810000000009</v>
      </c>
      <c r="L813">
        <v>1.053577</v>
      </c>
      <c r="M813">
        <v>7.202</v>
      </c>
      <c r="N813">
        <v>11.464</v>
      </c>
      <c r="O813" t="s">
        <v>74</v>
      </c>
      <c r="P813" t="s">
        <v>3341</v>
      </c>
      <c r="Q813">
        <v>2.2949999999999999</v>
      </c>
      <c r="R813">
        <v>1.9670000000000001</v>
      </c>
      <c r="S813">
        <v>21391</v>
      </c>
      <c r="T813">
        <v>2458</v>
      </c>
      <c r="U813">
        <v>16802</v>
      </c>
      <c r="V813">
        <v>26744</v>
      </c>
      <c r="W813">
        <v>1587</v>
      </c>
      <c r="X813">
        <v>163</v>
      </c>
      <c r="Y813">
        <v>0</v>
      </c>
      <c r="Z813">
        <v>0</v>
      </c>
      <c r="AA813">
        <v>0</v>
      </c>
      <c r="AB813">
        <v>1</v>
      </c>
      <c r="AC813" t="s">
        <v>622</v>
      </c>
      <c r="AD813" t="s">
        <v>4024</v>
      </c>
      <c r="AE813">
        <v>2.11</v>
      </c>
    </row>
    <row r="814" spans="1:31">
      <c r="A814" t="s">
        <v>4187</v>
      </c>
      <c r="B814">
        <v>2012</v>
      </c>
      <c r="C814" t="s">
        <v>4024</v>
      </c>
      <c r="D814" t="s">
        <v>171</v>
      </c>
      <c r="E814" t="s">
        <v>72</v>
      </c>
      <c r="F814" t="s">
        <v>72</v>
      </c>
      <c r="G814" t="s">
        <v>72</v>
      </c>
      <c r="H814" t="s">
        <v>72</v>
      </c>
      <c r="I814" t="s">
        <v>72</v>
      </c>
      <c r="J814" t="s">
        <v>96</v>
      </c>
      <c r="K814">
        <v>1.793976</v>
      </c>
      <c r="L814">
        <v>1.286762</v>
      </c>
      <c r="M814">
        <v>0.20499999999999999</v>
      </c>
      <c r="N814">
        <v>6.46</v>
      </c>
      <c r="O814" t="s">
        <v>74</v>
      </c>
      <c r="P814" t="s">
        <v>559</v>
      </c>
      <c r="Q814">
        <v>4.6660000000000004</v>
      </c>
      <c r="R814">
        <v>1.589</v>
      </c>
      <c r="S814">
        <v>348</v>
      </c>
      <c r="T814">
        <v>245</v>
      </c>
      <c r="U814">
        <v>40</v>
      </c>
      <c r="V814">
        <v>1253</v>
      </c>
      <c r="W814">
        <v>105</v>
      </c>
      <c r="X814">
        <v>4</v>
      </c>
      <c r="Y814">
        <v>0</v>
      </c>
      <c r="Z814">
        <v>0</v>
      </c>
      <c r="AA814">
        <v>0</v>
      </c>
      <c r="AB814">
        <v>1</v>
      </c>
      <c r="AC814" t="s">
        <v>118</v>
      </c>
      <c r="AD814" t="s">
        <v>4024</v>
      </c>
      <c r="AE814">
        <v>0.98</v>
      </c>
    </row>
    <row r="815" spans="1:31">
      <c r="A815" t="s">
        <v>4188</v>
      </c>
      <c r="B815">
        <v>2012</v>
      </c>
      <c r="C815" t="s">
        <v>4024</v>
      </c>
      <c r="D815" t="s">
        <v>171</v>
      </c>
      <c r="E815" t="s">
        <v>72</v>
      </c>
      <c r="F815" t="s">
        <v>72</v>
      </c>
      <c r="G815" t="s">
        <v>72</v>
      </c>
      <c r="H815" t="s">
        <v>72</v>
      </c>
      <c r="I815" t="s">
        <v>72</v>
      </c>
      <c r="J815" t="s">
        <v>97</v>
      </c>
      <c r="K815">
        <v>8.7032579999999999</v>
      </c>
      <c r="L815">
        <v>3.2448440000000001</v>
      </c>
      <c r="M815">
        <v>3.46</v>
      </c>
      <c r="N815">
        <v>17.417999999999999</v>
      </c>
      <c r="O815" t="s">
        <v>74</v>
      </c>
      <c r="P815" t="s">
        <v>4189</v>
      </c>
      <c r="Q815">
        <v>8.7149999999999999</v>
      </c>
      <c r="R815">
        <v>5.2430000000000003</v>
      </c>
      <c r="S815">
        <v>1630</v>
      </c>
      <c r="T815">
        <v>646</v>
      </c>
      <c r="U815">
        <v>648</v>
      </c>
      <c r="V815">
        <v>3263</v>
      </c>
      <c r="W815">
        <v>127</v>
      </c>
      <c r="X815">
        <v>8</v>
      </c>
      <c r="Y815">
        <v>0</v>
      </c>
      <c r="Z815">
        <v>0</v>
      </c>
      <c r="AA815">
        <v>0</v>
      </c>
      <c r="AB815">
        <v>1</v>
      </c>
      <c r="AC815" t="s">
        <v>115</v>
      </c>
      <c r="AD815" t="s">
        <v>4024</v>
      </c>
      <c r="AE815">
        <v>1.67</v>
      </c>
    </row>
    <row r="816" spans="1:31">
      <c r="A816" t="s">
        <v>4190</v>
      </c>
      <c r="B816">
        <v>2012</v>
      </c>
      <c r="C816" t="s">
        <v>4024</v>
      </c>
      <c r="D816" t="s">
        <v>171</v>
      </c>
      <c r="E816" t="s">
        <v>72</v>
      </c>
      <c r="F816" t="s">
        <v>72</v>
      </c>
      <c r="G816" t="s">
        <v>72</v>
      </c>
      <c r="H816" t="s">
        <v>72</v>
      </c>
      <c r="I816" t="s">
        <v>72</v>
      </c>
      <c r="J816" t="s">
        <v>98</v>
      </c>
      <c r="K816">
        <v>5.7135350000000003</v>
      </c>
      <c r="L816">
        <v>1.821696</v>
      </c>
      <c r="M816">
        <v>2.6890000000000001</v>
      </c>
      <c r="N816">
        <v>10.462</v>
      </c>
      <c r="O816" t="s">
        <v>74</v>
      </c>
      <c r="P816" t="s">
        <v>4191</v>
      </c>
      <c r="Q816">
        <v>4.7480000000000002</v>
      </c>
      <c r="R816">
        <v>3.0249999999999999</v>
      </c>
      <c r="S816">
        <v>1895</v>
      </c>
      <c r="T816">
        <v>623</v>
      </c>
      <c r="U816">
        <v>892</v>
      </c>
      <c r="V816">
        <v>3470</v>
      </c>
      <c r="W816">
        <v>195</v>
      </c>
      <c r="X816">
        <v>18</v>
      </c>
      <c r="Y816">
        <v>0</v>
      </c>
      <c r="Z816">
        <v>0</v>
      </c>
      <c r="AA816">
        <v>0</v>
      </c>
      <c r="AB816">
        <v>1</v>
      </c>
      <c r="AC816" t="s">
        <v>115</v>
      </c>
      <c r="AD816" t="s">
        <v>4024</v>
      </c>
      <c r="AE816">
        <v>1.2</v>
      </c>
    </row>
    <row r="817" spans="1:31">
      <c r="A817" t="s">
        <v>4192</v>
      </c>
      <c r="B817">
        <v>2012</v>
      </c>
      <c r="C817" t="s">
        <v>4024</v>
      </c>
      <c r="D817" t="s">
        <v>171</v>
      </c>
      <c r="E817" t="s">
        <v>72</v>
      </c>
      <c r="F817" t="s">
        <v>72</v>
      </c>
      <c r="G817" t="s">
        <v>72</v>
      </c>
      <c r="H817" t="s">
        <v>72</v>
      </c>
      <c r="I817" t="s">
        <v>72</v>
      </c>
      <c r="J817" t="s">
        <v>99</v>
      </c>
      <c r="K817">
        <v>4.8112560000000002</v>
      </c>
      <c r="L817">
        <v>1.2567060000000001</v>
      </c>
      <c r="M817">
        <v>2.6539999999999999</v>
      </c>
      <c r="N817">
        <v>7.9420000000000002</v>
      </c>
      <c r="O817" t="s">
        <v>74</v>
      </c>
      <c r="P817" t="s">
        <v>896</v>
      </c>
      <c r="Q817">
        <v>3.1309999999999998</v>
      </c>
      <c r="R817">
        <v>2.157</v>
      </c>
      <c r="S817">
        <v>2346</v>
      </c>
      <c r="T817">
        <v>651</v>
      </c>
      <c r="U817">
        <v>1294</v>
      </c>
      <c r="V817">
        <v>3872</v>
      </c>
      <c r="W817">
        <v>373</v>
      </c>
      <c r="X817">
        <v>24</v>
      </c>
      <c r="Y817">
        <v>0</v>
      </c>
      <c r="Z817">
        <v>0</v>
      </c>
      <c r="AA817">
        <v>0</v>
      </c>
      <c r="AB817">
        <v>1</v>
      </c>
      <c r="AC817" t="s">
        <v>134</v>
      </c>
      <c r="AD817" t="s">
        <v>4024</v>
      </c>
      <c r="AE817">
        <v>1.28</v>
      </c>
    </row>
    <row r="818" spans="1:31">
      <c r="A818" t="s">
        <v>4193</v>
      </c>
      <c r="B818">
        <v>2012</v>
      </c>
      <c r="C818" t="s">
        <v>4024</v>
      </c>
      <c r="D818" t="s">
        <v>171</v>
      </c>
      <c r="E818" t="s">
        <v>72</v>
      </c>
      <c r="F818" t="s">
        <v>72</v>
      </c>
      <c r="G818" t="s">
        <v>72</v>
      </c>
      <c r="H818" t="s">
        <v>72</v>
      </c>
      <c r="I818" t="s">
        <v>72</v>
      </c>
      <c r="J818" t="s">
        <v>100</v>
      </c>
      <c r="K818">
        <v>13.399578</v>
      </c>
      <c r="L818">
        <v>1.8066150000000001</v>
      </c>
      <c r="M818">
        <v>10.038</v>
      </c>
      <c r="N818">
        <v>17.385000000000002</v>
      </c>
      <c r="O818" t="s">
        <v>74</v>
      </c>
      <c r="P818" t="s">
        <v>4194</v>
      </c>
      <c r="Q818">
        <v>3.9849999999999999</v>
      </c>
      <c r="R818">
        <v>3.3620000000000001</v>
      </c>
      <c r="S818">
        <v>15172</v>
      </c>
      <c r="T818">
        <v>2086</v>
      </c>
      <c r="U818">
        <v>11366</v>
      </c>
      <c r="V818">
        <v>19684</v>
      </c>
      <c r="W818">
        <v>787</v>
      </c>
      <c r="X818">
        <v>109</v>
      </c>
      <c r="Y818">
        <v>0</v>
      </c>
      <c r="Z818">
        <v>0</v>
      </c>
      <c r="AA818">
        <v>0</v>
      </c>
      <c r="AB818">
        <v>1</v>
      </c>
      <c r="AC818" t="s">
        <v>163</v>
      </c>
      <c r="AD818" t="s">
        <v>4024</v>
      </c>
      <c r="AE818">
        <v>2.21</v>
      </c>
    </row>
    <row r="819" spans="1:31">
      <c r="A819" t="s">
        <v>4195</v>
      </c>
      <c r="B819">
        <v>2012</v>
      </c>
      <c r="C819" t="s">
        <v>4024</v>
      </c>
      <c r="D819" t="s">
        <v>171</v>
      </c>
      <c r="E819" t="s">
        <v>72</v>
      </c>
      <c r="F819" t="s">
        <v>72</v>
      </c>
      <c r="G819" t="s">
        <v>72</v>
      </c>
      <c r="H819" t="s">
        <v>72</v>
      </c>
      <c r="I819" t="s">
        <v>76</v>
      </c>
      <c r="J819" t="s">
        <v>72</v>
      </c>
      <c r="K819">
        <v>9.8954819999999994</v>
      </c>
      <c r="L819">
        <v>1.4091689999999999</v>
      </c>
      <c r="M819">
        <v>7.2960000000000003</v>
      </c>
      <c r="N819">
        <v>13.037000000000001</v>
      </c>
      <c r="O819" t="s">
        <v>74</v>
      </c>
      <c r="P819" t="s">
        <v>4196</v>
      </c>
      <c r="Q819">
        <v>3.141</v>
      </c>
      <c r="R819">
        <v>2.6</v>
      </c>
      <c r="S819">
        <v>11223</v>
      </c>
      <c r="T819">
        <v>1598</v>
      </c>
      <c r="U819">
        <v>8275</v>
      </c>
      <c r="V819">
        <v>14786</v>
      </c>
      <c r="W819">
        <v>753</v>
      </c>
      <c r="X819">
        <v>83</v>
      </c>
      <c r="Y819">
        <v>0</v>
      </c>
      <c r="Z819">
        <v>0</v>
      </c>
      <c r="AA819">
        <v>0</v>
      </c>
      <c r="AB819">
        <v>1</v>
      </c>
      <c r="AC819" t="s">
        <v>226</v>
      </c>
      <c r="AD819" t="s">
        <v>4024</v>
      </c>
      <c r="AE819">
        <v>1.67</v>
      </c>
    </row>
    <row r="820" spans="1:31">
      <c r="A820" t="s">
        <v>4197</v>
      </c>
      <c r="B820">
        <v>2012</v>
      </c>
      <c r="C820" t="s">
        <v>4024</v>
      </c>
      <c r="D820" t="s">
        <v>171</v>
      </c>
      <c r="E820" t="s">
        <v>72</v>
      </c>
      <c r="F820" t="s">
        <v>72</v>
      </c>
      <c r="G820" t="s">
        <v>72</v>
      </c>
      <c r="H820" t="s">
        <v>72</v>
      </c>
      <c r="I820" t="s">
        <v>76</v>
      </c>
      <c r="J820" t="s">
        <v>96</v>
      </c>
      <c r="K820">
        <v>1.1231949999999999</v>
      </c>
      <c r="L820">
        <v>1.238486</v>
      </c>
      <c r="M820">
        <v>1.4999999999999999E-2</v>
      </c>
      <c r="N820">
        <v>6.9290000000000003</v>
      </c>
      <c r="O820" t="s">
        <v>74</v>
      </c>
      <c r="P820" t="s">
        <v>429</v>
      </c>
      <c r="Q820">
        <v>5.8049999999999997</v>
      </c>
      <c r="R820">
        <v>1.1080000000000001</v>
      </c>
      <c r="S820">
        <v>93</v>
      </c>
      <c r="T820">
        <v>101</v>
      </c>
      <c r="U820">
        <v>1</v>
      </c>
      <c r="V820">
        <v>575</v>
      </c>
      <c r="W820">
        <v>51</v>
      </c>
      <c r="X820">
        <v>1</v>
      </c>
      <c r="Y820">
        <v>0</v>
      </c>
      <c r="Z820">
        <v>0</v>
      </c>
      <c r="AA820">
        <v>0</v>
      </c>
      <c r="AB820">
        <v>1</v>
      </c>
      <c r="AC820" t="s">
        <v>118</v>
      </c>
      <c r="AD820" t="s">
        <v>4024</v>
      </c>
      <c r="AE820">
        <v>0.69</v>
      </c>
    </row>
    <row r="821" spans="1:31">
      <c r="A821" t="s">
        <v>4198</v>
      </c>
      <c r="B821">
        <v>2012</v>
      </c>
      <c r="C821" t="s">
        <v>4024</v>
      </c>
      <c r="D821" t="s">
        <v>171</v>
      </c>
      <c r="E821" t="s">
        <v>72</v>
      </c>
      <c r="F821" t="s">
        <v>72</v>
      </c>
      <c r="G821" t="s">
        <v>72</v>
      </c>
      <c r="H821" t="s">
        <v>72</v>
      </c>
      <c r="I821" t="s">
        <v>76</v>
      </c>
      <c r="J821" t="s">
        <v>97</v>
      </c>
      <c r="K821">
        <v>11.874714000000001</v>
      </c>
      <c r="L821">
        <v>5.1300369999999997</v>
      </c>
      <c r="M821">
        <v>3.8559999999999999</v>
      </c>
      <c r="N821">
        <v>25.928000000000001</v>
      </c>
      <c r="O821" t="s">
        <v>74</v>
      </c>
      <c r="P821" t="s">
        <v>4199</v>
      </c>
      <c r="Q821">
        <v>14.054</v>
      </c>
      <c r="R821">
        <v>8.0190000000000001</v>
      </c>
      <c r="S821">
        <v>1117</v>
      </c>
      <c r="T821">
        <v>525</v>
      </c>
      <c r="U821">
        <v>363</v>
      </c>
      <c r="V821">
        <v>2440</v>
      </c>
      <c r="W821">
        <v>59</v>
      </c>
      <c r="X821">
        <v>5</v>
      </c>
      <c r="Y821">
        <v>0</v>
      </c>
      <c r="Z821">
        <v>0</v>
      </c>
      <c r="AA821">
        <v>0</v>
      </c>
      <c r="AB821">
        <v>1</v>
      </c>
      <c r="AC821" t="s">
        <v>116</v>
      </c>
      <c r="AD821" t="s">
        <v>4024</v>
      </c>
      <c r="AE821">
        <v>1.46</v>
      </c>
    </row>
    <row r="822" spans="1:31">
      <c r="A822" t="s">
        <v>4200</v>
      </c>
      <c r="B822">
        <v>2012</v>
      </c>
      <c r="C822" t="s">
        <v>4024</v>
      </c>
      <c r="D822" t="s">
        <v>171</v>
      </c>
      <c r="E822" t="s">
        <v>72</v>
      </c>
      <c r="F822" t="s">
        <v>72</v>
      </c>
      <c r="G822" t="s">
        <v>72</v>
      </c>
      <c r="H822" t="s">
        <v>72</v>
      </c>
      <c r="I822" t="s">
        <v>76</v>
      </c>
      <c r="J822" t="s">
        <v>98</v>
      </c>
      <c r="K822">
        <v>4.861383</v>
      </c>
      <c r="L822">
        <v>2.1612239999999998</v>
      </c>
      <c r="M822">
        <v>1.5660000000000001</v>
      </c>
      <c r="N822">
        <v>11.093</v>
      </c>
      <c r="O822" t="s">
        <v>74</v>
      </c>
      <c r="P822" t="s">
        <v>4201</v>
      </c>
      <c r="Q822">
        <v>6.2309999999999999</v>
      </c>
      <c r="R822">
        <v>3.2949999999999999</v>
      </c>
      <c r="S822">
        <v>725</v>
      </c>
      <c r="T822">
        <v>335</v>
      </c>
      <c r="U822">
        <v>233</v>
      </c>
      <c r="V822">
        <v>1653</v>
      </c>
      <c r="W822">
        <v>91</v>
      </c>
      <c r="X822">
        <v>7</v>
      </c>
      <c r="Y822">
        <v>0</v>
      </c>
      <c r="Z822">
        <v>0</v>
      </c>
      <c r="AA822">
        <v>0</v>
      </c>
      <c r="AB822">
        <v>1</v>
      </c>
      <c r="AC822" t="s">
        <v>116</v>
      </c>
      <c r="AD822" t="s">
        <v>4024</v>
      </c>
      <c r="AE822">
        <v>0.91</v>
      </c>
    </row>
    <row r="823" spans="1:31">
      <c r="A823" t="s">
        <v>4202</v>
      </c>
      <c r="B823">
        <v>2012</v>
      </c>
      <c r="C823" t="s">
        <v>4024</v>
      </c>
      <c r="D823" t="s">
        <v>171</v>
      </c>
      <c r="E823" t="s">
        <v>72</v>
      </c>
      <c r="F823" t="s">
        <v>72</v>
      </c>
      <c r="G823" t="s">
        <v>72</v>
      </c>
      <c r="H823" t="s">
        <v>72</v>
      </c>
      <c r="I823" t="s">
        <v>76</v>
      </c>
      <c r="J823" t="s">
        <v>99</v>
      </c>
      <c r="K823">
        <v>3.642417</v>
      </c>
      <c r="L823">
        <v>1.1780280000000001</v>
      </c>
      <c r="M823">
        <v>1.7010000000000001</v>
      </c>
      <c r="N823">
        <v>6.7430000000000003</v>
      </c>
      <c r="O823" t="s">
        <v>74</v>
      </c>
      <c r="P823" t="s">
        <v>763</v>
      </c>
      <c r="Q823">
        <v>3.101</v>
      </c>
      <c r="R823">
        <v>1.9410000000000001</v>
      </c>
      <c r="S823">
        <v>866</v>
      </c>
      <c r="T823">
        <v>285</v>
      </c>
      <c r="U823">
        <v>404</v>
      </c>
      <c r="V823">
        <v>1603</v>
      </c>
      <c r="W823">
        <v>174</v>
      </c>
      <c r="X823">
        <v>10</v>
      </c>
      <c r="Y823">
        <v>0</v>
      </c>
      <c r="Z823">
        <v>0</v>
      </c>
      <c r="AA823">
        <v>0</v>
      </c>
      <c r="AB823">
        <v>1</v>
      </c>
      <c r="AC823" t="s">
        <v>116</v>
      </c>
      <c r="AD823" t="s">
        <v>4024</v>
      </c>
      <c r="AE823">
        <v>0.68</v>
      </c>
    </row>
    <row r="824" spans="1:31">
      <c r="A824" t="s">
        <v>4203</v>
      </c>
      <c r="B824">
        <v>2012</v>
      </c>
      <c r="C824" t="s">
        <v>4024</v>
      </c>
      <c r="D824" t="s">
        <v>171</v>
      </c>
      <c r="E824" t="s">
        <v>72</v>
      </c>
      <c r="F824" t="s">
        <v>72</v>
      </c>
      <c r="G824" t="s">
        <v>72</v>
      </c>
      <c r="H824" t="s">
        <v>72</v>
      </c>
      <c r="I824" t="s">
        <v>76</v>
      </c>
      <c r="J824" t="s">
        <v>100</v>
      </c>
      <c r="K824">
        <v>14.767386</v>
      </c>
      <c r="L824">
        <v>2.3830089999999999</v>
      </c>
      <c r="M824">
        <v>10.377000000000001</v>
      </c>
      <c r="N824">
        <v>20.126000000000001</v>
      </c>
      <c r="O824" t="s">
        <v>74</v>
      </c>
      <c r="P824" t="s">
        <v>4204</v>
      </c>
      <c r="Q824">
        <v>5.359</v>
      </c>
      <c r="R824">
        <v>4.3899999999999997</v>
      </c>
      <c r="S824">
        <v>8422</v>
      </c>
      <c r="T824">
        <v>1379</v>
      </c>
      <c r="U824">
        <v>5918</v>
      </c>
      <c r="V824">
        <v>11478</v>
      </c>
      <c r="W824">
        <v>378</v>
      </c>
      <c r="X824">
        <v>60</v>
      </c>
      <c r="Y824">
        <v>0</v>
      </c>
      <c r="Z824">
        <v>0</v>
      </c>
      <c r="AA824">
        <v>0</v>
      </c>
      <c r="AB824">
        <v>1</v>
      </c>
      <c r="AC824" t="s">
        <v>179</v>
      </c>
      <c r="AD824" t="s">
        <v>4024</v>
      </c>
      <c r="AE824">
        <v>1.7</v>
      </c>
    </row>
    <row r="825" spans="1:31">
      <c r="A825" t="s">
        <v>4205</v>
      </c>
      <c r="B825">
        <v>2012</v>
      </c>
      <c r="C825" t="s">
        <v>4024</v>
      </c>
      <c r="D825" t="s">
        <v>171</v>
      </c>
      <c r="E825" t="s">
        <v>72</v>
      </c>
      <c r="F825" t="s">
        <v>72</v>
      </c>
      <c r="G825" t="s">
        <v>72</v>
      </c>
      <c r="H825" t="s">
        <v>72</v>
      </c>
      <c r="I825" t="s">
        <v>79</v>
      </c>
      <c r="J825" t="s">
        <v>72</v>
      </c>
      <c r="K825">
        <v>8.4827530000000007</v>
      </c>
      <c r="L825">
        <v>1.277455</v>
      </c>
      <c r="M825">
        <v>6.14</v>
      </c>
      <c r="N825">
        <v>11.356</v>
      </c>
      <c r="O825" t="s">
        <v>74</v>
      </c>
      <c r="P825" t="s">
        <v>205</v>
      </c>
      <c r="Q825">
        <v>2.8730000000000002</v>
      </c>
      <c r="R825">
        <v>2.343</v>
      </c>
      <c r="S825">
        <v>10168</v>
      </c>
      <c r="T825">
        <v>1531</v>
      </c>
      <c r="U825">
        <v>7360</v>
      </c>
      <c r="V825">
        <v>13612</v>
      </c>
      <c r="W825">
        <v>834</v>
      </c>
      <c r="X825">
        <v>80</v>
      </c>
      <c r="Y825">
        <v>0</v>
      </c>
      <c r="Z825">
        <v>0</v>
      </c>
      <c r="AA825">
        <v>0</v>
      </c>
      <c r="AB825">
        <v>1</v>
      </c>
      <c r="AC825" t="s">
        <v>300</v>
      </c>
      <c r="AD825" t="s">
        <v>4024</v>
      </c>
      <c r="AE825">
        <v>1.75</v>
      </c>
    </row>
    <row r="826" spans="1:31">
      <c r="A826" t="s">
        <v>4206</v>
      </c>
      <c r="B826">
        <v>2012</v>
      </c>
      <c r="C826" t="s">
        <v>4024</v>
      </c>
      <c r="D826" t="s">
        <v>171</v>
      </c>
      <c r="E826" t="s">
        <v>72</v>
      </c>
      <c r="F826" t="s">
        <v>72</v>
      </c>
      <c r="G826" t="s">
        <v>72</v>
      </c>
      <c r="H826" t="s">
        <v>72</v>
      </c>
      <c r="I826" t="s">
        <v>79</v>
      </c>
      <c r="J826" t="s">
        <v>96</v>
      </c>
      <c r="K826">
        <v>2.295757</v>
      </c>
      <c r="L826">
        <v>1.520348</v>
      </c>
      <c r="M826">
        <v>0.33700000000000002</v>
      </c>
      <c r="N826">
        <v>7.5289999999999999</v>
      </c>
      <c r="O826" t="s">
        <v>74</v>
      </c>
      <c r="P826" t="s">
        <v>659</v>
      </c>
      <c r="Q826">
        <v>5.2329999999999997</v>
      </c>
      <c r="R826">
        <v>1.9590000000000001</v>
      </c>
      <c r="S826">
        <v>255</v>
      </c>
      <c r="T826">
        <v>163</v>
      </c>
      <c r="U826">
        <v>37</v>
      </c>
      <c r="V826">
        <v>836</v>
      </c>
      <c r="W826">
        <v>54</v>
      </c>
      <c r="X826">
        <v>3</v>
      </c>
      <c r="Y826">
        <v>0</v>
      </c>
      <c r="Z826">
        <v>0</v>
      </c>
      <c r="AA826">
        <v>0</v>
      </c>
      <c r="AB826">
        <v>1</v>
      </c>
      <c r="AC826" t="s">
        <v>118</v>
      </c>
      <c r="AD826" t="s">
        <v>4024</v>
      </c>
      <c r="AE826">
        <v>0.55000000000000004</v>
      </c>
    </row>
    <row r="827" spans="1:31">
      <c r="A827" t="s">
        <v>4207</v>
      </c>
      <c r="B827">
        <v>2012</v>
      </c>
      <c r="C827" t="s">
        <v>4024</v>
      </c>
      <c r="D827" t="s">
        <v>171</v>
      </c>
      <c r="E827" t="s">
        <v>72</v>
      </c>
      <c r="F827" t="s">
        <v>72</v>
      </c>
      <c r="G827" t="s">
        <v>72</v>
      </c>
      <c r="H827" t="s">
        <v>72</v>
      </c>
      <c r="I827" t="s">
        <v>79</v>
      </c>
      <c r="J827" t="s">
        <v>97</v>
      </c>
      <c r="K827">
        <v>5.5022659999999997</v>
      </c>
      <c r="L827">
        <v>3.8109280000000001</v>
      </c>
      <c r="M827">
        <v>0.67300000000000004</v>
      </c>
      <c r="N827">
        <v>18.501000000000001</v>
      </c>
      <c r="O827" t="s">
        <v>74</v>
      </c>
      <c r="P827" t="s">
        <v>4208</v>
      </c>
      <c r="Q827">
        <v>12.999000000000001</v>
      </c>
      <c r="R827">
        <v>4.8289999999999997</v>
      </c>
      <c r="S827">
        <v>513</v>
      </c>
      <c r="T827">
        <v>354</v>
      </c>
      <c r="U827">
        <v>63</v>
      </c>
      <c r="V827">
        <v>1725</v>
      </c>
      <c r="W827">
        <v>68</v>
      </c>
      <c r="X827">
        <v>3</v>
      </c>
      <c r="Y827">
        <v>0</v>
      </c>
      <c r="Z827">
        <v>0</v>
      </c>
      <c r="AA827">
        <v>0</v>
      </c>
      <c r="AB827">
        <v>1</v>
      </c>
      <c r="AC827" t="s">
        <v>116</v>
      </c>
      <c r="AD827" t="s">
        <v>4024</v>
      </c>
      <c r="AE827">
        <v>1.87</v>
      </c>
    </row>
    <row r="828" spans="1:31">
      <c r="A828" t="s">
        <v>4209</v>
      </c>
      <c r="B828">
        <v>2012</v>
      </c>
      <c r="C828" t="s">
        <v>4024</v>
      </c>
      <c r="D828" t="s">
        <v>171</v>
      </c>
      <c r="E828" t="s">
        <v>72</v>
      </c>
      <c r="F828" t="s">
        <v>72</v>
      </c>
      <c r="G828" t="s">
        <v>72</v>
      </c>
      <c r="H828" t="s">
        <v>72</v>
      </c>
      <c r="I828" t="s">
        <v>79</v>
      </c>
      <c r="J828" t="s">
        <v>98</v>
      </c>
      <c r="K828">
        <v>6.4089510000000001</v>
      </c>
      <c r="L828">
        <v>2.6696279999999999</v>
      </c>
      <c r="M828">
        <v>2.2429999999999999</v>
      </c>
      <c r="N828">
        <v>13.89</v>
      </c>
      <c r="O828" t="s">
        <v>74</v>
      </c>
      <c r="P828" t="s">
        <v>4210</v>
      </c>
      <c r="Q828">
        <v>7.4809999999999999</v>
      </c>
      <c r="R828">
        <v>4.1660000000000004</v>
      </c>
      <c r="S828">
        <v>1171</v>
      </c>
      <c r="T828">
        <v>493</v>
      </c>
      <c r="U828">
        <v>410</v>
      </c>
      <c r="V828">
        <v>2537</v>
      </c>
      <c r="W828">
        <v>104</v>
      </c>
      <c r="X828">
        <v>11</v>
      </c>
      <c r="Y828">
        <v>0</v>
      </c>
      <c r="Z828">
        <v>0</v>
      </c>
      <c r="AA828">
        <v>0</v>
      </c>
      <c r="AB828">
        <v>1</v>
      </c>
      <c r="AC828" t="s">
        <v>220</v>
      </c>
      <c r="AD828" t="s">
        <v>4024</v>
      </c>
      <c r="AE828">
        <v>1.22</v>
      </c>
    </row>
    <row r="829" spans="1:31">
      <c r="A829" t="s">
        <v>4211</v>
      </c>
      <c r="B829">
        <v>2012</v>
      </c>
      <c r="C829" t="s">
        <v>4024</v>
      </c>
      <c r="D829" t="s">
        <v>171</v>
      </c>
      <c r="E829" t="s">
        <v>72</v>
      </c>
      <c r="F829" t="s">
        <v>72</v>
      </c>
      <c r="G829" t="s">
        <v>72</v>
      </c>
      <c r="H829" t="s">
        <v>72</v>
      </c>
      <c r="I829" t="s">
        <v>79</v>
      </c>
      <c r="J829" t="s">
        <v>99</v>
      </c>
      <c r="K829">
        <v>5.9229690000000002</v>
      </c>
      <c r="L829">
        <v>1.912012</v>
      </c>
      <c r="M829">
        <v>2.754</v>
      </c>
      <c r="N829">
        <v>10.92</v>
      </c>
      <c r="O829" t="s">
        <v>74</v>
      </c>
      <c r="P829" t="s">
        <v>956</v>
      </c>
      <c r="Q829">
        <v>4.9969999999999999</v>
      </c>
      <c r="R829">
        <v>3.169</v>
      </c>
      <c r="S829">
        <v>1480</v>
      </c>
      <c r="T829">
        <v>499</v>
      </c>
      <c r="U829">
        <v>688</v>
      </c>
      <c r="V829">
        <v>2729</v>
      </c>
      <c r="W829">
        <v>199</v>
      </c>
      <c r="X829">
        <v>14</v>
      </c>
      <c r="Y829">
        <v>0</v>
      </c>
      <c r="Z829">
        <v>0</v>
      </c>
      <c r="AA829">
        <v>0</v>
      </c>
      <c r="AB829">
        <v>1</v>
      </c>
      <c r="AC829" t="s">
        <v>115</v>
      </c>
      <c r="AD829" t="s">
        <v>4024</v>
      </c>
      <c r="AE829">
        <v>1.3</v>
      </c>
    </row>
    <row r="830" spans="1:31">
      <c r="A830" t="s">
        <v>4212</v>
      </c>
      <c r="B830">
        <v>2012</v>
      </c>
      <c r="C830" t="s">
        <v>4024</v>
      </c>
      <c r="D830" t="s">
        <v>171</v>
      </c>
      <c r="E830" t="s">
        <v>72</v>
      </c>
      <c r="F830" t="s">
        <v>72</v>
      </c>
      <c r="G830" t="s">
        <v>72</v>
      </c>
      <c r="H830" t="s">
        <v>72</v>
      </c>
      <c r="I830" t="s">
        <v>79</v>
      </c>
      <c r="J830" t="s">
        <v>100</v>
      </c>
      <c r="K830">
        <v>12.011378000000001</v>
      </c>
      <c r="L830">
        <v>2.2411110000000001</v>
      </c>
      <c r="M830">
        <v>7.9509999999999996</v>
      </c>
      <c r="N830">
        <v>17.178999999999998</v>
      </c>
      <c r="O830" t="s">
        <v>74</v>
      </c>
      <c r="P830" t="s">
        <v>645</v>
      </c>
      <c r="Q830">
        <v>5.1669999999999998</v>
      </c>
      <c r="R830">
        <v>4.0609999999999999</v>
      </c>
      <c r="S830">
        <v>6750</v>
      </c>
      <c r="T830">
        <v>1247</v>
      </c>
      <c r="U830">
        <v>4468</v>
      </c>
      <c r="V830">
        <v>9654</v>
      </c>
      <c r="W830">
        <v>409</v>
      </c>
      <c r="X830">
        <v>49</v>
      </c>
      <c r="Y830">
        <v>0</v>
      </c>
      <c r="Z830">
        <v>0</v>
      </c>
      <c r="AA830">
        <v>0</v>
      </c>
      <c r="AB830">
        <v>1</v>
      </c>
      <c r="AC830" t="s">
        <v>359</v>
      </c>
      <c r="AD830" t="s">
        <v>4024</v>
      </c>
      <c r="AE830">
        <v>1.94</v>
      </c>
    </row>
    <row r="831" spans="1:31">
      <c r="A831" t="s">
        <v>4213</v>
      </c>
      <c r="B831">
        <v>2012</v>
      </c>
      <c r="C831" t="s">
        <v>4024</v>
      </c>
      <c r="D831" t="s">
        <v>182</v>
      </c>
      <c r="E831" t="s">
        <v>72</v>
      </c>
      <c r="F831" t="s">
        <v>72</v>
      </c>
      <c r="G831" t="s">
        <v>72</v>
      </c>
      <c r="H831" t="s">
        <v>3768</v>
      </c>
      <c r="I831" t="s">
        <v>72</v>
      </c>
      <c r="J831" t="s">
        <v>72</v>
      </c>
      <c r="K831">
        <v>3.1119370000000002</v>
      </c>
      <c r="L831">
        <v>0.75631400000000004</v>
      </c>
      <c r="M831">
        <v>1.804</v>
      </c>
      <c r="N831">
        <v>4.9749999999999996</v>
      </c>
      <c r="O831" t="s">
        <v>74</v>
      </c>
      <c r="P831" t="s">
        <v>699</v>
      </c>
      <c r="Q831">
        <v>1.863</v>
      </c>
      <c r="R831">
        <v>1.3080000000000001</v>
      </c>
      <c r="S831">
        <v>6823</v>
      </c>
      <c r="T831">
        <v>1658</v>
      </c>
      <c r="U831">
        <v>3954</v>
      </c>
      <c r="V831">
        <v>10907</v>
      </c>
      <c r="W831">
        <v>1157</v>
      </c>
      <c r="X831">
        <v>33</v>
      </c>
      <c r="Y831">
        <v>0</v>
      </c>
      <c r="Z831">
        <v>0</v>
      </c>
      <c r="AA831">
        <v>0</v>
      </c>
      <c r="AB831">
        <v>1</v>
      </c>
      <c r="AC831" t="s">
        <v>231</v>
      </c>
      <c r="AD831" t="s">
        <v>4024</v>
      </c>
      <c r="AE831">
        <v>2.19</v>
      </c>
    </row>
    <row r="832" spans="1:31">
      <c r="A832" t="s">
        <v>4214</v>
      </c>
      <c r="B832">
        <v>2012</v>
      </c>
      <c r="C832" t="s">
        <v>4024</v>
      </c>
      <c r="D832" t="s">
        <v>182</v>
      </c>
      <c r="E832" t="s">
        <v>72</v>
      </c>
      <c r="F832" t="s">
        <v>72</v>
      </c>
      <c r="G832" t="s">
        <v>72</v>
      </c>
      <c r="H832" t="s">
        <v>3768</v>
      </c>
      <c r="I832" t="s">
        <v>76</v>
      </c>
      <c r="J832" t="s">
        <v>72</v>
      </c>
      <c r="K832">
        <v>3.1396890000000002</v>
      </c>
      <c r="L832">
        <v>0.94026100000000001</v>
      </c>
      <c r="M832">
        <v>1.5669999999999999</v>
      </c>
      <c r="N832">
        <v>5.5739999999999998</v>
      </c>
      <c r="O832" t="s">
        <v>74</v>
      </c>
      <c r="P832" t="s">
        <v>1024</v>
      </c>
      <c r="Q832">
        <v>2.4340000000000002</v>
      </c>
      <c r="R832">
        <v>1.573</v>
      </c>
      <c r="S832">
        <v>3356</v>
      </c>
      <c r="T832">
        <v>1005</v>
      </c>
      <c r="U832">
        <v>1675</v>
      </c>
      <c r="V832">
        <v>5958</v>
      </c>
      <c r="W832">
        <v>596</v>
      </c>
      <c r="X832">
        <v>18</v>
      </c>
      <c r="Y832">
        <v>0</v>
      </c>
      <c r="Z832">
        <v>0</v>
      </c>
      <c r="AA832">
        <v>0</v>
      </c>
      <c r="AB832">
        <v>1</v>
      </c>
      <c r="AC832" t="s">
        <v>165</v>
      </c>
      <c r="AD832" t="s">
        <v>4024</v>
      </c>
      <c r="AE832">
        <v>1.73</v>
      </c>
    </row>
    <row r="833" spans="1:31">
      <c r="A833" t="s">
        <v>4215</v>
      </c>
      <c r="B833">
        <v>2012</v>
      </c>
      <c r="C833" t="s">
        <v>4024</v>
      </c>
      <c r="D833" t="s">
        <v>182</v>
      </c>
      <c r="E833" t="s">
        <v>72</v>
      </c>
      <c r="F833" t="s">
        <v>72</v>
      </c>
      <c r="G833" t="s">
        <v>72</v>
      </c>
      <c r="H833" t="s">
        <v>3768</v>
      </c>
      <c r="I833" t="s">
        <v>79</v>
      </c>
      <c r="J833" t="s">
        <v>72</v>
      </c>
      <c r="K833">
        <v>3.0855320000000002</v>
      </c>
      <c r="L833">
        <v>1.152765</v>
      </c>
      <c r="M833">
        <v>1.2450000000000001</v>
      </c>
      <c r="N833">
        <v>6.2670000000000003</v>
      </c>
      <c r="O833" t="s">
        <v>74</v>
      </c>
      <c r="P833" t="s">
        <v>921</v>
      </c>
      <c r="Q833">
        <v>3.181</v>
      </c>
      <c r="R833">
        <v>1.841</v>
      </c>
      <c r="S833">
        <v>3467</v>
      </c>
      <c r="T833">
        <v>1295</v>
      </c>
      <c r="U833">
        <v>1399</v>
      </c>
      <c r="V833">
        <v>7041</v>
      </c>
      <c r="W833">
        <v>561</v>
      </c>
      <c r="X833">
        <v>15</v>
      </c>
      <c r="Y833">
        <v>0</v>
      </c>
      <c r="Z833">
        <v>0</v>
      </c>
      <c r="AA833">
        <v>0</v>
      </c>
      <c r="AB833">
        <v>1</v>
      </c>
      <c r="AC833" t="s">
        <v>136</v>
      </c>
      <c r="AD833" t="s">
        <v>4024</v>
      </c>
      <c r="AE833">
        <v>2.4900000000000002</v>
      </c>
    </row>
    <row r="834" spans="1:31">
      <c r="A834" t="s">
        <v>4216</v>
      </c>
      <c r="B834">
        <v>2012</v>
      </c>
      <c r="C834" t="s">
        <v>4024</v>
      </c>
      <c r="D834" t="s">
        <v>182</v>
      </c>
      <c r="E834" t="s">
        <v>72</v>
      </c>
      <c r="F834" t="s">
        <v>72</v>
      </c>
      <c r="G834" t="s">
        <v>72</v>
      </c>
      <c r="H834" t="s">
        <v>3774</v>
      </c>
      <c r="I834" t="s">
        <v>72</v>
      </c>
      <c r="J834" t="s">
        <v>72</v>
      </c>
      <c r="K834">
        <v>2.7150910000000001</v>
      </c>
      <c r="L834">
        <v>0.52780899999999997</v>
      </c>
      <c r="M834">
        <v>1.7769999999999999</v>
      </c>
      <c r="N834">
        <v>3.9590000000000001</v>
      </c>
      <c r="O834" t="s">
        <v>74</v>
      </c>
      <c r="P834" t="s">
        <v>4217</v>
      </c>
      <c r="Q834">
        <v>1.244</v>
      </c>
      <c r="R834">
        <v>0.93799999999999994</v>
      </c>
      <c r="S834">
        <v>5976</v>
      </c>
      <c r="T834">
        <v>1162</v>
      </c>
      <c r="U834">
        <v>3912</v>
      </c>
      <c r="V834">
        <v>8714</v>
      </c>
      <c r="W834">
        <v>825</v>
      </c>
      <c r="X834">
        <v>33</v>
      </c>
      <c r="Y834">
        <v>0</v>
      </c>
      <c r="Z834">
        <v>0</v>
      </c>
      <c r="AA834">
        <v>0</v>
      </c>
      <c r="AB834">
        <v>1</v>
      </c>
      <c r="AC834" t="s">
        <v>138</v>
      </c>
      <c r="AD834" t="s">
        <v>4024</v>
      </c>
      <c r="AE834">
        <v>0.87</v>
      </c>
    </row>
    <row r="835" spans="1:31">
      <c r="A835" t="s">
        <v>4218</v>
      </c>
      <c r="B835">
        <v>2012</v>
      </c>
      <c r="C835" t="s">
        <v>4024</v>
      </c>
      <c r="D835" t="s">
        <v>182</v>
      </c>
      <c r="E835" t="s">
        <v>72</v>
      </c>
      <c r="F835" t="s">
        <v>72</v>
      </c>
      <c r="G835" t="s">
        <v>72</v>
      </c>
      <c r="H835" t="s">
        <v>3774</v>
      </c>
      <c r="I835" t="s">
        <v>76</v>
      </c>
      <c r="J835" t="s">
        <v>72</v>
      </c>
      <c r="K835">
        <v>2.6020210000000001</v>
      </c>
      <c r="L835">
        <v>0.75210500000000002</v>
      </c>
      <c r="M835">
        <v>1.3380000000000001</v>
      </c>
      <c r="N835">
        <v>4.5330000000000004</v>
      </c>
      <c r="O835" t="s">
        <v>74</v>
      </c>
      <c r="P835" t="s">
        <v>912</v>
      </c>
      <c r="Q835">
        <v>1.931</v>
      </c>
      <c r="R835">
        <v>1.264</v>
      </c>
      <c r="S835">
        <v>2795</v>
      </c>
      <c r="T835">
        <v>808</v>
      </c>
      <c r="U835">
        <v>1437</v>
      </c>
      <c r="V835">
        <v>4869</v>
      </c>
      <c r="W835">
        <v>392</v>
      </c>
      <c r="X835">
        <v>16</v>
      </c>
      <c r="Y835">
        <v>0</v>
      </c>
      <c r="Z835">
        <v>0</v>
      </c>
      <c r="AA835">
        <v>0</v>
      </c>
      <c r="AB835">
        <v>1</v>
      </c>
      <c r="AC835" t="s">
        <v>292</v>
      </c>
      <c r="AD835" t="s">
        <v>4024</v>
      </c>
      <c r="AE835">
        <v>0.87</v>
      </c>
    </row>
    <row r="836" spans="1:31">
      <c r="A836" t="s">
        <v>4219</v>
      </c>
      <c r="B836">
        <v>2012</v>
      </c>
      <c r="C836" t="s">
        <v>4024</v>
      </c>
      <c r="D836" t="s">
        <v>182</v>
      </c>
      <c r="E836" t="s">
        <v>72</v>
      </c>
      <c r="F836" t="s">
        <v>72</v>
      </c>
      <c r="G836" t="s">
        <v>72</v>
      </c>
      <c r="H836" t="s">
        <v>3774</v>
      </c>
      <c r="I836" t="s">
        <v>79</v>
      </c>
      <c r="J836" t="s">
        <v>72</v>
      </c>
      <c r="K836">
        <v>2.8229009999999999</v>
      </c>
      <c r="L836">
        <v>0.78159000000000001</v>
      </c>
      <c r="M836">
        <v>1.4990000000000001</v>
      </c>
      <c r="N836">
        <v>4.8070000000000004</v>
      </c>
      <c r="O836" t="s">
        <v>74</v>
      </c>
      <c r="P836" t="s">
        <v>927</v>
      </c>
      <c r="Q836">
        <v>1.984</v>
      </c>
      <c r="R836">
        <v>1.3240000000000001</v>
      </c>
      <c r="S836">
        <v>3180</v>
      </c>
      <c r="T836">
        <v>881</v>
      </c>
      <c r="U836">
        <v>1689</v>
      </c>
      <c r="V836">
        <v>5416</v>
      </c>
      <c r="W836">
        <v>433</v>
      </c>
      <c r="X836">
        <v>17</v>
      </c>
      <c r="Y836">
        <v>0</v>
      </c>
      <c r="Z836">
        <v>0</v>
      </c>
      <c r="AA836">
        <v>0</v>
      </c>
      <c r="AB836">
        <v>1</v>
      </c>
      <c r="AC836" t="s">
        <v>114</v>
      </c>
      <c r="AD836" t="s">
        <v>4024</v>
      </c>
      <c r="AE836">
        <v>0.96</v>
      </c>
    </row>
    <row r="837" spans="1:31">
      <c r="A837" t="s">
        <v>4220</v>
      </c>
      <c r="B837">
        <v>2012</v>
      </c>
      <c r="C837" t="s">
        <v>4024</v>
      </c>
      <c r="D837" t="s">
        <v>182</v>
      </c>
      <c r="E837" t="s">
        <v>72</v>
      </c>
      <c r="F837" t="s">
        <v>72</v>
      </c>
      <c r="G837" t="s">
        <v>72</v>
      </c>
      <c r="H837" t="s">
        <v>3781</v>
      </c>
      <c r="I837" t="s">
        <v>72</v>
      </c>
      <c r="J837" t="s">
        <v>72</v>
      </c>
      <c r="K837">
        <v>4.9124340000000002</v>
      </c>
      <c r="L837">
        <v>0.87965899999999997</v>
      </c>
      <c r="M837">
        <v>3.331</v>
      </c>
      <c r="N837">
        <v>6.9509999999999996</v>
      </c>
      <c r="O837" t="s">
        <v>74</v>
      </c>
      <c r="P837" t="s">
        <v>4221</v>
      </c>
      <c r="Q837">
        <v>2.0390000000000001</v>
      </c>
      <c r="R837">
        <v>1.581</v>
      </c>
      <c r="S837">
        <v>10757</v>
      </c>
      <c r="T837">
        <v>1926</v>
      </c>
      <c r="U837">
        <v>7294</v>
      </c>
      <c r="V837">
        <v>15222</v>
      </c>
      <c r="W837">
        <v>916</v>
      </c>
      <c r="X837">
        <v>48</v>
      </c>
      <c r="Y837">
        <v>0</v>
      </c>
      <c r="Z837">
        <v>0</v>
      </c>
      <c r="AA837">
        <v>0</v>
      </c>
      <c r="AB837">
        <v>1</v>
      </c>
      <c r="AC837" t="s">
        <v>422</v>
      </c>
      <c r="AD837" t="s">
        <v>4024</v>
      </c>
      <c r="AE837">
        <v>1.52</v>
      </c>
    </row>
    <row r="838" spans="1:31">
      <c r="A838" t="s">
        <v>4222</v>
      </c>
      <c r="B838">
        <v>2012</v>
      </c>
      <c r="C838" t="s">
        <v>4024</v>
      </c>
      <c r="D838" t="s">
        <v>182</v>
      </c>
      <c r="E838" t="s">
        <v>72</v>
      </c>
      <c r="F838" t="s">
        <v>72</v>
      </c>
      <c r="G838" t="s">
        <v>72</v>
      </c>
      <c r="H838" t="s">
        <v>3781</v>
      </c>
      <c r="I838" t="s">
        <v>76</v>
      </c>
      <c r="J838" t="s">
        <v>72</v>
      </c>
      <c r="K838">
        <v>3.6371099999999998</v>
      </c>
      <c r="L838">
        <v>0.84943599999999997</v>
      </c>
      <c r="M838">
        <v>2.1589999999999998</v>
      </c>
      <c r="N838">
        <v>5.7080000000000002</v>
      </c>
      <c r="O838" t="s">
        <v>74</v>
      </c>
      <c r="P838" t="s">
        <v>1019</v>
      </c>
      <c r="Q838">
        <v>2.0710000000000002</v>
      </c>
      <c r="R838">
        <v>1.478</v>
      </c>
      <c r="S838">
        <v>3888</v>
      </c>
      <c r="T838">
        <v>908</v>
      </c>
      <c r="U838">
        <v>2308</v>
      </c>
      <c r="V838">
        <v>6101</v>
      </c>
      <c r="W838">
        <v>446</v>
      </c>
      <c r="X838">
        <v>22</v>
      </c>
      <c r="Y838">
        <v>0</v>
      </c>
      <c r="Z838">
        <v>0</v>
      </c>
      <c r="AA838">
        <v>0</v>
      </c>
      <c r="AB838">
        <v>1</v>
      </c>
      <c r="AC838" t="s">
        <v>165</v>
      </c>
      <c r="AD838" t="s">
        <v>4024</v>
      </c>
      <c r="AE838">
        <v>0.92</v>
      </c>
    </row>
    <row r="839" spans="1:31">
      <c r="A839" t="s">
        <v>4223</v>
      </c>
      <c r="B839">
        <v>2012</v>
      </c>
      <c r="C839" t="s">
        <v>4024</v>
      </c>
      <c r="D839" t="s">
        <v>182</v>
      </c>
      <c r="E839" t="s">
        <v>72</v>
      </c>
      <c r="F839" t="s">
        <v>72</v>
      </c>
      <c r="G839" t="s">
        <v>72</v>
      </c>
      <c r="H839" t="s">
        <v>3781</v>
      </c>
      <c r="I839" t="s">
        <v>79</v>
      </c>
      <c r="J839" t="s">
        <v>72</v>
      </c>
      <c r="K839">
        <v>6.1284749999999999</v>
      </c>
      <c r="L839">
        <v>1.555196</v>
      </c>
      <c r="M839">
        <v>3.44</v>
      </c>
      <c r="N839">
        <v>9.968</v>
      </c>
      <c r="O839" t="s">
        <v>74</v>
      </c>
      <c r="P839" t="s">
        <v>825</v>
      </c>
      <c r="Q839">
        <v>3.839</v>
      </c>
      <c r="R839">
        <v>2.6890000000000001</v>
      </c>
      <c r="S839">
        <v>6870</v>
      </c>
      <c r="T839">
        <v>1743</v>
      </c>
      <c r="U839">
        <v>3856</v>
      </c>
      <c r="V839">
        <v>11174</v>
      </c>
      <c r="W839">
        <v>470</v>
      </c>
      <c r="X839">
        <v>26</v>
      </c>
      <c r="Y839">
        <v>0</v>
      </c>
      <c r="Z839">
        <v>0</v>
      </c>
      <c r="AA839">
        <v>0</v>
      </c>
      <c r="AB839">
        <v>1</v>
      </c>
      <c r="AC839" t="s">
        <v>231</v>
      </c>
      <c r="AD839" t="s">
        <v>4024</v>
      </c>
      <c r="AE839">
        <v>1.97</v>
      </c>
    </row>
    <row r="840" spans="1:31">
      <c r="A840" t="s">
        <v>4224</v>
      </c>
      <c r="B840">
        <v>2012</v>
      </c>
      <c r="C840" t="s">
        <v>4024</v>
      </c>
      <c r="D840" t="s">
        <v>182</v>
      </c>
      <c r="E840" t="s">
        <v>72</v>
      </c>
      <c r="F840" t="s">
        <v>72</v>
      </c>
      <c r="G840" t="s">
        <v>72</v>
      </c>
      <c r="H840" t="s">
        <v>72</v>
      </c>
      <c r="I840" t="s">
        <v>72</v>
      </c>
      <c r="J840" t="s">
        <v>72</v>
      </c>
      <c r="K840">
        <v>3.5781740000000002</v>
      </c>
      <c r="L840">
        <v>0.43836700000000001</v>
      </c>
      <c r="M840">
        <v>2.7679999999999998</v>
      </c>
      <c r="N840">
        <v>4.5439999999999996</v>
      </c>
      <c r="O840" t="s">
        <v>74</v>
      </c>
      <c r="P840" t="s">
        <v>4225</v>
      </c>
      <c r="Q840">
        <v>0.96599999999999997</v>
      </c>
      <c r="R840">
        <v>0.81</v>
      </c>
      <c r="S840">
        <v>23556</v>
      </c>
      <c r="T840">
        <v>2886</v>
      </c>
      <c r="U840">
        <v>18222</v>
      </c>
      <c r="V840">
        <v>29916</v>
      </c>
      <c r="W840">
        <v>2898</v>
      </c>
      <c r="X840">
        <v>114</v>
      </c>
      <c r="Y840">
        <v>0</v>
      </c>
      <c r="Z840">
        <v>0</v>
      </c>
      <c r="AA840">
        <v>0</v>
      </c>
      <c r="AB840">
        <v>1</v>
      </c>
      <c r="AC840" t="s">
        <v>529</v>
      </c>
      <c r="AD840" t="s">
        <v>4024</v>
      </c>
      <c r="AE840">
        <v>1.61</v>
      </c>
    </row>
    <row r="841" spans="1:31">
      <c r="A841" t="s">
        <v>4226</v>
      </c>
      <c r="B841">
        <v>2012</v>
      </c>
      <c r="C841" t="s">
        <v>4024</v>
      </c>
      <c r="D841" t="s">
        <v>182</v>
      </c>
      <c r="E841" t="s">
        <v>72</v>
      </c>
      <c r="F841" t="s">
        <v>72</v>
      </c>
      <c r="G841" t="s">
        <v>72</v>
      </c>
      <c r="H841" t="s">
        <v>72</v>
      </c>
      <c r="I841" t="s">
        <v>72</v>
      </c>
      <c r="J841" t="s">
        <v>96</v>
      </c>
      <c r="K841">
        <v>1.305674</v>
      </c>
      <c r="L841">
        <v>0.57736900000000002</v>
      </c>
      <c r="M841">
        <v>0.42899999999999999</v>
      </c>
      <c r="N841">
        <v>3.0070000000000001</v>
      </c>
      <c r="O841" t="s">
        <v>74</v>
      </c>
      <c r="P841" t="s">
        <v>937</v>
      </c>
      <c r="Q841">
        <v>1.7010000000000001</v>
      </c>
      <c r="R841">
        <v>0.877</v>
      </c>
      <c r="S841">
        <v>1934</v>
      </c>
      <c r="T841">
        <v>849</v>
      </c>
      <c r="U841">
        <v>635</v>
      </c>
      <c r="V841">
        <v>4454</v>
      </c>
      <c r="W841">
        <v>453</v>
      </c>
      <c r="X841">
        <v>6</v>
      </c>
      <c r="Y841">
        <v>0</v>
      </c>
      <c r="Z841">
        <v>0</v>
      </c>
      <c r="AA841">
        <v>0</v>
      </c>
      <c r="AB841">
        <v>1</v>
      </c>
      <c r="AC841" t="s">
        <v>134</v>
      </c>
      <c r="AD841" t="s">
        <v>4024</v>
      </c>
      <c r="AE841">
        <v>1.17</v>
      </c>
    </row>
    <row r="842" spans="1:31">
      <c r="A842" t="s">
        <v>4227</v>
      </c>
      <c r="B842">
        <v>2012</v>
      </c>
      <c r="C842" t="s">
        <v>4024</v>
      </c>
      <c r="D842" t="s">
        <v>182</v>
      </c>
      <c r="E842" t="s">
        <v>72</v>
      </c>
      <c r="F842" t="s">
        <v>72</v>
      </c>
      <c r="G842" t="s">
        <v>72</v>
      </c>
      <c r="H842" t="s">
        <v>72</v>
      </c>
      <c r="I842" t="s">
        <v>72</v>
      </c>
      <c r="J842" t="s">
        <v>97</v>
      </c>
      <c r="K842">
        <v>2.6406339999999999</v>
      </c>
      <c r="L842">
        <v>0.93500099999999997</v>
      </c>
      <c r="M842">
        <v>1.131</v>
      </c>
      <c r="N842">
        <v>5.1820000000000004</v>
      </c>
      <c r="O842" t="s">
        <v>74</v>
      </c>
      <c r="P842" t="s">
        <v>923</v>
      </c>
      <c r="Q842">
        <v>2.5419999999999998</v>
      </c>
      <c r="R842">
        <v>1.51</v>
      </c>
      <c r="S842">
        <v>3692</v>
      </c>
      <c r="T842">
        <v>1314</v>
      </c>
      <c r="U842">
        <v>1581</v>
      </c>
      <c r="V842">
        <v>7246</v>
      </c>
      <c r="W842">
        <v>534</v>
      </c>
      <c r="X842">
        <v>12</v>
      </c>
      <c r="Y842">
        <v>0</v>
      </c>
      <c r="Z842">
        <v>0</v>
      </c>
      <c r="AA842">
        <v>0</v>
      </c>
      <c r="AB842">
        <v>1</v>
      </c>
      <c r="AC842" t="s">
        <v>133</v>
      </c>
      <c r="AD842" t="s">
        <v>4024</v>
      </c>
      <c r="AE842">
        <v>1.81</v>
      </c>
    </row>
    <row r="843" spans="1:31">
      <c r="A843" t="s">
        <v>4228</v>
      </c>
      <c r="B843">
        <v>2012</v>
      </c>
      <c r="C843" t="s">
        <v>4024</v>
      </c>
      <c r="D843" t="s">
        <v>182</v>
      </c>
      <c r="E843" t="s">
        <v>72</v>
      </c>
      <c r="F843" t="s">
        <v>72</v>
      </c>
      <c r="G843" t="s">
        <v>72</v>
      </c>
      <c r="H843" t="s">
        <v>72</v>
      </c>
      <c r="I843" t="s">
        <v>72</v>
      </c>
      <c r="J843" t="s">
        <v>98</v>
      </c>
      <c r="K843">
        <v>2.7139340000000001</v>
      </c>
      <c r="L843">
        <v>0.81701699999999999</v>
      </c>
      <c r="M843">
        <v>1.35</v>
      </c>
      <c r="N843">
        <v>4.8339999999999996</v>
      </c>
      <c r="O843" t="s">
        <v>74</v>
      </c>
      <c r="P843" t="s">
        <v>4229</v>
      </c>
      <c r="Q843">
        <v>2.12</v>
      </c>
      <c r="R843">
        <v>1.3640000000000001</v>
      </c>
      <c r="S843">
        <v>3518</v>
      </c>
      <c r="T843">
        <v>1077</v>
      </c>
      <c r="U843">
        <v>1750</v>
      </c>
      <c r="V843">
        <v>6266</v>
      </c>
      <c r="W843">
        <v>556</v>
      </c>
      <c r="X843">
        <v>15</v>
      </c>
      <c r="Y843">
        <v>0</v>
      </c>
      <c r="Z843">
        <v>0</v>
      </c>
      <c r="AA843">
        <v>0</v>
      </c>
      <c r="AB843">
        <v>1</v>
      </c>
      <c r="AC843" t="s">
        <v>165</v>
      </c>
      <c r="AD843" t="s">
        <v>4024</v>
      </c>
      <c r="AE843">
        <v>1.4</v>
      </c>
    </row>
    <row r="844" spans="1:31">
      <c r="A844" t="s">
        <v>4230</v>
      </c>
      <c r="B844">
        <v>2012</v>
      </c>
      <c r="C844" t="s">
        <v>4024</v>
      </c>
      <c r="D844" t="s">
        <v>182</v>
      </c>
      <c r="E844" t="s">
        <v>72</v>
      </c>
      <c r="F844" t="s">
        <v>72</v>
      </c>
      <c r="G844" t="s">
        <v>72</v>
      </c>
      <c r="H844" t="s">
        <v>72</v>
      </c>
      <c r="I844" t="s">
        <v>72</v>
      </c>
      <c r="J844" t="s">
        <v>99</v>
      </c>
      <c r="K844">
        <v>4.2603609999999996</v>
      </c>
      <c r="L844">
        <v>1.0164439999999999</v>
      </c>
      <c r="M844">
        <v>2.4940000000000002</v>
      </c>
      <c r="N844">
        <v>6.7480000000000002</v>
      </c>
      <c r="O844" t="s">
        <v>74</v>
      </c>
      <c r="P844" t="s">
        <v>545</v>
      </c>
      <c r="Q844">
        <v>2.4870000000000001</v>
      </c>
      <c r="R844">
        <v>1.766</v>
      </c>
      <c r="S844">
        <v>5464</v>
      </c>
      <c r="T844">
        <v>1298</v>
      </c>
      <c r="U844">
        <v>3199</v>
      </c>
      <c r="V844">
        <v>8655</v>
      </c>
      <c r="W844">
        <v>707</v>
      </c>
      <c r="X844">
        <v>31</v>
      </c>
      <c r="Y844">
        <v>0</v>
      </c>
      <c r="Z844">
        <v>0</v>
      </c>
      <c r="AA844">
        <v>0</v>
      </c>
      <c r="AB844">
        <v>1</v>
      </c>
      <c r="AC844" t="s">
        <v>219</v>
      </c>
      <c r="AD844" t="s">
        <v>4024</v>
      </c>
      <c r="AE844">
        <v>1.79</v>
      </c>
    </row>
    <row r="845" spans="1:31">
      <c r="A845" t="s">
        <v>4231</v>
      </c>
      <c r="B845">
        <v>2012</v>
      </c>
      <c r="C845" t="s">
        <v>4024</v>
      </c>
      <c r="D845" t="s">
        <v>182</v>
      </c>
      <c r="E845" t="s">
        <v>72</v>
      </c>
      <c r="F845" t="s">
        <v>72</v>
      </c>
      <c r="G845" t="s">
        <v>72</v>
      </c>
      <c r="H845" t="s">
        <v>72</v>
      </c>
      <c r="I845" t="s">
        <v>72</v>
      </c>
      <c r="J845" t="s">
        <v>100</v>
      </c>
      <c r="K845">
        <v>7.9538950000000002</v>
      </c>
      <c r="L845">
        <v>1.556821</v>
      </c>
      <c r="M845">
        <v>5.1660000000000004</v>
      </c>
      <c r="N845">
        <v>11.598000000000001</v>
      </c>
      <c r="O845" t="s">
        <v>74</v>
      </c>
      <c r="P845" t="s">
        <v>4232</v>
      </c>
      <c r="Q845">
        <v>3.6440000000000001</v>
      </c>
      <c r="R845">
        <v>2.7879999999999998</v>
      </c>
      <c r="S845">
        <v>8947</v>
      </c>
      <c r="T845">
        <v>1816</v>
      </c>
      <c r="U845">
        <v>5811</v>
      </c>
      <c r="V845">
        <v>13047</v>
      </c>
      <c r="W845">
        <v>648</v>
      </c>
      <c r="X845">
        <v>50</v>
      </c>
      <c r="Y845">
        <v>0</v>
      </c>
      <c r="Z845">
        <v>0</v>
      </c>
      <c r="AA845">
        <v>0</v>
      </c>
      <c r="AB845">
        <v>1</v>
      </c>
      <c r="AC845" t="s">
        <v>339</v>
      </c>
      <c r="AD845" t="s">
        <v>4024</v>
      </c>
      <c r="AE845">
        <v>2.14</v>
      </c>
    </row>
    <row r="846" spans="1:31">
      <c r="A846" t="s">
        <v>4233</v>
      </c>
      <c r="B846">
        <v>2012</v>
      </c>
      <c r="C846" t="s">
        <v>4024</v>
      </c>
      <c r="D846" t="s">
        <v>182</v>
      </c>
      <c r="E846" t="s">
        <v>72</v>
      </c>
      <c r="F846" t="s">
        <v>72</v>
      </c>
      <c r="G846" t="s">
        <v>72</v>
      </c>
      <c r="H846" t="s">
        <v>72</v>
      </c>
      <c r="I846" t="s">
        <v>76</v>
      </c>
      <c r="J846" t="s">
        <v>72</v>
      </c>
      <c r="K846">
        <v>3.1253920000000002</v>
      </c>
      <c r="L846">
        <v>0.469441</v>
      </c>
      <c r="M846">
        <v>2.2709999999999999</v>
      </c>
      <c r="N846">
        <v>4.1870000000000003</v>
      </c>
      <c r="O846" t="s">
        <v>74</v>
      </c>
      <c r="P846" t="s">
        <v>4234</v>
      </c>
      <c r="Q846">
        <v>1.0620000000000001</v>
      </c>
      <c r="R846">
        <v>0.85499999999999998</v>
      </c>
      <c r="S846">
        <v>10039</v>
      </c>
      <c r="T846">
        <v>1508</v>
      </c>
      <c r="U846">
        <v>7293</v>
      </c>
      <c r="V846">
        <v>13450</v>
      </c>
      <c r="W846">
        <v>1434</v>
      </c>
      <c r="X846">
        <v>56</v>
      </c>
      <c r="Y846">
        <v>0</v>
      </c>
      <c r="Z846">
        <v>0</v>
      </c>
      <c r="AA846">
        <v>0</v>
      </c>
      <c r="AB846">
        <v>1</v>
      </c>
      <c r="AC846" t="s">
        <v>92</v>
      </c>
      <c r="AD846" t="s">
        <v>4024</v>
      </c>
      <c r="AE846">
        <v>1.04</v>
      </c>
    </row>
    <row r="847" spans="1:31">
      <c r="A847" t="s">
        <v>4235</v>
      </c>
      <c r="B847">
        <v>2012</v>
      </c>
      <c r="C847" t="s">
        <v>4024</v>
      </c>
      <c r="D847" t="s">
        <v>182</v>
      </c>
      <c r="E847" t="s">
        <v>72</v>
      </c>
      <c r="F847" t="s">
        <v>72</v>
      </c>
      <c r="G847" t="s">
        <v>72</v>
      </c>
      <c r="H847" t="s">
        <v>72</v>
      </c>
      <c r="I847" t="s">
        <v>76</v>
      </c>
      <c r="J847" t="s">
        <v>96</v>
      </c>
      <c r="K847">
        <v>1.6079619999999999</v>
      </c>
      <c r="L847">
        <v>0.93080700000000005</v>
      </c>
      <c r="M847">
        <v>0.32700000000000001</v>
      </c>
      <c r="N847">
        <v>4.665</v>
      </c>
      <c r="O847" t="s">
        <v>74</v>
      </c>
      <c r="P847" t="s">
        <v>4236</v>
      </c>
      <c r="Q847">
        <v>3.0569999999999999</v>
      </c>
      <c r="R847">
        <v>1.2809999999999999</v>
      </c>
      <c r="S847">
        <v>1235</v>
      </c>
      <c r="T847">
        <v>722</v>
      </c>
      <c r="U847">
        <v>251</v>
      </c>
      <c r="V847">
        <v>3584</v>
      </c>
      <c r="W847">
        <v>228</v>
      </c>
      <c r="X847">
        <v>4</v>
      </c>
      <c r="Y847">
        <v>0</v>
      </c>
      <c r="Z847">
        <v>0</v>
      </c>
      <c r="AA847">
        <v>0</v>
      </c>
      <c r="AB847">
        <v>1</v>
      </c>
      <c r="AC847" t="s">
        <v>247</v>
      </c>
      <c r="AD847" t="s">
        <v>4024</v>
      </c>
      <c r="AE847">
        <v>1.24</v>
      </c>
    </row>
    <row r="848" spans="1:31">
      <c r="A848" t="s">
        <v>4237</v>
      </c>
      <c r="B848">
        <v>2012</v>
      </c>
      <c r="C848" t="s">
        <v>4024</v>
      </c>
      <c r="D848" t="s">
        <v>182</v>
      </c>
      <c r="E848" t="s">
        <v>72</v>
      </c>
      <c r="F848" t="s">
        <v>72</v>
      </c>
      <c r="G848" t="s">
        <v>72</v>
      </c>
      <c r="H848" t="s">
        <v>72</v>
      </c>
      <c r="I848" t="s">
        <v>76</v>
      </c>
      <c r="J848" t="s">
        <v>97</v>
      </c>
      <c r="K848">
        <v>2.0564100000000001</v>
      </c>
      <c r="L848">
        <v>0.955291</v>
      </c>
      <c r="M848">
        <v>0.626</v>
      </c>
      <c r="N848">
        <v>4.91</v>
      </c>
      <c r="O848" t="s">
        <v>74</v>
      </c>
      <c r="P848" t="s">
        <v>696</v>
      </c>
      <c r="Q848">
        <v>2.8530000000000002</v>
      </c>
      <c r="R848">
        <v>1.43</v>
      </c>
      <c r="S848">
        <v>1251</v>
      </c>
      <c r="T848">
        <v>592</v>
      </c>
      <c r="U848">
        <v>381</v>
      </c>
      <c r="V848">
        <v>2987</v>
      </c>
      <c r="W848">
        <v>244</v>
      </c>
      <c r="X848">
        <v>6</v>
      </c>
      <c r="Y848">
        <v>0</v>
      </c>
      <c r="Z848">
        <v>0</v>
      </c>
      <c r="AA848">
        <v>0</v>
      </c>
      <c r="AB848">
        <v>1</v>
      </c>
      <c r="AC848" t="s">
        <v>220</v>
      </c>
      <c r="AD848" t="s">
        <v>4024</v>
      </c>
      <c r="AE848">
        <v>1.1000000000000001</v>
      </c>
    </row>
    <row r="849" spans="1:32">
      <c r="A849" t="s">
        <v>4238</v>
      </c>
      <c r="B849">
        <v>2012</v>
      </c>
      <c r="C849" t="s">
        <v>4024</v>
      </c>
      <c r="D849" t="s">
        <v>182</v>
      </c>
      <c r="E849" t="s">
        <v>72</v>
      </c>
      <c r="F849" t="s">
        <v>72</v>
      </c>
      <c r="G849" t="s">
        <v>72</v>
      </c>
      <c r="H849" t="s">
        <v>72</v>
      </c>
      <c r="I849" t="s">
        <v>76</v>
      </c>
      <c r="J849" t="s">
        <v>98</v>
      </c>
      <c r="K849">
        <v>2.2829160000000002</v>
      </c>
      <c r="L849">
        <v>0.961974</v>
      </c>
      <c r="M849">
        <v>0.79800000000000004</v>
      </c>
      <c r="N849">
        <v>5.0529999999999999</v>
      </c>
      <c r="O849" t="s">
        <v>74</v>
      </c>
      <c r="P849" t="s">
        <v>949</v>
      </c>
      <c r="Q849">
        <v>2.77</v>
      </c>
      <c r="R849">
        <v>1.484</v>
      </c>
      <c r="S849">
        <v>1449</v>
      </c>
      <c r="T849">
        <v>605</v>
      </c>
      <c r="U849">
        <v>507</v>
      </c>
      <c r="V849">
        <v>3208</v>
      </c>
      <c r="W849">
        <v>278</v>
      </c>
      <c r="X849">
        <v>8</v>
      </c>
      <c r="Y849">
        <v>0</v>
      </c>
      <c r="Z849">
        <v>0</v>
      </c>
      <c r="AA849">
        <v>0</v>
      </c>
      <c r="AB849">
        <v>1</v>
      </c>
      <c r="AC849" t="s">
        <v>115</v>
      </c>
      <c r="AD849" t="s">
        <v>4024</v>
      </c>
      <c r="AE849">
        <v>1.1499999999999999</v>
      </c>
    </row>
    <row r="850" spans="1:32">
      <c r="A850" t="s">
        <v>4239</v>
      </c>
      <c r="B850">
        <v>2012</v>
      </c>
      <c r="C850" t="s">
        <v>4024</v>
      </c>
      <c r="D850" t="s">
        <v>182</v>
      </c>
      <c r="E850" t="s">
        <v>72</v>
      </c>
      <c r="F850" t="s">
        <v>72</v>
      </c>
      <c r="G850" t="s">
        <v>72</v>
      </c>
      <c r="H850" t="s">
        <v>72</v>
      </c>
      <c r="I850" t="s">
        <v>76</v>
      </c>
      <c r="J850" t="s">
        <v>99</v>
      </c>
      <c r="K850">
        <v>4.0375509999999997</v>
      </c>
      <c r="L850">
        <v>1.3623000000000001</v>
      </c>
      <c r="M850">
        <v>1.8080000000000001</v>
      </c>
      <c r="N850">
        <v>7.6689999999999996</v>
      </c>
      <c r="O850" t="s">
        <v>74</v>
      </c>
      <c r="P850" t="s">
        <v>4240</v>
      </c>
      <c r="Q850">
        <v>3.6320000000000001</v>
      </c>
      <c r="R850">
        <v>2.23</v>
      </c>
      <c r="S850">
        <v>2562</v>
      </c>
      <c r="T850">
        <v>852</v>
      </c>
      <c r="U850">
        <v>1147</v>
      </c>
      <c r="V850">
        <v>4866</v>
      </c>
      <c r="W850">
        <v>360</v>
      </c>
      <c r="X850">
        <v>14</v>
      </c>
      <c r="Y850">
        <v>0</v>
      </c>
      <c r="Z850">
        <v>0</v>
      </c>
      <c r="AA850">
        <v>0</v>
      </c>
      <c r="AB850">
        <v>1</v>
      </c>
      <c r="AC850" t="s">
        <v>292</v>
      </c>
      <c r="AD850" t="s">
        <v>4024</v>
      </c>
      <c r="AE850">
        <v>1.72</v>
      </c>
    </row>
    <row r="851" spans="1:32">
      <c r="A851" t="s">
        <v>4241</v>
      </c>
      <c r="B851">
        <v>2012</v>
      </c>
      <c r="C851" t="s">
        <v>4024</v>
      </c>
      <c r="D851" t="s">
        <v>182</v>
      </c>
      <c r="E851" t="s">
        <v>72</v>
      </c>
      <c r="F851" t="s">
        <v>72</v>
      </c>
      <c r="G851" t="s">
        <v>72</v>
      </c>
      <c r="H851" t="s">
        <v>72</v>
      </c>
      <c r="I851" t="s">
        <v>76</v>
      </c>
      <c r="J851" t="s">
        <v>100</v>
      </c>
      <c r="K851">
        <v>6.2580549999999997</v>
      </c>
      <c r="L851">
        <v>1.4291389999999999</v>
      </c>
      <c r="M851">
        <v>3.7530000000000001</v>
      </c>
      <c r="N851">
        <v>9.7070000000000007</v>
      </c>
      <c r="O851" t="s">
        <v>74</v>
      </c>
      <c r="P851" t="s">
        <v>534</v>
      </c>
      <c r="Q851">
        <v>3.4489999999999998</v>
      </c>
      <c r="R851">
        <v>2.5049999999999999</v>
      </c>
      <c r="S851">
        <v>3541</v>
      </c>
      <c r="T851">
        <v>819</v>
      </c>
      <c r="U851">
        <v>2123</v>
      </c>
      <c r="V851">
        <v>5492</v>
      </c>
      <c r="W851">
        <v>324</v>
      </c>
      <c r="X851">
        <v>24</v>
      </c>
      <c r="Y851">
        <v>0</v>
      </c>
      <c r="Z851">
        <v>0</v>
      </c>
      <c r="AA851">
        <v>0</v>
      </c>
      <c r="AB851">
        <v>1</v>
      </c>
      <c r="AC851" t="s">
        <v>114</v>
      </c>
      <c r="AD851" t="s">
        <v>4024</v>
      </c>
      <c r="AE851">
        <v>1.1200000000000001</v>
      </c>
    </row>
    <row r="852" spans="1:32">
      <c r="A852" t="s">
        <v>4242</v>
      </c>
      <c r="B852">
        <v>2012</v>
      </c>
      <c r="C852" t="s">
        <v>4024</v>
      </c>
      <c r="D852" t="s">
        <v>182</v>
      </c>
      <c r="E852" t="s">
        <v>72</v>
      </c>
      <c r="F852" t="s">
        <v>72</v>
      </c>
      <c r="G852" t="s">
        <v>72</v>
      </c>
      <c r="H852" t="s">
        <v>72</v>
      </c>
      <c r="I852" t="s">
        <v>79</v>
      </c>
      <c r="J852" t="s">
        <v>72</v>
      </c>
      <c r="K852">
        <v>4.0095960000000002</v>
      </c>
      <c r="L852">
        <v>0.74077199999999999</v>
      </c>
      <c r="M852">
        <v>2.6840000000000002</v>
      </c>
      <c r="N852">
        <v>5.7380000000000004</v>
      </c>
      <c r="O852" t="s">
        <v>74</v>
      </c>
      <c r="P852" t="s">
        <v>4243</v>
      </c>
      <c r="Q852">
        <v>1.728</v>
      </c>
      <c r="R852">
        <v>1.3260000000000001</v>
      </c>
      <c r="S852">
        <v>13517</v>
      </c>
      <c r="T852">
        <v>2497</v>
      </c>
      <c r="U852">
        <v>9047</v>
      </c>
      <c r="V852">
        <v>19343</v>
      </c>
      <c r="W852">
        <v>1464</v>
      </c>
      <c r="X852">
        <v>58</v>
      </c>
      <c r="Y852">
        <v>0</v>
      </c>
      <c r="Z852">
        <v>0</v>
      </c>
      <c r="AA852">
        <v>0</v>
      </c>
      <c r="AB852">
        <v>1</v>
      </c>
      <c r="AC852" t="s">
        <v>345</v>
      </c>
      <c r="AD852" t="s">
        <v>4024</v>
      </c>
      <c r="AE852">
        <v>2.09</v>
      </c>
    </row>
    <row r="853" spans="1:32">
      <c r="A853" t="s">
        <v>4244</v>
      </c>
      <c r="B853">
        <v>2012</v>
      </c>
      <c r="C853" t="s">
        <v>4024</v>
      </c>
      <c r="D853" t="s">
        <v>182</v>
      </c>
      <c r="E853" t="s">
        <v>72</v>
      </c>
      <c r="F853" t="s">
        <v>72</v>
      </c>
      <c r="G853" t="s">
        <v>72</v>
      </c>
      <c r="H853" t="s">
        <v>72</v>
      </c>
      <c r="I853" t="s">
        <v>79</v>
      </c>
      <c r="J853" t="s">
        <v>96</v>
      </c>
      <c r="K853">
        <v>0.97986700000000004</v>
      </c>
      <c r="L853">
        <v>0.69218500000000005</v>
      </c>
      <c r="M853">
        <v>0.11799999999999999</v>
      </c>
      <c r="N853">
        <v>3.5009999999999999</v>
      </c>
      <c r="O853" t="s">
        <v>74</v>
      </c>
      <c r="P853" t="s">
        <v>613</v>
      </c>
      <c r="Q853">
        <v>2.5209999999999999</v>
      </c>
      <c r="R853">
        <v>0.86199999999999999</v>
      </c>
      <c r="S853">
        <v>699</v>
      </c>
      <c r="T853">
        <v>491</v>
      </c>
      <c r="U853">
        <v>84</v>
      </c>
      <c r="V853">
        <v>2496</v>
      </c>
      <c r="W853">
        <v>225</v>
      </c>
      <c r="X853">
        <v>2</v>
      </c>
      <c r="Y853">
        <v>0</v>
      </c>
      <c r="Z853">
        <v>0</v>
      </c>
      <c r="AA853">
        <v>0</v>
      </c>
      <c r="AB853">
        <v>1</v>
      </c>
      <c r="AC853" t="s">
        <v>116</v>
      </c>
      <c r="AD853" t="s">
        <v>4024</v>
      </c>
      <c r="AE853">
        <v>1.1100000000000001</v>
      </c>
    </row>
    <row r="854" spans="1:32">
      <c r="A854" t="s">
        <v>4245</v>
      </c>
      <c r="B854">
        <v>2012</v>
      </c>
      <c r="C854" t="s">
        <v>4024</v>
      </c>
      <c r="D854" t="s">
        <v>182</v>
      </c>
      <c r="E854" t="s">
        <v>72</v>
      </c>
      <c r="F854" t="s">
        <v>72</v>
      </c>
      <c r="G854" t="s">
        <v>72</v>
      </c>
      <c r="H854" t="s">
        <v>72</v>
      </c>
      <c r="I854" t="s">
        <v>79</v>
      </c>
      <c r="J854" t="s">
        <v>97</v>
      </c>
      <c r="K854">
        <v>3.0907909999999998</v>
      </c>
      <c r="L854">
        <v>1.5576350000000001</v>
      </c>
      <c r="M854">
        <v>0.81699999999999995</v>
      </c>
      <c r="N854">
        <v>7.8680000000000003</v>
      </c>
      <c r="O854" t="s">
        <v>74</v>
      </c>
      <c r="P854" t="s">
        <v>4246</v>
      </c>
      <c r="Q854">
        <v>4.7770000000000001</v>
      </c>
      <c r="R854">
        <v>2.274</v>
      </c>
      <c r="S854">
        <v>2441</v>
      </c>
      <c r="T854">
        <v>1248</v>
      </c>
      <c r="U854">
        <v>645</v>
      </c>
      <c r="V854">
        <v>6213</v>
      </c>
      <c r="W854">
        <v>290</v>
      </c>
      <c r="X854">
        <v>6</v>
      </c>
      <c r="Y854">
        <v>0</v>
      </c>
      <c r="Z854">
        <v>0</v>
      </c>
      <c r="AA854">
        <v>0</v>
      </c>
      <c r="AB854">
        <v>1</v>
      </c>
      <c r="AC854" t="s">
        <v>228</v>
      </c>
      <c r="AD854" t="s">
        <v>4024</v>
      </c>
      <c r="AE854">
        <v>2.34</v>
      </c>
    </row>
    <row r="855" spans="1:32">
      <c r="A855" t="s">
        <v>4247</v>
      </c>
      <c r="B855">
        <v>2012</v>
      </c>
      <c r="C855" t="s">
        <v>4024</v>
      </c>
      <c r="D855" t="s">
        <v>182</v>
      </c>
      <c r="E855" t="s">
        <v>72</v>
      </c>
      <c r="F855" t="s">
        <v>72</v>
      </c>
      <c r="G855" t="s">
        <v>72</v>
      </c>
      <c r="H855" t="s">
        <v>72</v>
      </c>
      <c r="I855" t="s">
        <v>79</v>
      </c>
      <c r="J855" t="s">
        <v>98</v>
      </c>
      <c r="K855">
        <v>3.1277360000000001</v>
      </c>
      <c r="L855">
        <v>1.4504030000000001</v>
      </c>
      <c r="M855">
        <v>0.94899999999999995</v>
      </c>
      <c r="N855">
        <v>7.4340000000000002</v>
      </c>
      <c r="O855" t="s">
        <v>74</v>
      </c>
      <c r="P855" t="s">
        <v>932</v>
      </c>
      <c r="Q855">
        <v>4.306</v>
      </c>
      <c r="R855">
        <v>2.1789999999999998</v>
      </c>
      <c r="S855">
        <v>2069</v>
      </c>
      <c r="T855">
        <v>961</v>
      </c>
      <c r="U855">
        <v>628</v>
      </c>
      <c r="V855">
        <v>4917</v>
      </c>
      <c r="W855">
        <v>278</v>
      </c>
      <c r="X855">
        <v>7</v>
      </c>
      <c r="Y855">
        <v>0</v>
      </c>
      <c r="Z855">
        <v>0</v>
      </c>
      <c r="AA855">
        <v>0</v>
      </c>
      <c r="AB855">
        <v>1</v>
      </c>
      <c r="AC855" t="s">
        <v>292</v>
      </c>
      <c r="AD855" t="s">
        <v>4024</v>
      </c>
      <c r="AE855">
        <v>1.92</v>
      </c>
    </row>
    <row r="856" spans="1:32">
      <c r="A856" t="s">
        <v>4248</v>
      </c>
      <c r="B856">
        <v>2012</v>
      </c>
      <c r="C856" t="s">
        <v>4024</v>
      </c>
      <c r="D856" t="s">
        <v>182</v>
      </c>
      <c r="E856" t="s">
        <v>72</v>
      </c>
      <c r="F856" t="s">
        <v>72</v>
      </c>
      <c r="G856" t="s">
        <v>72</v>
      </c>
      <c r="H856" t="s">
        <v>72</v>
      </c>
      <c r="I856" t="s">
        <v>79</v>
      </c>
      <c r="J856" t="s">
        <v>99</v>
      </c>
      <c r="K856">
        <v>4.4784990000000002</v>
      </c>
      <c r="L856">
        <v>1.4523900000000001</v>
      </c>
      <c r="M856">
        <v>2.08</v>
      </c>
      <c r="N856">
        <v>8.3019999999999996</v>
      </c>
      <c r="O856" t="s">
        <v>74</v>
      </c>
      <c r="P856" t="s">
        <v>4249</v>
      </c>
      <c r="Q856">
        <v>3.823</v>
      </c>
      <c r="R856">
        <v>2.399</v>
      </c>
      <c r="S856">
        <v>2902</v>
      </c>
      <c r="T856">
        <v>926</v>
      </c>
      <c r="U856">
        <v>1348</v>
      </c>
      <c r="V856">
        <v>5380</v>
      </c>
      <c r="W856">
        <v>347</v>
      </c>
      <c r="X856">
        <v>17</v>
      </c>
      <c r="Y856">
        <v>0</v>
      </c>
      <c r="Z856">
        <v>0</v>
      </c>
      <c r="AA856">
        <v>0</v>
      </c>
      <c r="AB856">
        <v>1</v>
      </c>
      <c r="AC856" t="s">
        <v>292</v>
      </c>
      <c r="AD856" t="s">
        <v>4024</v>
      </c>
      <c r="AE856">
        <v>1.71</v>
      </c>
    </row>
    <row r="857" spans="1:32">
      <c r="A857" t="s">
        <v>4250</v>
      </c>
      <c r="B857">
        <v>2012</v>
      </c>
      <c r="C857" t="s">
        <v>4024</v>
      </c>
      <c r="D857" t="s">
        <v>182</v>
      </c>
      <c r="E857" t="s">
        <v>72</v>
      </c>
      <c r="F857" t="s">
        <v>72</v>
      </c>
      <c r="G857" t="s">
        <v>72</v>
      </c>
      <c r="H857" t="s">
        <v>72</v>
      </c>
      <c r="I857" t="s">
        <v>79</v>
      </c>
      <c r="J857" t="s">
        <v>100</v>
      </c>
      <c r="K857">
        <v>9.6701289999999993</v>
      </c>
      <c r="L857">
        <v>2.4628890000000001</v>
      </c>
      <c r="M857">
        <v>5.3840000000000003</v>
      </c>
      <c r="N857">
        <v>15.701000000000001</v>
      </c>
      <c r="O857" t="s">
        <v>74</v>
      </c>
      <c r="P857" t="s">
        <v>4251</v>
      </c>
      <c r="Q857">
        <v>6.0309999999999997</v>
      </c>
      <c r="R857">
        <v>4.2859999999999996</v>
      </c>
      <c r="S857">
        <v>5407</v>
      </c>
      <c r="T857">
        <v>1436</v>
      </c>
      <c r="U857">
        <v>3010</v>
      </c>
      <c r="V857">
        <v>8778</v>
      </c>
      <c r="W857">
        <v>324</v>
      </c>
      <c r="X857">
        <v>26</v>
      </c>
      <c r="Y857">
        <v>0</v>
      </c>
      <c r="Z857">
        <v>0</v>
      </c>
      <c r="AA857">
        <v>0</v>
      </c>
      <c r="AB857">
        <v>1</v>
      </c>
      <c r="AC857" t="s">
        <v>219</v>
      </c>
      <c r="AD857" t="s">
        <v>4024</v>
      </c>
      <c r="AE857">
        <v>2.2400000000000002</v>
      </c>
    </row>
    <row r="858" spans="1:32">
      <c r="A858" t="s">
        <v>1033</v>
      </c>
      <c r="B858">
        <v>2012</v>
      </c>
      <c r="C858" t="s">
        <v>1034</v>
      </c>
      <c r="D858" t="s">
        <v>72</v>
      </c>
      <c r="E858" t="s">
        <v>72</v>
      </c>
      <c r="F858" t="s">
        <v>72</v>
      </c>
      <c r="G858" t="s">
        <v>72</v>
      </c>
      <c r="H858" t="s">
        <v>73</v>
      </c>
      <c r="I858" t="s">
        <v>72</v>
      </c>
      <c r="J858" t="s">
        <v>72</v>
      </c>
      <c r="K858">
        <v>13.972823999999999</v>
      </c>
      <c r="L858">
        <v>4.0441849999999997</v>
      </c>
      <c r="M858">
        <v>7.6909999999999998</v>
      </c>
      <c r="N858">
        <v>24.047999999999998</v>
      </c>
      <c r="O858" t="s">
        <v>74</v>
      </c>
      <c r="P858" t="s">
        <v>1035</v>
      </c>
      <c r="Q858">
        <v>10.074999999999999</v>
      </c>
      <c r="R858">
        <v>6.2809999999999997</v>
      </c>
      <c r="S858">
        <v>5464</v>
      </c>
      <c r="T858">
        <v>1680</v>
      </c>
      <c r="U858">
        <v>3008</v>
      </c>
      <c r="V858">
        <v>9404</v>
      </c>
      <c r="W858">
        <v>113</v>
      </c>
      <c r="X858">
        <v>18</v>
      </c>
      <c r="Y858">
        <v>0</v>
      </c>
      <c r="Z858">
        <v>0</v>
      </c>
      <c r="AA858">
        <v>0</v>
      </c>
      <c r="AB858">
        <v>1</v>
      </c>
      <c r="AC858" t="s">
        <v>219</v>
      </c>
      <c r="AD858" t="s">
        <v>1034</v>
      </c>
      <c r="AE858">
        <v>1.5239127542999999</v>
      </c>
      <c r="AF858" t="s">
        <v>75</v>
      </c>
    </row>
    <row r="859" spans="1:32">
      <c r="A859" t="s">
        <v>1036</v>
      </c>
      <c r="B859">
        <v>2012</v>
      </c>
      <c r="C859" t="s">
        <v>1034</v>
      </c>
      <c r="D859" t="s">
        <v>72</v>
      </c>
      <c r="E859" t="s">
        <v>72</v>
      </c>
      <c r="F859" t="s">
        <v>72</v>
      </c>
      <c r="G859" t="s">
        <v>72</v>
      </c>
      <c r="H859" t="s">
        <v>73</v>
      </c>
      <c r="I859" t="s">
        <v>76</v>
      </c>
      <c r="J859" t="s">
        <v>72</v>
      </c>
      <c r="K859">
        <v>26.474354000000002</v>
      </c>
      <c r="L859">
        <v>8.7047139999999992</v>
      </c>
      <c r="M859">
        <v>12.913</v>
      </c>
      <c r="N859">
        <v>46.649000000000001</v>
      </c>
      <c r="O859" t="s">
        <v>74</v>
      </c>
      <c r="P859" t="s">
        <v>1037</v>
      </c>
      <c r="Q859">
        <v>20.173999999999999</v>
      </c>
      <c r="R859">
        <v>13.561</v>
      </c>
      <c r="S859">
        <v>4107</v>
      </c>
      <c r="T859">
        <v>1464</v>
      </c>
      <c r="U859">
        <v>2003</v>
      </c>
      <c r="V859">
        <v>7237</v>
      </c>
      <c r="W859">
        <v>55</v>
      </c>
      <c r="X859">
        <v>14</v>
      </c>
      <c r="Y859">
        <v>0</v>
      </c>
      <c r="Z859">
        <v>0</v>
      </c>
      <c r="AA859">
        <v>0</v>
      </c>
      <c r="AB859">
        <v>1</v>
      </c>
      <c r="AC859" t="s">
        <v>133</v>
      </c>
      <c r="AD859" t="s">
        <v>1034</v>
      </c>
      <c r="AE859">
        <v>2.1020283196</v>
      </c>
      <c r="AF859" t="s">
        <v>75</v>
      </c>
    </row>
    <row r="860" spans="1:32">
      <c r="A860" t="s">
        <v>1038</v>
      </c>
      <c r="B860">
        <v>2012</v>
      </c>
      <c r="C860" t="s">
        <v>1034</v>
      </c>
      <c r="D860" t="s">
        <v>72</v>
      </c>
      <c r="E860" t="s">
        <v>72</v>
      </c>
      <c r="F860" t="s">
        <v>72</v>
      </c>
      <c r="G860" t="s">
        <v>72</v>
      </c>
      <c r="H860" t="s">
        <v>73</v>
      </c>
      <c r="I860" t="s">
        <v>79</v>
      </c>
      <c r="J860" t="s">
        <v>72</v>
      </c>
      <c r="K860">
        <v>5.751563</v>
      </c>
      <c r="L860">
        <v>3.714728</v>
      </c>
      <c r="M860">
        <v>1.5429999999999999</v>
      </c>
      <c r="N860">
        <v>19.202999999999999</v>
      </c>
      <c r="O860" t="s">
        <v>74</v>
      </c>
      <c r="P860" t="s">
        <v>831</v>
      </c>
      <c r="Q860">
        <v>13.451000000000001</v>
      </c>
      <c r="R860">
        <v>4.2089999999999996</v>
      </c>
      <c r="S860">
        <v>1357</v>
      </c>
      <c r="T860">
        <v>868</v>
      </c>
      <c r="U860">
        <v>364</v>
      </c>
      <c r="V860">
        <v>4530</v>
      </c>
      <c r="W860">
        <v>58</v>
      </c>
      <c r="X860">
        <v>4</v>
      </c>
      <c r="Y860">
        <v>0</v>
      </c>
      <c r="Z860">
        <v>0</v>
      </c>
      <c r="AA860">
        <v>0</v>
      </c>
      <c r="AB860">
        <v>1</v>
      </c>
      <c r="AC860" t="s">
        <v>537</v>
      </c>
      <c r="AD860" t="s">
        <v>1034</v>
      </c>
      <c r="AE860">
        <v>1.4510043918</v>
      </c>
      <c r="AF860" t="s">
        <v>75</v>
      </c>
    </row>
    <row r="861" spans="1:32">
      <c r="A861" t="s">
        <v>1039</v>
      </c>
      <c r="B861">
        <v>2012</v>
      </c>
      <c r="C861" t="s">
        <v>1034</v>
      </c>
      <c r="D861" t="s">
        <v>72</v>
      </c>
      <c r="E861" t="s">
        <v>72</v>
      </c>
      <c r="F861" t="s">
        <v>72</v>
      </c>
      <c r="G861" t="s">
        <v>72</v>
      </c>
      <c r="H861" t="s">
        <v>81</v>
      </c>
      <c r="I861" t="s">
        <v>72</v>
      </c>
      <c r="J861" t="s">
        <v>72</v>
      </c>
      <c r="K861">
        <v>16.808266</v>
      </c>
      <c r="L861">
        <v>2.4669310000000002</v>
      </c>
      <c r="M861">
        <v>12.462999999999999</v>
      </c>
      <c r="N861">
        <v>22.283000000000001</v>
      </c>
      <c r="O861" t="s">
        <v>74</v>
      </c>
      <c r="P861" t="s">
        <v>1040</v>
      </c>
      <c r="Q861">
        <v>5.4749999999999996</v>
      </c>
      <c r="R861">
        <v>4.3449999999999998</v>
      </c>
      <c r="S861">
        <v>14089</v>
      </c>
      <c r="T861">
        <v>2264</v>
      </c>
      <c r="U861">
        <v>10447</v>
      </c>
      <c r="V861">
        <v>18679</v>
      </c>
      <c r="W861">
        <v>322</v>
      </c>
      <c r="X861">
        <v>60</v>
      </c>
      <c r="Y861">
        <v>0</v>
      </c>
      <c r="Z861">
        <v>0</v>
      </c>
      <c r="AA861">
        <v>0</v>
      </c>
      <c r="AB861">
        <v>1</v>
      </c>
      <c r="AC861" t="s">
        <v>129</v>
      </c>
      <c r="AD861" t="s">
        <v>1034</v>
      </c>
      <c r="AE861">
        <v>1.3970631433</v>
      </c>
      <c r="AF861" t="s">
        <v>75</v>
      </c>
    </row>
    <row r="862" spans="1:32">
      <c r="A862" t="s">
        <v>1041</v>
      </c>
      <c r="B862">
        <v>2012</v>
      </c>
      <c r="C862" t="s">
        <v>1034</v>
      </c>
      <c r="D862" t="s">
        <v>72</v>
      </c>
      <c r="E862" t="s">
        <v>72</v>
      </c>
      <c r="F862" t="s">
        <v>72</v>
      </c>
      <c r="G862" t="s">
        <v>72</v>
      </c>
      <c r="H862" t="s">
        <v>81</v>
      </c>
      <c r="I862" t="s">
        <v>76</v>
      </c>
      <c r="J862" t="s">
        <v>72</v>
      </c>
      <c r="K862">
        <v>20.404706999999998</v>
      </c>
      <c r="L862">
        <v>3.4311099999999999</v>
      </c>
      <c r="M862">
        <v>14.426</v>
      </c>
      <c r="N862">
        <v>28.048999999999999</v>
      </c>
      <c r="O862" t="s">
        <v>74</v>
      </c>
      <c r="P862" t="s">
        <v>1042</v>
      </c>
      <c r="Q862">
        <v>7.6440000000000001</v>
      </c>
      <c r="R862">
        <v>5.9779999999999998</v>
      </c>
      <c r="S862">
        <v>8934</v>
      </c>
      <c r="T862">
        <v>1643</v>
      </c>
      <c r="U862">
        <v>6317</v>
      </c>
      <c r="V862">
        <v>12281</v>
      </c>
      <c r="W862">
        <v>197</v>
      </c>
      <c r="X862">
        <v>43</v>
      </c>
      <c r="Y862">
        <v>0</v>
      </c>
      <c r="Z862">
        <v>0</v>
      </c>
      <c r="AA862">
        <v>0</v>
      </c>
      <c r="AB862">
        <v>1</v>
      </c>
      <c r="AC862" t="s">
        <v>180</v>
      </c>
      <c r="AD862" t="s">
        <v>1034</v>
      </c>
      <c r="AE862">
        <v>1.4207169775999999</v>
      </c>
      <c r="AF862" t="s">
        <v>75</v>
      </c>
    </row>
    <row r="863" spans="1:32">
      <c r="A863" t="s">
        <v>1043</v>
      </c>
      <c r="B863">
        <v>2012</v>
      </c>
      <c r="C863" t="s">
        <v>1034</v>
      </c>
      <c r="D863" t="s">
        <v>72</v>
      </c>
      <c r="E863" t="s">
        <v>72</v>
      </c>
      <c r="F863" t="s">
        <v>72</v>
      </c>
      <c r="G863" t="s">
        <v>72</v>
      </c>
      <c r="H863" t="s">
        <v>81</v>
      </c>
      <c r="I863" t="s">
        <v>79</v>
      </c>
      <c r="J863" t="s">
        <v>72</v>
      </c>
      <c r="K863">
        <v>12.875246000000001</v>
      </c>
      <c r="L863">
        <v>3.4101810000000001</v>
      </c>
      <c r="M863">
        <v>7.48</v>
      </c>
      <c r="N863">
        <v>21.266999999999999</v>
      </c>
      <c r="O863" t="s">
        <v>74</v>
      </c>
      <c r="P863" t="s">
        <v>1044</v>
      </c>
      <c r="Q863">
        <v>8.3919999999999995</v>
      </c>
      <c r="R863">
        <v>5.3949999999999996</v>
      </c>
      <c r="S863">
        <v>5155</v>
      </c>
      <c r="T863">
        <v>1476</v>
      </c>
      <c r="U863">
        <v>2995</v>
      </c>
      <c r="V863">
        <v>8515</v>
      </c>
      <c r="W863">
        <v>125</v>
      </c>
      <c r="X863">
        <v>17</v>
      </c>
      <c r="Y863">
        <v>0</v>
      </c>
      <c r="Z863">
        <v>0</v>
      </c>
      <c r="AA863">
        <v>0</v>
      </c>
      <c r="AB863">
        <v>1</v>
      </c>
      <c r="AC863" t="s">
        <v>219</v>
      </c>
      <c r="AD863" t="s">
        <v>1034</v>
      </c>
      <c r="AE863">
        <v>1.2855215661999999</v>
      </c>
      <c r="AF863" t="s">
        <v>75</v>
      </c>
    </row>
    <row r="864" spans="1:32">
      <c r="A864" t="s">
        <v>1045</v>
      </c>
      <c r="B864">
        <v>2012</v>
      </c>
      <c r="C864" t="s">
        <v>1034</v>
      </c>
      <c r="D864" t="s">
        <v>72</v>
      </c>
      <c r="E864" t="s">
        <v>72</v>
      </c>
      <c r="F864" t="s">
        <v>72</v>
      </c>
      <c r="G864" t="s">
        <v>72</v>
      </c>
      <c r="H864" t="s">
        <v>83</v>
      </c>
      <c r="I864" t="s">
        <v>72</v>
      </c>
      <c r="J864" t="s">
        <v>72</v>
      </c>
      <c r="K864">
        <v>24.022822999999999</v>
      </c>
      <c r="L864">
        <v>2.3126609999999999</v>
      </c>
      <c r="M864">
        <v>19.736999999999998</v>
      </c>
      <c r="N864">
        <v>28.904</v>
      </c>
      <c r="O864" t="s">
        <v>74</v>
      </c>
      <c r="P864" t="s">
        <v>1046</v>
      </c>
      <c r="Q864">
        <v>4.8810000000000002</v>
      </c>
      <c r="R864">
        <v>4.2859999999999996</v>
      </c>
      <c r="S864">
        <v>34297</v>
      </c>
      <c r="T864">
        <v>3558</v>
      </c>
      <c r="U864">
        <v>28178</v>
      </c>
      <c r="V864">
        <v>41266</v>
      </c>
      <c r="W864">
        <v>569</v>
      </c>
      <c r="X864">
        <v>149</v>
      </c>
      <c r="Y864">
        <v>0</v>
      </c>
      <c r="Z864">
        <v>0</v>
      </c>
      <c r="AA864">
        <v>0</v>
      </c>
      <c r="AB864">
        <v>1</v>
      </c>
      <c r="AC864" t="s">
        <v>621</v>
      </c>
      <c r="AD864" t="s">
        <v>1034</v>
      </c>
      <c r="AE864">
        <v>1.6644285184000001</v>
      </c>
      <c r="AF864" t="s">
        <v>75</v>
      </c>
    </row>
    <row r="865" spans="1:32">
      <c r="A865" t="s">
        <v>1047</v>
      </c>
      <c r="B865">
        <v>2012</v>
      </c>
      <c r="C865" t="s">
        <v>1034</v>
      </c>
      <c r="D865" t="s">
        <v>72</v>
      </c>
      <c r="E865" t="s">
        <v>72</v>
      </c>
      <c r="F865" t="s">
        <v>72</v>
      </c>
      <c r="G865" t="s">
        <v>72</v>
      </c>
      <c r="H865" t="s">
        <v>83</v>
      </c>
      <c r="I865" t="s">
        <v>76</v>
      </c>
      <c r="J865" t="s">
        <v>72</v>
      </c>
      <c r="K865">
        <v>27.524470999999998</v>
      </c>
      <c r="L865">
        <v>3.1603509999999999</v>
      </c>
      <c r="M865">
        <v>21.713000000000001</v>
      </c>
      <c r="N865">
        <v>34.212000000000003</v>
      </c>
      <c r="O865" t="s">
        <v>74</v>
      </c>
      <c r="P865" t="s">
        <v>1048</v>
      </c>
      <c r="Q865">
        <v>6.6879999999999997</v>
      </c>
      <c r="R865">
        <v>5.8120000000000003</v>
      </c>
      <c r="S865">
        <v>17379</v>
      </c>
      <c r="T865">
        <v>2312</v>
      </c>
      <c r="U865">
        <v>13709</v>
      </c>
      <c r="V865">
        <v>21601</v>
      </c>
      <c r="W865">
        <v>340</v>
      </c>
      <c r="X865">
        <v>99</v>
      </c>
      <c r="Y865">
        <v>0</v>
      </c>
      <c r="Z865">
        <v>0</v>
      </c>
      <c r="AA865">
        <v>0</v>
      </c>
      <c r="AB865">
        <v>1</v>
      </c>
      <c r="AC865" t="s">
        <v>216</v>
      </c>
      <c r="AD865" t="s">
        <v>1034</v>
      </c>
      <c r="AE865">
        <v>1.6973051564999999</v>
      </c>
      <c r="AF865" t="s">
        <v>75</v>
      </c>
    </row>
    <row r="866" spans="1:32">
      <c r="A866" t="s">
        <v>1049</v>
      </c>
      <c r="B866">
        <v>2012</v>
      </c>
      <c r="C866" t="s">
        <v>1034</v>
      </c>
      <c r="D866" t="s">
        <v>72</v>
      </c>
      <c r="E866" t="s">
        <v>72</v>
      </c>
      <c r="F866" t="s">
        <v>72</v>
      </c>
      <c r="G866" t="s">
        <v>72</v>
      </c>
      <c r="H866" t="s">
        <v>83</v>
      </c>
      <c r="I866" t="s">
        <v>79</v>
      </c>
      <c r="J866" t="s">
        <v>72</v>
      </c>
      <c r="K866">
        <v>21.246321999999999</v>
      </c>
      <c r="L866">
        <v>3.5265759999999999</v>
      </c>
      <c r="M866">
        <v>15.081</v>
      </c>
      <c r="N866">
        <v>29.07</v>
      </c>
      <c r="O866" t="s">
        <v>74</v>
      </c>
      <c r="P866" t="s">
        <v>1050</v>
      </c>
      <c r="Q866">
        <v>7.8239999999999998</v>
      </c>
      <c r="R866">
        <v>6.1660000000000004</v>
      </c>
      <c r="S866">
        <v>16918</v>
      </c>
      <c r="T866">
        <v>3032</v>
      </c>
      <c r="U866">
        <v>12009</v>
      </c>
      <c r="V866">
        <v>23148</v>
      </c>
      <c r="W866">
        <v>229</v>
      </c>
      <c r="X866">
        <v>50</v>
      </c>
      <c r="Y866">
        <v>0</v>
      </c>
      <c r="Z866">
        <v>0</v>
      </c>
      <c r="AA866">
        <v>0</v>
      </c>
      <c r="AB866">
        <v>1</v>
      </c>
      <c r="AC866" t="s">
        <v>393</v>
      </c>
      <c r="AD866" t="s">
        <v>1034</v>
      </c>
      <c r="AE866">
        <v>1.6946759715999999</v>
      </c>
      <c r="AF866" t="s">
        <v>75</v>
      </c>
    </row>
    <row r="867" spans="1:32">
      <c r="A867" t="s">
        <v>1051</v>
      </c>
      <c r="B867">
        <v>2012</v>
      </c>
      <c r="C867" t="s">
        <v>1034</v>
      </c>
      <c r="D867" t="s">
        <v>72</v>
      </c>
      <c r="E867" t="s">
        <v>72</v>
      </c>
      <c r="F867" t="s">
        <v>72</v>
      </c>
      <c r="G867" t="s">
        <v>72</v>
      </c>
      <c r="H867" t="s">
        <v>84</v>
      </c>
      <c r="I867" t="s">
        <v>72</v>
      </c>
      <c r="J867" t="s">
        <v>72</v>
      </c>
      <c r="K867">
        <v>31.21067</v>
      </c>
      <c r="L867">
        <v>2.3855749999999998</v>
      </c>
      <c r="M867">
        <v>26.684000000000001</v>
      </c>
      <c r="N867">
        <v>36.127000000000002</v>
      </c>
      <c r="O867" t="s">
        <v>74</v>
      </c>
      <c r="P867" t="s">
        <v>950</v>
      </c>
      <c r="Q867">
        <v>4.9169999999999998</v>
      </c>
      <c r="R867">
        <v>4.5270000000000001</v>
      </c>
      <c r="S867">
        <v>37527</v>
      </c>
      <c r="T867">
        <v>3351</v>
      </c>
      <c r="U867">
        <v>32084</v>
      </c>
      <c r="V867">
        <v>43438</v>
      </c>
      <c r="W867">
        <v>571</v>
      </c>
      <c r="X867">
        <v>192</v>
      </c>
      <c r="Y867">
        <v>0</v>
      </c>
      <c r="Z867">
        <v>0</v>
      </c>
      <c r="AA867">
        <v>0</v>
      </c>
      <c r="AB867">
        <v>1</v>
      </c>
      <c r="AC867" t="s">
        <v>497</v>
      </c>
      <c r="AD867" t="s">
        <v>1034</v>
      </c>
      <c r="AE867">
        <v>1.5109033247999999</v>
      </c>
      <c r="AF867" t="s">
        <v>75</v>
      </c>
    </row>
    <row r="868" spans="1:32">
      <c r="A868" t="s">
        <v>1052</v>
      </c>
      <c r="B868">
        <v>2012</v>
      </c>
      <c r="C868" t="s">
        <v>1034</v>
      </c>
      <c r="D868" t="s">
        <v>72</v>
      </c>
      <c r="E868" t="s">
        <v>72</v>
      </c>
      <c r="F868" t="s">
        <v>72</v>
      </c>
      <c r="G868" t="s">
        <v>72</v>
      </c>
      <c r="H868" t="s">
        <v>84</v>
      </c>
      <c r="I868" t="s">
        <v>76</v>
      </c>
      <c r="J868" t="s">
        <v>72</v>
      </c>
      <c r="K868">
        <v>35.944867000000002</v>
      </c>
      <c r="L868">
        <v>3.3519389999999998</v>
      </c>
      <c r="M868">
        <v>29.597000000000001</v>
      </c>
      <c r="N868">
        <v>42.826999999999998</v>
      </c>
      <c r="O868" t="s">
        <v>74</v>
      </c>
      <c r="P868" t="s">
        <v>1053</v>
      </c>
      <c r="Q868">
        <v>6.8819999999999997</v>
      </c>
      <c r="R868">
        <v>6.3479999999999999</v>
      </c>
      <c r="S868">
        <v>19490</v>
      </c>
      <c r="T868">
        <v>2217</v>
      </c>
      <c r="U868">
        <v>16048</v>
      </c>
      <c r="V868">
        <v>23221</v>
      </c>
      <c r="W868">
        <v>332</v>
      </c>
      <c r="X868">
        <v>123</v>
      </c>
      <c r="Y868">
        <v>0</v>
      </c>
      <c r="Z868">
        <v>0</v>
      </c>
      <c r="AA868">
        <v>0</v>
      </c>
      <c r="AB868">
        <v>1</v>
      </c>
      <c r="AC868" t="s">
        <v>170</v>
      </c>
      <c r="AD868" t="s">
        <v>1034</v>
      </c>
      <c r="AE868">
        <v>1.6152119257999999</v>
      </c>
      <c r="AF868" t="s">
        <v>75</v>
      </c>
    </row>
    <row r="869" spans="1:32">
      <c r="A869" t="s">
        <v>1054</v>
      </c>
      <c r="B869">
        <v>2012</v>
      </c>
      <c r="C869" t="s">
        <v>1034</v>
      </c>
      <c r="D869" t="s">
        <v>72</v>
      </c>
      <c r="E869" t="s">
        <v>72</v>
      </c>
      <c r="F869" t="s">
        <v>72</v>
      </c>
      <c r="G869" t="s">
        <v>72</v>
      </c>
      <c r="H869" t="s">
        <v>84</v>
      </c>
      <c r="I869" t="s">
        <v>79</v>
      </c>
      <c r="J869" t="s">
        <v>72</v>
      </c>
      <c r="K869">
        <v>27.322331999999999</v>
      </c>
      <c r="L869">
        <v>3.9262039999999998</v>
      </c>
      <c r="M869">
        <v>20.251999999999999</v>
      </c>
      <c r="N869">
        <v>35.753999999999998</v>
      </c>
      <c r="O869" t="s">
        <v>74</v>
      </c>
      <c r="P869" t="s">
        <v>1055</v>
      </c>
      <c r="Q869">
        <v>8.4320000000000004</v>
      </c>
      <c r="R869">
        <v>7.07</v>
      </c>
      <c r="S869">
        <v>18037</v>
      </c>
      <c r="T869">
        <v>3070</v>
      </c>
      <c r="U869">
        <v>13370</v>
      </c>
      <c r="V869">
        <v>23603</v>
      </c>
      <c r="W869">
        <v>239</v>
      </c>
      <c r="X869">
        <v>69</v>
      </c>
      <c r="Y869">
        <v>0</v>
      </c>
      <c r="Z869">
        <v>0</v>
      </c>
      <c r="AA869">
        <v>0</v>
      </c>
      <c r="AB869">
        <v>1</v>
      </c>
      <c r="AC869" t="s">
        <v>423</v>
      </c>
      <c r="AD869" t="s">
        <v>1034</v>
      </c>
      <c r="AE869">
        <v>1.8475827195000001</v>
      </c>
      <c r="AF869" t="s">
        <v>75</v>
      </c>
    </row>
    <row r="870" spans="1:32">
      <c r="A870" t="s">
        <v>1056</v>
      </c>
      <c r="B870">
        <v>2012</v>
      </c>
      <c r="C870" t="s">
        <v>1034</v>
      </c>
      <c r="D870" t="s">
        <v>72</v>
      </c>
      <c r="E870" t="s">
        <v>72</v>
      </c>
      <c r="F870" t="s">
        <v>72</v>
      </c>
      <c r="G870" t="s">
        <v>72</v>
      </c>
      <c r="H870" t="s">
        <v>85</v>
      </c>
      <c r="I870" t="s">
        <v>72</v>
      </c>
      <c r="J870" t="s">
        <v>72</v>
      </c>
      <c r="K870">
        <v>29.447555000000001</v>
      </c>
      <c r="L870">
        <v>2.348446</v>
      </c>
      <c r="M870">
        <v>25.010999999999999</v>
      </c>
      <c r="N870">
        <v>34.311</v>
      </c>
      <c r="O870" t="s">
        <v>74</v>
      </c>
      <c r="P870" t="s">
        <v>1057</v>
      </c>
      <c r="Q870">
        <v>4.8630000000000004</v>
      </c>
      <c r="R870">
        <v>4.4359999999999999</v>
      </c>
      <c r="S870">
        <v>36293</v>
      </c>
      <c r="T870">
        <v>3363</v>
      </c>
      <c r="U870">
        <v>30826</v>
      </c>
      <c r="V870">
        <v>42287</v>
      </c>
      <c r="W870">
        <v>557</v>
      </c>
      <c r="X870">
        <v>188</v>
      </c>
      <c r="Y870">
        <v>0</v>
      </c>
      <c r="Z870">
        <v>0</v>
      </c>
      <c r="AA870">
        <v>0</v>
      </c>
      <c r="AB870">
        <v>1</v>
      </c>
      <c r="AC870" t="s">
        <v>484</v>
      </c>
      <c r="AD870" t="s">
        <v>1034</v>
      </c>
      <c r="AE870">
        <v>1.4759601926000001</v>
      </c>
      <c r="AF870" t="s">
        <v>75</v>
      </c>
    </row>
    <row r="871" spans="1:32">
      <c r="A871" t="s">
        <v>1058</v>
      </c>
      <c r="B871">
        <v>2012</v>
      </c>
      <c r="C871" t="s">
        <v>1034</v>
      </c>
      <c r="D871" t="s">
        <v>72</v>
      </c>
      <c r="E871" t="s">
        <v>72</v>
      </c>
      <c r="F871" t="s">
        <v>72</v>
      </c>
      <c r="G871" t="s">
        <v>72</v>
      </c>
      <c r="H871" t="s">
        <v>85</v>
      </c>
      <c r="I871" t="s">
        <v>76</v>
      </c>
      <c r="J871" t="s">
        <v>72</v>
      </c>
      <c r="K871">
        <v>32.422826999999998</v>
      </c>
      <c r="L871">
        <v>3.2751869999999998</v>
      </c>
      <c r="M871">
        <v>26.29</v>
      </c>
      <c r="N871">
        <v>39.225999999999999</v>
      </c>
      <c r="O871" t="s">
        <v>74</v>
      </c>
      <c r="P871" t="s">
        <v>1059</v>
      </c>
      <c r="Q871">
        <v>6.8029999999999999</v>
      </c>
      <c r="R871">
        <v>6.133</v>
      </c>
      <c r="S871">
        <v>21348</v>
      </c>
      <c r="T871">
        <v>2192</v>
      </c>
      <c r="U871">
        <v>17309</v>
      </c>
      <c r="V871">
        <v>25827</v>
      </c>
      <c r="W871">
        <v>327</v>
      </c>
      <c r="X871">
        <v>124</v>
      </c>
      <c r="Y871">
        <v>0</v>
      </c>
      <c r="Z871">
        <v>0</v>
      </c>
      <c r="AA871">
        <v>0</v>
      </c>
      <c r="AB871">
        <v>1</v>
      </c>
      <c r="AC871" t="s">
        <v>225</v>
      </c>
      <c r="AD871" t="s">
        <v>1034</v>
      </c>
      <c r="AE871">
        <v>1.5960225064</v>
      </c>
      <c r="AF871" t="s">
        <v>75</v>
      </c>
    </row>
    <row r="872" spans="1:32">
      <c r="A872" t="s">
        <v>1060</v>
      </c>
      <c r="B872">
        <v>2012</v>
      </c>
      <c r="C872" t="s">
        <v>1034</v>
      </c>
      <c r="D872" t="s">
        <v>72</v>
      </c>
      <c r="E872" t="s">
        <v>72</v>
      </c>
      <c r="F872" t="s">
        <v>72</v>
      </c>
      <c r="G872" t="s">
        <v>72</v>
      </c>
      <c r="H872" t="s">
        <v>85</v>
      </c>
      <c r="I872" t="s">
        <v>79</v>
      </c>
      <c r="J872" t="s">
        <v>72</v>
      </c>
      <c r="K872">
        <v>26.034991999999999</v>
      </c>
      <c r="L872">
        <v>3.7749869999999999</v>
      </c>
      <c r="M872">
        <v>19.262</v>
      </c>
      <c r="N872">
        <v>34.180999999999997</v>
      </c>
      <c r="O872" t="s">
        <v>74</v>
      </c>
      <c r="P872" t="s">
        <v>1061</v>
      </c>
      <c r="Q872">
        <v>8.1460000000000008</v>
      </c>
      <c r="R872">
        <v>6.7729999999999997</v>
      </c>
      <c r="S872">
        <v>14945</v>
      </c>
      <c r="T872">
        <v>2554</v>
      </c>
      <c r="U872">
        <v>11057</v>
      </c>
      <c r="V872">
        <v>19622</v>
      </c>
      <c r="W872">
        <v>230</v>
      </c>
      <c r="X872">
        <v>64</v>
      </c>
      <c r="Y872">
        <v>0</v>
      </c>
      <c r="Z872">
        <v>0</v>
      </c>
      <c r="AA872">
        <v>0</v>
      </c>
      <c r="AB872">
        <v>1</v>
      </c>
      <c r="AC872" t="s">
        <v>163</v>
      </c>
      <c r="AD872" t="s">
        <v>1034</v>
      </c>
      <c r="AE872">
        <v>1.6946598547</v>
      </c>
      <c r="AF872" t="s">
        <v>75</v>
      </c>
    </row>
    <row r="873" spans="1:32">
      <c r="A873" t="s">
        <v>1062</v>
      </c>
      <c r="B873">
        <v>2012</v>
      </c>
      <c r="C873" t="s">
        <v>1034</v>
      </c>
      <c r="D873" t="s">
        <v>72</v>
      </c>
      <c r="E873" t="s">
        <v>72</v>
      </c>
      <c r="F873" t="s">
        <v>72</v>
      </c>
      <c r="G873" t="s">
        <v>72</v>
      </c>
      <c r="H873" t="s">
        <v>86</v>
      </c>
      <c r="I873" t="s">
        <v>72</v>
      </c>
      <c r="J873" t="s">
        <v>72</v>
      </c>
      <c r="K873">
        <v>23.588747999999999</v>
      </c>
      <c r="L873">
        <v>2.7829299999999999</v>
      </c>
      <c r="M873">
        <v>18.516999999999999</v>
      </c>
      <c r="N873">
        <v>29.545000000000002</v>
      </c>
      <c r="O873" t="s">
        <v>74</v>
      </c>
      <c r="P873" t="s">
        <v>1063</v>
      </c>
      <c r="Q873">
        <v>5.9569999999999999</v>
      </c>
      <c r="R873">
        <v>5.0709999999999997</v>
      </c>
      <c r="S873">
        <v>17557</v>
      </c>
      <c r="T873">
        <v>2249</v>
      </c>
      <c r="U873">
        <v>13782</v>
      </c>
      <c r="V873">
        <v>21991</v>
      </c>
      <c r="W873">
        <v>342</v>
      </c>
      <c r="X873">
        <v>95</v>
      </c>
      <c r="Y873">
        <v>0</v>
      </c>
      <c r="Z873">
        <v>0</v>
      </c>
      <c r="AA873">
        <v>0</v>
      </c>
      <c r="AB873">
        <v>1</v>
      </c>
      <c r="AC873" t="s">
        <v>216</v>
      </c>
      <c r="AD873" t="s">
        <v>1034</v>
      </c>
      <c r="AE873">
        <v>1.4651989808999999</v>
      </c>
      <c r="AF873" t="s">
        <v>75</v>
      </c>
    </row>
    <row r="874" spans="1:32">
      <c r="A874" t="s">
        <v>1064</v>
      </c>
      <c r="B874">
        <v>2012</v>
      </c>
      <c r="C874" t="s">
        <v>1034</v>
      </c>
      <c r="D874" t="s">
        <v>72</v>
      </c>
      <c r="E874" t="s">
        <v>72</v>
      </c>
      <c r="F874" t="s">
        <v>72</v>
      </c>
      <c r="G874" t="s">
        <v>72</v>
      </c>
      <c r="H874" t="s">
        <v>86</v>
      </c>
      <c r="I874" t="s">
        <v>76</v>
      </c>
      <c r="J874" t="s">
        <v>72</v>
      </c>
      <c r="K874">
        <v>31.954675999999999</v>
      </c>
      <c r="L874">
        <v>3.9208379999999998</v>
      </c>
      <c r="M874">
        <v>24.72</v>
      </c>
      <c r="N874">
        <v>40.177</v>
      </c>
      <c r="O874" t="s">
        <v>74</v>
      </c>
      <c r="P874" t="s">
        <v>1065</v>
      </c>
      <c r="Q874">
        <v>8.2219999999999995</v>
      </c>
      <c r="R874">
        <v>7.2350000000000003</v>
      </c>
      <c r="S874">
        <v>11795</v>
      </c>
      <c r="T874">
        <v>1661</v>
      </c>
      <c r="U874">
        <v>9125</v>
      </c>
      <c r="V874">
        <v>14830</v>
      </c>
      <c r="W874">
        <v>195</v>
      </c>
      <c r="X874">
        <v>66</v>
      </c>
      <c r="Y874">
        <v>0</v>
      </c>
      <c r="Z874">
        <v>0</v>
      </c>
      <c r="AA874">
        <v>0</v>
      </c>
      <c r="AB874">
        <v>1</v>
      </c>
      <c r="AC874" t="s">
        <v>173</v>
      </c>
      <c r="AD874" t="s">
        <v>1034</v>
      </c>
      <c r="AE874">
        <v>1.3715982113</v>
      </c>
      <c r="AF874" t="s">
        <v>75</v>
      </c>
    </row>
    <row r="875" spans="1:32">
      <c r="A875" t="s">
        <v>1066</v>
      </c>
      <c r="B875">
        <v>2012</v>
      </c>
      <c r="C875" t="s">
        <v>1034</v>
      </c>
      <c r="D875" t="s">
        <v>72</v>
      </c>
      <c r="E875" t="s">
        <v>72</v>
      </c>
      <c r="F875" t="s">
        <v>72</v>
      </c>
      <c r="G875" t="s">
        <v>72</v>
      </c>
      <c r="H875" t="s">
        <v>86</v>
      </c>
      <c r="I875" t="s">
        <v>79</v>
      </c>
      <c r="J875" t="s">
        <v>72</v>
      </c>
      <c r="K875">
        <v>15.357542</v>
      </c>
      <c r="L875">
        <v>3.6421329999999998</v>
      </c>
      <c r="M875">
        <v>9.4260000000000002</v>
      </c>
      <c r="N875">
        <v>24.032</v>
      </c>
      <c r="O875" t="s">
        <v>74</v>
      </c>
      <c r="P875" t="s">
        <v>1067</v>
      </c>
      <c r="Q875">
        <v>8.6739999999999995</v>
      </c>
      <c r="R875">
        <v>5.9320000000000004</v>
      </c>
      <c r="S875">
        <v>5762</v>
      </c>
      <c r="T875">
        <v>1411</v>
      </c>
      <c r="U875">
        <v>3536</v>
      </c>
      <c r="V875">
        <v>9016</v>
      </c>
      <c r="W875">
        <v>147</v>
      </c>
      <c r="X875">
        <v>29</v>
      </c>
      <c r="Y875">
        <v>0</v>
      </c>
      <c r="Z875">
        <v>0</v>
      </c>
      <c r="AA875">
        <v>0</v>
      </c>
      <c r="AB875">
        <v>1</v>
      </c>
      <c r="AC875" t="s">
        <v>138</v>
      </c>
      <c r="AD875" t="s">
        <v>1034</v>
      </c>
      <c r="AE875">
        <v>1.4898909628000001</v>
      </c>
      <c r="AF875" t="s">
        <v>75</v>
      </c>
    </row>
    <row r="876" spans="1:32">
      <c r="A876" t="s">
        <v>1068</v>
      </c>
      <c r="B876">
        <v>2012</v>
      </c>
      <c r="C876" t="s">
        <v>1034</v>
      </c>
      <c r="D876" t="s">
        <v>72</v>
      </c>
      <c r="E876" t="s">
        <v>72</v>
      </c>
      <c r="F876" t="s">
        <v>72</v>
      </c>
      <c r="G876" t="s">
        <v>72</v>
      </c>
      <c r="H876" t="s">
        <v>88</v>
      </c>
      <c r="I876" t="s">
        <v>72</v>
      </c>
      <c r="J876" t="s">
        <v>72</v>
      </c>
      <c r="K876">
        <v>20.444682</v>
      </c>
      <c r="L876">
        <v>3.9604919999999999</v>
      </c>
      <c r="M876">
        <v>13.683999999999999</v>
      </c>
      <c r="N876">
        <v>29.408000000000001</v>
      </c>
      <c r="O876" t="s">
        <v>74</v>
      </c>
      <c r="P876" t="s">
        <v>1069</v>
      </c>
      <c r="Q876">
        <v>8.9640000000000004</v>
      </c>
      <c r="R876">
        <v>6.7610000000000001</v>
      </c>
      <c r="S876">
        <v>5769</v>
      </c>
      <c r="T876">
        <v>1143</v>
      </c>
      <c r="U876">
        <v>3861</v>
      </c>
      <c r="V876">
        <v>8298</v>
      </c>
      <c r="W876">
        <v>163</v>
      </c>
      <c r="X876">
        <v>37</v>
      </c>
      <c r="Y876">
        <v>0</v>
      </c>
      <c r="Z876">
        <v>0</v>
      </c>
      <c r="AA876">
        <v>0</v>
      </c>
      <c r="AB876">
        <v>1</v>
      </c>
      <c r="AC876" t="s">
        <v>113</v>
      </c>
      <c r="AD876" t="s">
        <v>1034</v>
      </c>
      <c r="AE876">
        <v>1.5622970205</v>
      </c>
      <c r="AF876" t="s">
        <v>75</v>
      </c>
    </row>
    <row r="877" spans="1:32">
      <c r="A877" t="s">
        <v>1070</v>
      </c>
      <c r="B877">
        <v>2012</v>
      </c>
      <c r="C877" t="s">
        <v>1034</v>
      </c>
      <c r="D877" t="s">
        <v>72</v>
      </c>
      <c r="E877" t="s">
        <v>72</v>
      </c>
      <c r="F877" t="s">
        <v>72</v>
      </c>
      <c r="G877" t="s">
        <v>72</v>
      </c>
      <c r="H877" t="s">
        <v>88</v>
      </c>
      <c r="I877" t="s">
        <v>76</v>
      </c>
      <c r="J877" t="s">
        <v>72</v>
      </c>
      <c r="K877">
        <v>26.487379000000001</v>
      </c>
      <c r="L877">
        <v>6.0728559999999998</v>
      </c>
      <c r="M877">
        <v>16.253</v>
      </c>
      <c r="N877">
        <v>40.082999999999998</v>
      </c>
      <c r="O877" t="s">
        <v>74</v>
      </c>
      <c r="P877" t="s">
        <v>634</v>
      </c>
      <c r="Q877">
        <v>13.595000000000001</v>
      </c>
      <c r="R877">
        <v>10.234999999999999</v>
      </c>
      <c r="S877">
        <v>3672</v>
      </c>
      <c r="T877">
        <v>875</v>
      </c>
      <c r="U877">
        <v>2253</v>
      </c>
      <c r="V877">
        <v>5556</v>
      </c>
      <c r="W877">
        <v>95</v>
      </c>
      <c r="X877">
        <v>26</v>
      </c>
      <c r="Y877">
        <v>0</v>
      </c>
      <c r="Z877">
        <v>0</v>
      </c>
      <c r="AA877">
        <v>0</v>
      </c>
      <c r="AB877">
        <v>1</v>
      </c>
      <c r="AC877" t="s">
        <v>165</v>
      </c>
      <c r="AD877" t="s">
        <v>1034</v>
      </c>
      <c r="AE877">
        <v>1.7803809908999999</v>
      </c>
      <c r="AF877" t="s">
        <v>75</v>
      </c>
    </row>
    <row r="878" spans="1:32">
      <c r="A878" t="s">
        <v>1071</v>
      </c>
      <c r="B878">
        <v>2012</v>
      </c>
      <c r="C878" t="s">
        <v>1034</v>
      </c>
      <c r="D878" t="s">
        <v>72</v>
      </c>
      <c r="E878" t="s">
        <v>72</v>
      </c>
      <c r="F878" t="s">
        <v>72</v>
      </c>
      <c r="G878" t="s">
        <v>72</v>
      </c>
      <c r="H878" t="s">
        <v>88</v>
      </c>
      <c r="I878" t="s">
        <v>79</v>
      </c>
      <c r="J878" t="s">
        <v>72</v>
      </c>
      <c r="K878">
        <v>14.609539</v>
      </c>
      <c r="L878">
        <v>5.609966</v>
      </c>
      <c r="M878">
        <v>6.5510000000000002</v>
      </c>
      <c r="N878">
        <v>29.454999999999998</v>
      </c>
      <c r="O878" t="s">
        <v>74</v>
      </c>
      <c r="P878" t="s">
        <v>1072</v>
      </c>
      <c r="Q878">
        <v>14.846</v>
      </c>
      <c r="R878">
        <v>8.0579999999999998</v>
      </c>
      <c r="S878">
        <v>2097</v>
      </c>
      <c r="T878">
        <v>809</v>
      </c>
      <c r="U878">
        <v>940</v>
      </c>
      <c r="V878">
        <v>4228</v>
      </c>
      <c r="W878">
        <v>68</v>
      </c>
      <c r="X878">
        <v>11</v>
      </c>
      <c r="Y878">
        <v>0</v>
      </c>
      <c r="Z878">
        <v>0</v>
      </c>
      <c r="AA878">
        <v>0</v>
      </c>
      <c r="AB878">
        <v>1</v>
      </c>
      <c r="AC878" t="s">
        <v>134</v>
      </c>
      <c r="AD878" t="s">
        <v>1034</v>
      </c>
      <c r="AE878">
        <v>1.6902441019000001</v>
      </c>
      <c r="AF878" t="s">
        <v>75</v>
      </c>
    </row>
    <row r="879" spans="1:32">
      <c r="A879" t="s">
        <v>1073</v>
      </c>
      <c r="B879">
        <v>2012</v>
      </c>
      <c r="C879" t="s">
        <v>1034</v>
      </c>
      <c r="D879" t="s">
        <v>72</v>
      </c>
      <c r="E879" t="s">
        <v>72</v>
      </c>
      <c r="F879" t="s">
        <v>72</v>
      </c>
      <c r="G879" t="s">
        <v>72</v>
      </c>
      <c r="H879" t="s">
        <v>91</v>
      </c>
      <c r="I879" t="s">
        <v>72</v>
      </c>
      <c r="J879" t="s">
        <v>72</v>
      </c>
      <c r="K879">
        <v>8.0953719999999993</v>
      </c>
      <c r="L879">
        <v>3.0289999999999999</v>
      </c>
      <c r="M879">
        <v>3.7789999999999999</v>
      </c>
      <c r="N879">
        <v>16.497</v>
      </c>
      <c r="O879" t="s">
        <v>74</v>
      </c>
      <c r="P879" t="s">
        <v>1074</v>
      </c>
      <c r="Q879">
        <v>8.4009999999999998</v>
      </c>
      <c r="R879">
        <v>4.3159999999999998</v>
      </c>
      <c r="S879">
        <v>960</v>
      </c>
      <c r="T879">
        <v>385</v>
      </c>
      <c r="U879">
        <v>448</v>
      </c>
      <c r="V879">
        <v>1957</v>
      </c>
      <c r="W879">
        <v>76</v>
      </c>
      <c r="X879">
        <v>8</v>
      </c>
      <c r="Y879">
        <v>0</v>
      </c>
      <c r="Z879">
        <v>0</v>
      </c>
      <c r="AA879">
        <v>0</v>
      </c>
      <c r="AB879">
        <v>1</v>
      </c>
      <c r="AC879" t="s">
        <v>116</v>
      </c>
      <c r="AD879" t="s">
        <v>1034</v>
      </c>
      <c r="AE879">
        <v>0.92488052570000001</v>
      </c>
      <c r="AF879" t="s">
        <v>75</v>
      </c>
    </row>
    <row r="880" spans="1:32">
      <c r="A880" t="s">
        <v>1075</v>
      </c>
      <c r="B880">
        <v>2012</v>
      </c>
      <c r="C880" t="s">
        <v>1034</v>
      </c>
      <c r="D880" t="s">
        <v>72</v>
      </c>
      <c r="E880" t="s">
        <v>72</v>
      </c>
      <c r="F880" t="s">
        <v>72</v>
      </c>
      <c r="G880" t="s">
        <v>72</v>
      </c>
      <c r="H880" t="s">
        <v>91</v>
      </c>
      <c r="I880" t="s">
        <v>76</v>
      </c>
      <c r="J880" t="s">
        <v>72</v>
      </c>
      <c r="K880">
        <v>5.6622120000000002</v>
      </c>
      <c r="L880">
        <v>3.3386629999999999</v>
      </c>
      <c r="M880">
        <v>1.7070000000000001</v>
      </c>
      <c r="N880">
        <v>17.178999999999998</v>
      </c>
      <c r="O880" t="s">
        <v>74</v>
      </c>
      <c r="P880" t="s">
        <v>536</v>
      </c>
      <c r="Q880">
        <v>11.516</v>
      </c>
      <c r="R880">
        <v>3.9550000000000001</v>
      </c>
      <c r="S880">
        <v>349</v>
      </c>
      <c r="T880">
        <v>208</v>
      </c>
      <c r="U880">
        <v>105</v>
      </c>
      <c r="V880">
        <v>1060</v>
      </c>
      <c r="W880">
        <v>43</v>
      </c>
      <c r="X880">
        <v>4</v>
      </c>
      <c r="Y880">
        <v>0</v>
      </c>
      <c r="Z880">
        <v>0</v>
      </c>
      <c r="AA880">
        <v>0</v>
      </c>
      <c r="AB880">
        <v>1</v>
      </c>
      <c r="AC880" t="s">
        <v>118</v>
      </c>
      <c r="AD880" t="s">
        <v>1034</v>
      </c>
      <c r="AE880">
        <v>0.87644091869999996</v>
      </c>
      <c r="AF880" t="s">
        <v>75</v>
      </c>
    </row>
    <row r="881" spans="1:32">
      <c r="A881" t="s">
        <v>1076</v>
      </c>
      <c r="B881">
        <v>2012</v>
      </c>
      <c r="C881" t="s">
        <v>1034</v>
      </c>
      <c r="D881" t="s">
        <v>72</v>
      </c>
      <c r="E881" t="s">
        <v>72</v>
      </c>
      <c r="F881" t="s">
        <v>72</v>
      </c>
      <c r="G881" t="s">
        <v>72</v>
      </c>
      <c r="H881" t="s">
        <v>91</v>
      </c>
      <c r="I881" t="s">
        <v>79</v>
      </c>
      <c r="J881" t="s">
        <v>72</v>
      </c>
      <c r="K881">
        <v>10.731674999999999</v>
      </c>
      <c r="L881">
        <v>5.6380840000000001</v>
      </c>
      <c r="M881">
        <v>3.605</v>
      </c>
      <c r="N881">
        <v>27.872</v>
      </c>
      <c r="O881" t="s">
        <v>74</v>
      </c>
      <c r="P881" t="s">
        <v>1077</v>
      </c>
      <c r="Q881">
        <v>17.14</v>
      </c>
      <c r="R881">
        <v>7.1260000000000003</v>
      </c>
      <c r="S881">
        <v>611</v>
      </c>
      <c r="T881">
        <v>324</v>
      </c>
      <c r="U881">
        <v>205</v>
      </c>
      <c r="V881">
        <v>1587</v>
      </c>
      <c r="W881">
        <v>33</v>
      </c>
      <c r="X881">
        <v>4</v>
      </c>
      <c r="Y881">
        <v>0</v>
      </c>
      <c r="Z881">
        <v>0</v>
      </c>
      <c r="AA881">
        <v>0</v>
      </c>
      <c r="AB881">
        <v>1</v>
      </c>
      <c r="AC881" t="s">
        <v>116</v>
      </c>
      <c r="AD881" t="s">
        <v>1034</v>
      </c>
      <c r="AE881">
        <v>1.0618132911</v>
      </c>
      <c r="AF881" t="s">
        <v>75</v>
      </c>
    </row>
    <row r="882" spans="1:32">
      <c r="A882" t="s">
        <v>1078</v>
      </c>
      <c r="B882">
        <v>2012</v>
      </c>
      <c r="C882" t="s">
        <v>1034</v>
      </c>
      <c r="D882" t="s">
        <v>72</v>
      </c>
      <c r="E882" t="s">
        <v>72</v>
      </c>
      <c r="F882" t="s">
        <v>72</v>
      </c>
      <c r="G882" t="s">
        <v>72</v>
      </c>
      <c r="H882" t="s">
        <v>72</v>
      </c>
      <c r="I882" t="s">
        <v>72</v>
      </c>
      <c r="J882" t="s">
        <v>72</v>
      </c>
      <c r="K882">
        <v>24.364138000000001</v>
      </c>
      <c r="L882">
        <v>1.0402940000000001</v>
      </c>
      <c r="M882">
        <v>22.36</v>
      </c>
      <c r="N882">
        <v>26.486999999999998</v>
      </c>
      <c r="O882" t="s">
        <v>74</v>
      </c>
      <c r="P882" t="s">
        <v>1079</v>
      </c>
      <c r="Q882">
        <v>2.1230000000000002</v>
      </c>
      <c r="R882">
        <v>2.004</v>
      </c>
      <c r="S882">
        <v>151957</v>
      </c>
      <c r="T882">
        <v>7314</v>
      </c>
      <c r="U882">
        <v>139456</v>
      </c>
      <c r="V882">
        <v>165196</v>
      </c>
      <c r="W882">
        <v>2713</v>
      </c>
      <c r="X882">
        <v>747</v>
      </c>
      <c r="Y882">
        <v>0</v>
      </c>
      <c r="Z882">
        <v>0</v>
      </c>
      <c r="AA882">
        <v>0</v>
      </c>
      <c r="AB882">
        <v>1</v>
      </c>
      <c r="AC882" t="s">
        <v>1080</v>
      </c>
      <c r="AD882" t="s">
        <v>1034</v>
      </c>
      <c r="AE882">
        <v>1.592659695</v>
      </c>
      <c r="AF882" t="s">
        <v>75</v>
      </c>
    </row>
    <row r="883" spans="1:32">
      <c r="A883" t="s">
        <v>1081</v>
      </c>
      <c r="B883">
        <v>2012</v>
      </c>
      <c r="C883" t="s">
        <v>1034</v>
      </c>
      <c r="D883" t="s">
        <v>72</v>
      </c>
      <c r="E883" t="s">
        <v>72</v>
      </c>
      <c r="F883" t="s">
        <v>72</v>
      </c>
      <c r="G883" t="s">
        <v>72</v>
      </c>
      <c r="H883" t="s">
        <v>72</v>
      </c>
      <c r="I883" t="s">
        <v>72</v>
      </c>
      <c r="J883" t="s">
        <v>96</v>
      </c>
      <c r="K883">
        <v>23.406652000000001</v>
      </c>
      <c r="L883">
        <v>3.6007669999999998</v>
      </c>
      <c r="M883">
        <v>17.023</v>
      </c>
      <c r="N883">
        <v>31.280999999999999</v>
      </c>
      <c r="O883" t="s">
        <v>74</v>
      </c>
      <c r="P883" t="s">
        <v>1082</v>
      </c>
      <c r="Q883">
        <v>7.8739999999999997</v>
      </c>
      <c r="R883">
        <v>6.383</v>
      </c>
      <c r="S883">
        <v>18344</v>
      </c>
      <c r="T883">
        <v>3321</v>
      </c>
      <c r="U883">
        <v>13341</v>
      </c>
      <c r="V883">
        <v>24515</v>
      </c>
      <c r="W883">
        <v>185</v>
      </c>
      <c r="X883">
        <v>42</v>
      </c>
      <c r="Y883">
        <v>0</v>
      </c>
      <c r="Z883">
        <v>0</v>
      </c>
      <c r="AA883">
        <v>0</v>
      </c>
      <c r="AB883">
        <v>1</v>
      </c>
      <c r="AC883" t="s">
        <v>185</v>
      </c>
      <c r="AD883" t="s">
        <v>1034</v>
      </c>
      <c r="AE883">
        <v>1.3306917543000001</v>
      </c>
      <c r="AF883" t="s">
        <v>75</v>
      </c>
    </row>
    <row r="884" spans="1:32">
      <c r="A884" t="s">
        <v>1083</v>
      </c>
      <c r="B884">
        <v>2012</v>
      </c>
      <c r="C884" t="s">
        <v>1034</v>
      </c>
      <c r="D884" t="s">
        <v>72</v>
      </c>
      <c r="E884" t="s">
        <v>72</v>
      </c>
      <c r="F884" t="s">
        <v>72</v>
      </c>
      <c r="G884" t="s">
        <v>72</v>
      </c>
      <c r="H884" t="s">
        <v>72</v>
      </c>
      <c r="I884" t="s">
        <v>72</v>
      </c>
      <c r="J884" t="s">
        <v>97</v>
      </c>
      <c r="K884">
        <v>24.651492000000001</v>
      </c>
      <c r="L884">
        <v>3.3271099999999998</v>
      </c>
      <c r="M884">
        <v>18.654</v>
      </c>
      <c r="N884">
        <v>31.823</v>
      </c>
      <c r="O884" t="s">
        <v>74</v>
      </c>
      <c r="P884" t="s">
        <v>1084</v>
      </c>
      <c r="Q884">
        <v>7.1719999999999997</v>
      </c>
      <c r="R884">
        <v>5.9980000000000002</v>
      </c>
      <c r="S884">
        <v>22311</v>
      </c>
      <c r="T884">
        <v>3535</v>
      </c>
      <c r="U884">
        <v>16883</v>
      </c>
      <c r="V884">
        <v>28802</v>
      </c>
      <c r="W884">
        <v>280</v>
      </c>
      <c r="X884">
        <v>72</v>
      </c>
      <c r="Y884">
        <v>0</v>
      </c>
      <c r="Z884">
        <v>0</v>
      </c>
      <c r="AA884">
        <v>0</v>
      </c>
      <c r="AB884">
        <v>1</v>
      </c>
      <c r="AC884" t="s">
        <v>525</v>
      </c>
      <c r="AD884" t="s">
        <v>1034</v>
      </c>
      <c r="AE884">
        <v>1.6627261922000001</v>
      </c>
      <c r="AF884" t="s">
        <v>75</v>
      </c>
    </row>
    <row r="885" spans="1:32">
      <c r="A885" t="s">
        <v>1085</v>
      </c>
      <c r="B885">
        <v>2012</v>
      </c>
      <c r="C885" t="s">
        <v>1034</v>
      </c>
      <c r="D885" t="s">
        <v>72</v>
      </c>
      <c r="E885" t="s">
        <v>72</v>
      </c>
      <c r="F885" t="s">
        <v>72</v>
      </c>
      <c r="G885" t="s">
        <v>72</v>
      </c>
      <c r="H885" t="s">
        <v>72</v>
      </c>
      <c r="I885" t="s">
        <v>72</v>
      </c>
      <c r="J885" t="s">
        <v>98</v>
      </c>
      <c r="K885">
        <v>19.415514999999999</v>
      </c>
      <c r="L885">
        <v>2.7382900000000001</v>
      </c>
      <c r="M885">
        <v>14.548</v>
      </c>
      <c r="N885">
        <v>25.425999999999998</v>
      </c>
      <c r="O885" t="s">
        <v>74</v>
      </c>
      <c r="P885" t="s">
        <v>1086</v>
      </c>
      <c r="Q885">
        <v>6.0110000000000001</v>
      </c>
      <c r="R885">
        <v>4.867</v>
      </c>
      <c r="S885">
        <v>21970</v>
      </c>
      <c r="T885">
        <v>3337</v>
      </c>
      <c r="U885">
        <v>16462</v>
      </c>
      <c r="V885">
        <v>28771</v>
      </c>
      <c r="W885">
        <v>397</v>
      </c>
      <c r="X885">
        <v>94</v>
      </c>
      <c r="Y885">
        <v>0</v>
      </c>
      <c r="Z885">
        <v>0</v>
      </c>
      <c r="AA885">
        <v>0</v>
      </c>
      <c r="AB885">
        <v>1</v>
      </c>
      <c r="AC885" t="s">
        <v>236</v>
      </c>
      <c r="AD885" t="s">
        <v>1034</v>
      </c>
      <c r="AE885">
        <v>1.8978145572</v>
      </c>
      <c r="AF885" t="s">
        <v>75</v>
      </c>
    </row>
    <row r="886" spans="1:32">
      <c r="A886" t="s">
        <v>1087</v>
      </c>
      <c r="B886">
        <v>2012</v>
      </c>
      <c r="C886" t="s">
        <v>1034</v>
      </c>
      <c r="D886" t="s">
        <v>72</v>
      </c>
      <c r="E886" t="s">
        <v>72</v>
      </c>
      <c r="F886" t="s">
        <v>72</v>
      </c>
      <c r="G886" t="s">
        <v>72</v>
      </c>
      <c r="H886" t="s">
        <v>72</v>
      </c>
      <c r="I886" t="s">
        <v>72</v>
      </c>
      <c r="J886" t="s">
        <v>99</v>
      </c>
      <c r="K886">
        <v>29.288957</v>
      </c>
      <c r="L886">
        <v>2.0520939999999999</v>
      </c>
      <c r="M886">
        <v>25.388999999999999</v>
      </c>
      <c r="N886">
        <v>33.518999999999998</v>
      </c>
      <c r="O886" t="s">
        <v>74</v>
      </c>
      <c r="P886" t="s">
        <v>1088</v>
      </c>
      <c r="Q886">
        <v>4.2300000000000004</v>
      </c>
      <c r="R886">
        <v>3.9</v>
      </c>
      <c r="S886">
        <v>40894</v>
      </c>
      <c r="T886">
        <v>3196</v>
      </c>
      <c r="U886">
        <v>35449</v>
      </c>
      <c r="V886">
        <v>46800</v>
      </c>
      <c r="W886">
        <v>698</v>
      </c>
      <c r="X886">
        <v>227</v>
      </c>
      <c r="Y886">
        <v>0</v>
      </c>
      <c r="Z886">
        <v>0</v>
      </c>
      <c r="AA886">
        <v>0</v>
      </c>
      <c r="AB886">
        <v>1</v>
      </c>
      <c r="AC886" t="s">
        <v>213</v>
      </c>
      <c r="AD886" t="s">
        <v>1034</v>
      </c>
      <c r="AE886">
        <v>1.4172159856</v>
      </c>
      <c r="AF886" t="s">
        <v>75</v>
      </c>
    </row>
    <row r="887" spans="1:32">
      <c r="A887" t="s">
        <v>1089</v>
      </c>
      <c r="B887">
        <v>2012</v>
      </c>
      <c r="C887" t="s">
        <v>1034</v>
      </c>
      <c r="D887" t="s">
        <v>72</v>
      </c>
      <c r="E887" t="s">
        <v>72</v>
      </c>
      <c r="F887" t="s">
        <v>72</v>
      </c>
      <c r="G887" t="s">
        <v>72</v>
      </c>
      <c r="H887" t="s">
        <v>72</v>
      </c>
      <c r="I887" t="s">
        <v>72</v>
      </c>
      <c r="J887" t="s">
        <v>100</v>
      </c>
      <c r="K887">
        <v>23.975010999999999</v>
      </c>
      <c r="L887">
        <v>1.3296049999999999</v>
      </c>
      <c r="M887">
        <v>21.437000000000001</v>
      </c>
      <c r="N887">
        <v>26.710999999999999</v>
      </c>
      <c r="O887" t="s">
        <v>74</v>
      </c>
      <c r="P887" t="s">
        <v>1090</v>
      </c>
      <c r="Q887">
        <v>2.7360000000000002</v>
      </c>
      <c r="R887">
        <v>2.5379999999999998</v>
      </c>
      <c r="S887">
        <v>48438</v>
      </c>
      <c r="T887">
        <v>2852</v>
      </c>
      <c r="U887">
        <v>43311</v>
      </c>
      <c r="V887">
        <v>53967</v>
      </c>
      <c r="W887">
        <v>1153</v>
      </c>
      <c r="X887">
        <v>312</v>
      </c>
      <c r="Y887">
        <v>0</v>
      </c>
      <c r="Z887">
        <v>0</v>
      </c>
      <c r="AA887">
        <v>0</v>
      </c>
      <c r="AB887">
        <v>1</v>
      </c>
      <c r="AC887" t="s">
        <v>968</v>
      </c>
      <c r="AD887" t="s">
        <v>1034</v>
      </c>
      <c r="AE887">
        <v>1.1173335912</v>
      </c>
      <c r="AF887" t="s">
        <v>75</v>
      </c>
    </row>
    <row r="888" spans="1:32">
      <c r="A888" t="s">
        <v>1091</v>
      </c>
      <c r="B888">
        <v>2012</v>
      </c>
      <c r="C888" t="s">
        <v>1034</v>
      </c>
      <c r="D888" t="s">
        <v>72</v>
      </c>
      <c r="E888" t="s">
        <v>72</v>
      </c>
      <c r="F888" t="s">
        <v>72</v>
      </c>
      <c r="G888" t="s">
        <v>72</v>
      </c>
      <c r="H888" t="s">
        <v>72</v>
      </c>
      <c r="I888" t="s">
        <v>76</v>
      </c>
      <c r="J888" t="s">
        <v>72</v>
      </c>
      <c r="K888">
        <v>29.078516</v>
      </c>
      <c r="L888">
        <v>1.5398879999999999</v>
      </c>
      <c r="M888">
        <v>26.120999999999999</v>
      </c>
      <c r="N888">
        <v>32.225000000000001</v>
      </c>
      <c r="O888" t="s">
        <v>74</v>
      </c>
      <c r="P888" t="s">
        <v>1092</v>
      </c>
      <c r="Q888">
        <v>3.1469999999999998</v>
      </c>
      <c r="R888">
        <v>2.9580000000000002</v>
      </c>
      <c r="S888">
        <v>87074</v>
      </c>
      <c r="T888">
        <v>5302</v>
      </c>
      <c r="U888">
        <v>78217</v>
      </c>
      <c r="V888">
        <v>96497</v>
      </c>
      <c r="W888">
        <v>1584</v>
      </c>
      <c r="X888">
        <v>499</v>
      </c>
      <c r="Y888">
        <v>0</v>
      </c>
      <c r="Z888">
        <v>0</v>
      </c>
      <c r="AA888">
        <v>0</v>
      </c>
      <c r="AB888">
        <v>1</v>
      </c>
      <c r="AC888" t="s">
        <v>471</v>
      </c>
      <c r="AD888" t="s">
        <v>1034</v>
      </c>
      <c r="AE888">
        <v>1.8201589157</v>
      </c>
      <c r="AF888" t="s">
        <v>75</v>
      </c>
    </row>
    <row r="889" spans="1:32">
      <c r="A889" t="s">
        <v>1093</v>
      </c>
      <c r="B889">
        <v>2012</v>
      </c>
      <c r="C889" t="s">
        <v>1034</v>
      </c>
      <c r="D889" t="s">
        <v>72</v>
      </c>
      <c r="E889" t="s">
        <v>72</v>
      </c>
      <c r="F889" t="s">
        <v>72</v>
      </c>
      <c r="G889" t="s">
        <v>72</v>
      </c>
      <c r="H889" t="s">
        <v>72</v>
      </c>
      <c r="I889" t="s">
        <v>76</v>
      </c>
      <c r="J889" t="s">
        <v>96</v>
      </c>
      <c r="K889">
        <v>21.883714999999999</v>
      </c>
      <c r="L889">
        <v>5.467581</v>
      </c>
      <c r="M889">
        <v>12.932</v>
      </c>
      <c r="N889">
        <v>34.572000000000003</v>
      </c>
      <c r="O889" t="s">
        <v>74</v>
      </c>
      <c r="P889" t="s">
        <v>1094</v>
      </c>
      <c r="Q889">
        <v>12.688000000000001</v>
      </c>
      <c r="R889">
        <v>8.952</v>
      </c>
      <c r="S889">
        <v>6760</v>
      </c>
      <c r="T889">
        <v>1663</v>
      </c>
      <c r="U889">
        <v>3995</v>
      </c>
      <c r="V889">
        <v>10680</v>
      </c>
      <c r="W889">
        <v>94</v>
      </c>
      <c r="X889">
        <v>24</v>
      </c>
      <c r="Y889">
        <v>0</v>
      </c>
      <c r="Z889">
        <v>0</v>
      </c>
      <c r="AA889">
        <v>0</v>
      </c>
      <c r="AB889">
        <v>1</v>
      </c>
      <c r="AC889" t="s">
        <v>231</v>
      </c>
      <c r="AD889" t="s">
        <v>1034</v>
      </c>
      <c r="AE889">
        <v>1.6263379211</v>
      </c>
      <c r="AF889" t="s">
        <v>75</v>
      </c>
    </row>
    <row r="890" spans="1:32">
      <c r="A890" t="s">
        <v>1095</v>
      </c>
      <c r="B890">
        <v>2012</v>
      </c>
      <c r="C890" t="s">
        <v>1034</v>
      </c>
      <c r="D890" t="s">
        <v>72</v>
      </c>
      <c r="E890" t="s">
        <v>72</v>
      </c>
      <c r="F890" t="s">
        <v>72</v>
      </c>
      <c r="G890" t="s">
        <v>72</v>
      </c>
      <c r="H890" t="s">
        <v>72</v>
      </c>
      <c r="I890" t="s">
        <v>76</v>
      </c>
      <c r="J890" t="s">
        <v>97</v>
      </c>
      <c r="K890">
        <v>28.936952999999999</v>
      </c>
      <c r="L890">
        <v>3.9805630000000001</v>
      </c>
      <c r="M890">
        <v>21.713000000000001</v>
      </c>
      <c r="N890">
        <v>37.415999999999997</v>
      </c>
      <c r="O890" t="s">
        <v>74</v>
      </c>
      <c r="P890" t="s">
        <v>1096</v>
      </c>
      <c r="Q890">
        <v>8.4789999999999992</v>
      </c>
      <c r="R890">
        <v>7.2240000000000002</v>
      </c>
      <c r="S890">
        <v>11493</v>
      </c>
      <c r="T890">
        <v>2118</v>
      </c>
      <c r="U890">
        <v>8624</v>
      </c>
      <c r="V890">
        <v>14861</v>
      </c>
      <c r="W890">
        <v>148</v>
      </c>
      <c r="X890">
        <v>47</v>
      </c>
      <c r="Y890">
        <v>0</v>
      </c>
      <c r="Z890">
        <v>0</v>
      </c>
      <c r="AA890">
        <v>0</v>
      </c>
      <c r="AB890">
        <v>1</v>
      </c>
      <c r="AC890" t="s">
        <v>173</v>
      </c>
      <c r="AD890" t="s">
        <v>1034</v>
      </c>
      <c r="AE890">
        <v>1.1326862223</v>
      </c>
      <c r="AF890" t="s">
        <v>75</v>
      </c>
    </row>
    <row r="891" spans="1:32">
      <c r="A891" t="s">
        <v>1097</v>
      </c>
      <c r="B891">
        <v>2012</v>
      </c>
      <c r="C891" t="s">
        <v>1034</v>
      </c>
      <c r="D891" t="s">
        <v>72</v>
      </c>
      <c r="E891" t="s">
        <v>72</v>
      </c>
      <c r="F891" t="s">
        <v>72</v>
      </c>
      <c r="G891" t="s">
        <v>72</v>
      </c>
      <c r="H891" t="s">
        <v>72</v>
      </c>
      <c r="I891" t="s">
        <v>76</v>
      </c>
      <c r="J891" t="s">
        <v>98</v>
      </c>
      <c r="K891">
        <v>26.993283000000002</v>
      </c>
      <c r="L891">
        <v>4.921729</v>
      </c>
      <c r="M891">
        <v>18.385000000000002</v>
      </c>
      <c r="N891">
        <v>37.765999999999998</v>
      </c>
      <c r="O891" t="s">
        <v>74</v>
      </c>
      <c r="P891" t="s">
        <v>377</v>
      </c>
      <c r="Q891">
        <v>10.773</v>
      </c>
      <c r="R891">
        <v>8.6080000000000005</v>
      </c>
      <c r="S891">
        <v>13558</v>
      </c>
      <c r="T891">
        <v>2797</v>
      </c>
      <c r="U891">
        <v>9234</v>
      </c>
      <c r="V891">
        <v>18968</v>
      </c>
      <c r="W891">
        <v>212</v>
      </c>
      <c r="X891">
        <v>60</v>
      </c>
      <c r="Y891">
        <v>0</v>
      </c>
      <c r="Z891">
        <v>0</v>
      </c>
      <c r="AA891">
        <v>0</v>
      </c>
      <c r="AB891">
        <v>1</v>
      </c>
      <c r="AC891" t="s">
        <v>345</v>
      </c>
      <c r="AD891" t="s">
        <v>1034</v>
      </c>
      <c r="AE891">
        <v>2.5935776197</v>
      </c>
      <c r="AF891" t="s">
        <v>75</v>
      </c>
    </row>
    <row r="892" spans="1:32">
      <c r="A892" t="s">
        <v>1098</v>
      </c>
      <c r="B892">
        <v>2012</v>
      </c>
      <c r="C892" t="s">
        <v>1034</v>
      </c>
      <c r="D892" t="s">
        <v>72</v>
      </c>
      <c r="E892" t="s">
        <v>72</v>
      </c>
      <c r="F892" t="s">
        <v>72</v>
      </c>
      <c r="G892" t="s">
        <v>72</v>
      </c>
      <c r="H892" t="s">
        <v>72</v>
      </c>
      <c r="I892" t="s">
        <v>76</v>
      </c>
      <c r="J892" t="s">
        <v>99</v>
      </c>
      <c r="K892">
        <v>33.906545000000001</v>
      </c>
      <c r="L892">
        <v>2.585569</v>
      </c>
      <c r="M892">
        <v>28.98</v>
      </c>
      <c r="N892">
        <v>39.207999999999998</v>
      </c>
      <c r="O892" t="s">
        <v>74</v>
      </c>
      <c r="P892" t="s">
        <v>1099</v>
      </c>
      <c r="Q892">
        <v>5.3019999999999996</v>
      </c>
      <c r="R892">
        <v>4.9269999999999996</v>
      </c>
      <c r="S892">
        <v>23878</v>
      </c>
      <c r="T892">
        <v>1986</v>
      </c>
      <c r="U892">
        <v>20408</v>
      </c>
      <c r="V892">
        <v>27611</v>
      </c>
      <c r="W892">
        <v>409</v>
      </c>
      <c r="X892">
        <v>153</v>
      </c>
      <c r="Y892">
        <v>0</v>
      </c>
      <c r="Z892">
        <v>0</v>
      </c>
      <c r="AA892">
        <v>0</v>
      </c>
      <c r="AB892">
        <v>1</v>
      </c>
      <c r="AC892" t="s">
        <v>527</v>
      </c>
      <c r="AD892" t="s">
        <v>1034</v>
      </c>
      <c r="AE892">
        <v>1.2171119189999999</v>
      </c>
      <c r="AF892" t="s">
        <v>75</v>
      </c>
    </row>
    <row r="893" spans="1:32">
      <c r="A893" t="s">
        <v>1100</v>
      </c>
      <c r="B893">
        <v>2012</v>
      </c>
      <c r="C893" t="s">
        <v>1034</v>
      </c>
      <c r="D893" t="s">
        <v>72</v>
      </c>
      <c r="E893" t="s">
        <v>72</v>
      </c>
      <c r="F893" t="s">
        <v>72</v>
      </c>
      <c r="G893" t="s">
        <v>72</v>
      </c>
      <c r="H893" t="s">
        <v>72</v>
      </c>
      <c r="I893" t="s">
        <v>76</v>
      </c>
      <c r="J893" t="s">
        <v>100</v>
      </c>
      <c r="K893">
        <v>29.010338999999998</v>
      </c>
      <c r="L893">
        <v>1.998756</v>
      </c>
      <c r="M893">
        <v>25.21</v>
      </c>
      <c r="N893">
        <v>33.130000000000003</v>
      </c>
      <c r="O893" t="s">
        <v>74</v>
      </c>
      <c r="P893" t="s">
        <v>1101</v>
      </c>
      <c r="Q893">
        <v>4.1189999999999998</v>
      </c>
      <c r="R893">
        <v>3.8</v>
      </c>
      <c r="S893">
        <v>31386</v>
      </c>
      <c r="T893">
        <v>2619</v>
      </c>
      <c r="U893">
        <v>27274</v>
      </c>
      <c r="V893">
        <v>35842</v>
      </c>
      <c r="W893">
        <v>721</v>
      </c>
      <c r="X893">
        <v>215</v>
      </c>
      <c r="Y893">
        <v>0</v>
      </c>
      <c r="Z893">
        <v>0</v>
      </c>
      <c r="AA893">
        <v>0</v>
      </c>
      <c r="AB893">
        <v>1</v>
      </c>
      <c r="AC893" t="s">
        <v>251</v>
      </c>
      <c r="AD893" t="s">
        <v>1034</v>
      </c>
      <c r="AE893">
        <v>1.3967038037999999</v>
      </c>
      <c r="AF893" t="s">
        <v>75</v>
      </c>
    </row>
    <row r="894" spans="1:32">
      <c r="A894" t="s">
        <v>1102</v>
      </c>
      <c r="B894">
        <v>2012</v>
      </c>
      <c r="C894" t="s">
        <v>1034</v>
      </c>
      <c r="D894" t="s">
        <v>72</v>
      </c>
      <c r="E894" t="s">
        <v>72</v>
      </c>
      <c r="F894" t="s">
        <v>72</v>
      </c>
      <c r="G894" t="s">
        <v>72</v>
      </c>
      <c r="H894" t="s">
        <v>72</v>
      </c>
      <c r="I894" t="s">
        <v>79</v>
      </c>
      <c r="J894" t="s">
        <v>72</v>
      </c>
      <c r="K894">
        <v>20.010344</v>
      </c>
      <c r="L894">
        <v>1.5526720000000001</v>
      </c>
      <c r="M894">
        <v>17.106000000000002</v>
      </c>
      <c r="N894">
        <v>23.268999999999998</v>
      </c>
      <c r="O894" t="s">
        <v>74</v>
      </c>
      <c r="P894" t="s">
        <v>268</v>
      </c>
      <c r="Q894">
        <v>3.258</v>
      </c>
      <c r="R894">
        <v>2.9039999999999999</v>
      </c>
      <c r="S894">
        <v>64883</v>
      </c>
      <c r="T894">
        <v>5697</v>
      </c>
      <c r="U894">
        <v>55467</v>
      </c>
      <c r="V894">
        <v>75448</v>
      </c>
      <c r="W894">
        <v>1129</v>
      </c>
      <c r="X894">
        <v>248</v>
      </c>
      <c r="Y894">
        <v>0</v>
      </c>
      <c r="Z894">
        <v>0</v>
      </c>
      <c r="AA894">
        <v>0</v>
      </c>
      <c r="AB894">
        <v>1</v>
      </c>
      <c r="AC894" t="s">
        <v>475</v>
      </c>
      <c r="AD894" t="s">
        <v>1034</v>
      </c>
      <c r="AE894">
        <v>1.6989492286000001</v>
      </c>
      <c r="AF894" t="s">
        <v>75</v>
      </c>
    </row>
    <row r="895" spans="1:32">
      <c r="A895" t="s">
        <v>1103</v>
      </c>
      <c r="B895">
        <v>2012</v>
      </c>
      <c r="C895" t="s">
        <v>1034</v>
      </c>
      <c r="D895" t="s">
        <v>72</v>
      </c>
      <c r="E895" t="s">
        <v>72</v>
      </c>
      <c r="F895" t="s">
        <v>72</v>
      </c>
      <c r="G895" t="s">
        <v>72</v>
      </c>
      <c r="H895" t="s">
        <v>72</v>
      </c>
      <c r="I895" t="s">
        <v>79</v>
      </c>
      <c r="J895" t="s">
        <v>96</v>
      </c>
      <c r="K895">
        <v>24.397621000000001</v>
      </c>
      <c r="L895">
        <v>4.9862700000000002</v>
      </c>
      <c r="M895">
        <v>15.878</v>
      </c>
      <c r="N895">
        <v>35.555999999999997</v>
      </c>
      <c r="O895" t="s">
        <v>74</v>
      </c>
      <c r="P895" t="s">
        <v>1104</v>
      </c>
      <c r="Q895">
        <v>11.159000000000001</v>
      </c>
      <c r="R895">
        <v>8.52</v>
      </c>
      <c r="S895">
        <v>11583</v>
      </c>
      <c r="T895">
        <v>2970</v>
      </c>
      <c r="U895">
        <v>7538</v>
      </c>
      <c r="V895">
        <v>16881</v>
      </c>
      <c r="W895">
        <v>91</v>
      </c>
      <c r="X895">
        <v>18</v>
      </c>
      <c r="Y895">
        <v>0</v>
      </c>
      <c r="Z895">
        <v>0</v>
      </c>
      <c r="AA895">
        <v>0</v>
      </c>
      <c r="AB895">
        <v>1</v>
      </c>
      <c r="AC895" t="s">
        <v>365</v>
      </c>
      <c r="AD895" t="s">
        <v>1034</v>
      </c>
      <c r="AE895">
        <v>1.2131407319</v>
      </c>
      <c r="AF895" t="s">
        <v>75</v>
      </c>
    </row>
    <row r="896" spans="1:32">
      <c r="A896" t="s">
        <v>1105</v>
      </c>
      <c r="B896">
        <v>2012</v>
      </c>
      <c r="C896" t="s">
        <v>1034</v>
      </c>
      <c r="D896" t="s">
        <v>72</v>
      </c>
      <c r="E896" t="s">
        <v>72</v>
      </c>
      <c r="F896" t="s">
        <v>72</v>
      </c>
      <c r="G896" t="s">
        <v>72</v>
      </c>
      <c r="H896" t="s">
        <v>72</v>
      </c>
      <c r="I896" t="s">
        <v>79</v>
      </c>
      <c r="J896" t="s">
        <v>97</v>
      </c>
      <c r="K896">
        <v>21.300350000000002</v>
      </c>
      <c r="L896">
        <v>4.5757940000000001</v>
      </c>
      <c r="M896">
        <v>13.605</v>
      </c>
      <c r="N896">
        <v>31.748000000000001</v>
      </c>
      <c r="O896" t="s">
        <v>74</v>
      </c>
      <c r="P896" t="s">
        <v>1106</v>
      </c>
      <c r="Q896">
        <v>10.448</v>
      </c>
      <c r="R896">
        <v>7.6950000000000003</v>
      </c>
      <c r="S896">
        <v>10819</v>
      </c>
      <c r="T896">
        <v>2551</v>
      </c>
      <c r="U896">
        <v>6910</v>
      </c>
      <c r="V896">
        <v>16125</v>
      </c>
      <c r="W896">
        <v>132</v>
      </c>
      <c r="X896">
        <v>25</v>
      </c>
      <c r="Y896">
        <v>0</v>
      </c>
      <c r="Z896">
        <v>0</v>
      </c>
      <c r="AA896">
        <v>0</v>
      </c>
      <c r="AB896">
        <v>1</v>
      </c>
      <c r="AC896" t="s">
        <v>415</v>
      </c>
      <c r="AD896" t="s">
        <v>1034</v>
      </c>
      <c r="AE896">
        <v>1.6362312084999999</v>
      </c>
      <c r="AF896" t="s">
        <v>75</v>
      </c>
    </row>
    <row r="897" spans="1:32">
      <c r="A897" t="s">
        <v>1107</v>
      </c>
      <c r="B897">
        <v>2012</v>
      </c>
      <c r="C897" t="s">
        <v>1034</v>
      </c>
      <c r="D897" t="s">
        <v>72</v>
      </c>
      <c r="E897" t="s">
        <v>72</v>
      </c>
      <c r="F897" t="s">
        <v>72</v>
      </c>
      <c r="G897" t="s">
        <v>72</v>
      </c>
      <c r="H897" t="s">
        <v>72</v>
      </c>
      <c r="I897" t="s">
        <v>79</v>
      </c>
      <c r="J897" t="s">
        <v>98</v>
      </c>
      <c r="K897">
        <v>13.367511</v>
      </c>
      <c r="L897">
        <v>2.772961</v>
      </c>
      <c r="M897">
        <v>8.7550000000000008</v>
      </c>
      <c r="N897">
        <v>19.88</v>
      </c>
      <c r="O897" t="s">
        <v>74</v>
      </c>
      <c r="P897" t="s">
        <v>786</v>
      </c>
      <c r="Q897">
        <v>6.5129999999999999</v>
      </c>
      <c r="R897">
        <v>4.6120000000000001</v>
      </c>
      <c r="S897">
        <v>8412</v>
      </c>
      <c r="T897">
        <v>1804</v>
      </c>
      <c r="U897">
        <v>5510</v>
      </c>
      <c r="V897">
        <v>12511</v>
      </c>
      <c r="W897">
        <v>185</v>
      </c>
      <c r="X897">
        <v>34</v>
      </c>
      <c r="Y897">
        <v>0</v>
      </c>
      <c r="Z897">
        <v>0</v>
      </c>
      <c r="AA897">
        <v>0</v>
      </c>
      <c r="AB897">
        <v>1</v>
      </c>
      <c r="AC897" t="s">
        <v>339</v>
      </c>
      <c r="AD897" t="s">
        <v>1034</v>
      </c>
      <c r="AE897">
        <v>1.2217266908</v>
      </c>
      <c r="AF897" t="s">
        <v>75</v>
      </c>
    </row>
    <row r="898" spans="1:32">
      <c r="A898" t="s">
        <v>1108</v>
      </c>
      <c r="B898">
        <v>2012</v>
      </c>
      <c r="C898" t="s">
        <v>1034</v>
      </c>
      <c r="D898" t="s">
        <v>72</v>
      </c>
      <c r="E898" t="s">
        <v>72</v>
      </c>
      <c r="F898" t="s">
        <v>72</v>
      </c>
      <c r="G898" t="s">
        <v>72</v>
      </c>
      <c r="H898" t="s">
        <v>72</v>
      </c>
      <c r="I898" t="s">
        <v>79</v>
      </c>
      <c r="J898" t="s">
        <v>99</v>
      </c>
      <c r="K898">
        <v>24.589846000000001</v>
      </c>
      <c r="L898">
        <v>2.904407</v>
      </c>
      <c r="M898">
        <v>19.289000000000001</v>
      </c>
      <c r="N898">
        <v>30.792000000000002</v>
      </c>
      <c r="O898" t="s">
        <v>74</v>
      </c>
      <c r="P898" t="s">
        <v>1109</v>
      </c>
      <c r="Q898">
        <v>6.202</v>
      </c>
      <c r="R898">
        <v>5.3010000000000002</v>
      </c>
      <c r="S898">
        <v>17016</v>
      </c>
      <c r="T898">
        <v>2313</v>
      </c>
      <c r="U898">
        <v>13348</v>
      </c>
      <c r="V898">
        <v>21308</v>
      </c>
      <c r="W898">
        <v>289</v>
      </c>
      <c r="X898">
        <v>74</v>
      </c>
      <c r="Y898">
        <v>0</v>
      </c>
      <c r="Z898">
        <v>0</v>
      </c>
      <c r="AA898">
        <v>0</v>
      </c>
      <c r="AB898">
        <v>1</v>
      </c>
      <c r="AC898" t="s">
        <v>364</v>
      </c>
      <c r="AD898" t="s">
        <v>1034</v>
      </c>
      <c r="AE898">
        <v>1.3101522266000001</v>
      </c>
      <c r="AF898" t="s">
        <v>75</v>
      </c>
    </row>
    <row r="899" spans="1:32">
      <c r="A899" t="s">
        <v>1110</v>
      </c>
      <c r="B899">
        <v>2012</v>
      </c>
      <c r="C899" t="s">
        <v>1034</v>
      </c>
      <c r="D899" t="s">
        <v>72</v>
      </c>
      <c r="E899" t="s">
        <v>72</v>
      </c>
      <c r="F899" t="s">
        <v>72</v>
      </c>
      <c r="G899" t="s">
        <v>72</v>
      </c>
      <c r="H899" t="s">
        <v>72</v>
      </c>
      <c r="I899" t="s">
        <v>79</v>
      </c>
      <c r="J899" t="s">
        <v>100</v>
      </c>
      <c r="K899">
        <v>18.170348000000001</v>
      </c>
      <c r="L899">
        <v>1.843693</v>
      </c>
      <c r="M899">
        <v>14.794</v>
      </c>
      <c r="N899">
        <v>22.117000000000001</v>
      </c>
      <c r="O899" t="s">
        <v>74</v>
      </c>
      <c r="P899" t="s">
        <v>1111</v>
      </c>
      <c r="Q899">
        <v>3.9470000000000001</v>
      </c>
      <c r="R899">
        <v>3.3759999999999999</v>
      </c>
      <c r="S899">
        <v>17053</v>
      </c>
      <c r="T899">
        <v>1919</v>
      </c>
      <c r="U899">
        <v>13884</v>
      </c>
      <c r="V899">
        <v>20757</v>
      </c>
      <c r="W899">
        <v>432</v>
      </c>
      <c r="X899">
        <v>97</v>
      </c>
      <c r="Y899">
        <v>0</v>
      </c>
      <c r="Z899">
        <v>0</v>
      </c>
      <c r="AA899">
        <v>0</v>
      </c>
      <c r="AB899">
        <v>1</v>
      </c>
      <c r="AC899" t="s">
        <v>105</v>
      </c>
      <c r="AD899" t="s">
        <v>1034</v>
      </c>
      <c r="AE899">
        <v>0.9853271911</v>
      </c>
      <c r="AF899" t="s">
        <v>75</v>
      </c>
    </row>
    <row r="900" spans="1:32">
      <c r="A900" t="s">
        <v>1112</v>
      </c>
      <c r="B900">
        <v>2012</v>
      </c>
      <c r="C900" t="s">
        <v>1034</v>
      </c>
      <c r="D900" t="s">
        <v>72</v>
      </c>
      <c r="E900" t="s">
        <v>72</v>
      </c>
      <c r="F900" t="s">
        <v>72</v>
      </c>
      <c r="G900" t="s">
        <v>104</v>
      </c>
      <c r="H900" t="s">
        <v>73</v>
      </c>
      <c r="I900" t="s">
        <v>72</v>
      </c>
      <c r="J900" t="s">
        <v>72</v>
      </c>
      <c r="K900">
        <v>7.4574249999999997</v>
      </c>
      <c r="L900">
        <v>4.0152080000000003</v>
      </c>
      <c r="M900">
        <v>2.4780000000000002</v>
      </c>
      <c r="N900">
        <v>20.356000000000002</v>
      </c>
      <c r="O900" t="s">
        <v>74</v>
      </c>
      <c r="P900" t="s">
        <v>1113</v>
      </c>
      <c r="Q900">
        <v>12.898999999999999</v>
      </c>
      <c r="R900">
        <v>4.9800000000000004</v>
      </c>
      <c r="S900">
        <v>996</v>
      </c>
      <c r="T900">
        <v>526</v>
      </c>
      <c r="U900">
        <v>331</v>
      </c>
      <c r="V900">
        <v>2719</v>
      </c>
      <c r="W900">
        <v>52</v>
      </c>
      <c r="X900">
        <v>5</v>
      </c>
      <c r="Y900">
        <v>0</v>
      </c>
      <c r="Z900">
        <v>0</v>
      </c>
      <c r="AA900">
        <v>0</v>
      </c>
      <c r="AB900">
        <v>1</v>
      </c>
      <c r="AC900" t="s">
        <v>220</v>
      </c>
      <c r="AD900" t="s">
        <v>1034</v>
      </c>
      <c r="AE900">
        <v>1.1913952124</v>
      </c>
      <c r="AF900" t="s">
        <v>75</v>
      </c>
    </row>
    <row r="901" spans="1:32">
      <c r="A901" t="s">
        <v>1114</v>
      </c>
      <c r="B901">
        <v>2012</v>
      </c>
      <c r="C901" t="s">
        <v>1034</v>
      </c>
      <c r="D901" t="s">
        <v>72</v>
      </c>
      <c r="E901" t="s">
        <v>72</v>
      </c>
      <c r="F901" t="s">
        <v>72</v>
      </c>
      <c r="G901" t="s">
        <v>104</v>
      </c>
      <c r="H901" t="s">
        <v>73</v>
      </c>
      <c r="I901" t="s">
        <v>76</v>
      </c>
      <c r="J901" t="s">
        <v>72</v>
      </c>
      <c r="K901">
        <v>10.079376</v>
      </c>
      <c r="L901">
        <v>6.4885719999999996</v>
      </c>
      <c r="M901">
        <v>2.637</v>
      </c>
      <c r="N901">
        <v>31.689</v>
      </c>
      <c r="O901" t="s">
        <v>74</v>
      </c>
      <c r="P901" t="s">
        <v>785</v>
      </c>
      <c r="Q901">
        <v>21.61</v>
      </c>
      <c r="R901">
        <v>7.4420000000000002</v>
      </c>
      <c r="S901">
        <v>754</v>
      </c>
      <c r="T901">
        <v>487</v>
      </c>
      <c r="U901">
        <v>197</v>
      </c>
      <c r="V901">
        <v>2371</v>
      </c>
      <c r="W901">
        <v>30</v>
      </c>
      <c r="X901">
        <v>3</v>
      </c>
      <c r="Y901">
        <v>0</v>
      </c>
      <c r="Z901">
        <v>0</v>
      </c>
      <c r="AA901">
        <v>0</v>
      </c>
      <c r="AB901">
        <v>1</v>
      </c>
      <c r="AC901" t="s">
        <v>116</v>
      </c>
      <c r="AD901" t="s">
        <v>1034</v>
      </c>
      <c r="AE901">
        <v>1.3471108288</v>
      </c>
      <c r="AF901" t="s">
        <v>75</v>
      </c>
    </row>
    <row r="902" spans="1:32">
      <c r="A902" t="s">
        <v>1115</v>
      </c>
      <c r="B902">
        <v>2012</v>
      </c>
      <c r="C902" t="s">
        <v>1034</v>
      </c>
      <c r="D902" t="s">
        <v>72</v>
      </c>
      <c r="E902" t="s">
        <v>72</v>
      </c>
      <c r="F902" t="s">
        <v>72</v>
      </c>
      <c r="G902" t="s">
        <v>104</v>
      </c>
      <c r="H902" t="s">
        <v>81</v>
      </c>
      <c r="I902" t="s">
        <v>72</v>
      </c>
      <c r="J902" t="s">
        <v>72</v>
      </c>
      <c r="K902">
        <v>11.599174</v>
      </c>
      <c r="L902">
        <v>3.854352</v>
      </c>
      <c r="M902">
        <v>5.86</v>
      </c>
      <c r="N902">
        <v>21.667000000000002</v>
      </c>
      <c r="O902" t="s">
        <v>74</v>
      </c>
      <c r="P902" t="s">
        <v>1116</v>
      </c>
      <c r="Q902">
        <v>10.068</v>
      </c>
      <c r="R902">
        <v>5.74</v>
      </c>
      <c r="S902">
        <v>3670</v>
      </c>
      <c r="T902">
        <v>1340</v>
      </c>
      <c r="U902">
        <v>1854</v>
      </c>
      <c r="V902">
        <v>6856</v>
      </c>
      <c r="W902">
        <v>140</v>
      </c>
      <c r="X902">
        <v>14</v>
      </c>
      <c r="Y902">
        <v>0</v>
      </c>
      <c r="Z902">
        <v>0</v>
      </c>
      <c r="AA902">
        <v>0</v>
      </c>
      <c r="AB902">
        <v>1</v>
      </c>
      <c r="AC902" t="s">
        <v>133</v>
      </c>
      <c r="AD902" t="s">
        <v>1034</v>
      </c>
      <c r="AE902">
        <v>2.0138822855999998</v>
      </c>
      <c r="AF902" t="s">
        <v>75</v>
      </c>
    </row>
    <row r="903" spans="1:32">
      <c r="A903" t="s">
        <v>1117</v>
      </c>
      <c r="B903">
        <v>2012</v>
      </c>
      <c r="C903" t="s">
        <v>1034</v>
      </c>
      <c r="D903" t="s">
        <v>72</v>
      </c>
      <c r="E903" t="s">
        <v>72</v>
      </c>
      <c r="F903" t="s">
        <v>72</v>
      </c>
      <c r="G903" t="s">
        <v>104</v>
      </c>
      <c r="H903" t="s">
        <v>81</v>
      </c>
      <c r="I903" t="s">
        <v>76</v>
      </c>
      <c r="J903" t="s">
        <v>72</v>
      </c>
      <c r="K903">
        <v>8.4216739999999994</v>
      </c>
      <c r="L903">
        <v>3.6278830000000002</v>
      </c>
      <c r="M903">
        <v>3.49</v>
      </c>
      <c r="N903">
        <v>18.952000000000002</v>
      </c>
      <c r="O903" t="s">
        <v>74</v>
      </c>
      <c r="P903" t="s">
        <v>1118</v>
      </c>
      <c r="Q903">
        <v>10.53</v>
      </c>
      <c r="R903">
        <v>4.931</v>
      </c>
      <c r="S903">
        <v>1298</v>
      </c>
      <c r="T903">
        <v>570</v>
      </c>
      <c r="U903">
        <v>538</v>
      </c>
      <c r="V903">
        <v>2921</v>
      </c>
      <c r="W903">
        <v>85</v>
      </c>
      <c r="X903">
        <v>8</v>
      </c>
      <c r="Y903">
        <v>0</v>
      </c>
      <c r="Z903">
        <v>0</v>
      </c>
      <c r="AA903">
        <v>0</v>
      </c>
      <c r="AB903">
        <v>1</v>
      </c>
      <c r="AC903" t="s">
        <v>115</v>
      </c>
      <c r="AD903" t="s">
        <v>1034</v>
      </c>
      <c r="AE903">
        <v>1.4334901428</v>
      </c>
      <c r="AF903" t="s">
        <v>75</v>
      </c>
    </row>
    <row r="904" spans="1:32">
      <c r="A904" t="s">
        <v>1119</v>
      </c>
      <c r="B904">
        <v>2012</v>
      </c>
      <c r="C904" t="s">
        <v>1034</v>
      </c>
      <c r="D904" t="s">
        <v>72</v>
      </c>
      <c r="E904" t="s">
        <v>72</v>
      </c>
      <c r="F904" t="s">
        <v>72</v>
      </c>
      <c r="G904" t="s">
        <v>104</v>
      </c>
      <c r="H904" t="s">
        <v>81</v>
      </c>
      <c r="I904" t="s">
        <v>79</v>
      </c>
      <c r="J904" t="s">
        <v>72</v>
      </c>
      <c r="K904">
        <v>14.616693</v>
      </c>
      <c r="L904">
        <v>6.9497479999999996</v>
      </c>
      <c r="M904">
        <v>5.367</v>
      </c>
      <c r="N904">
        <v>34.07</v>
      </c>
      <c r="O904" t="s">
        <v>74</v>
      </c>
      <c r="P904" t="s">
        <v>1120</v>
      </c>
      <c r="Q904">
        <v>19.452999999999999</v>
      </c>
      <c r="R904">
        <v>9.25</v>
      </c>
      <c r="S904">
        <v>2372</v>
      </c>
      <c r="T904">
        <v>1185</v>
      </c>
      <c r="U904">
        <v>871</v>
      </c>
      <c r="V904">
        <v>5530</v>
      </c>
      <c r="W904">
        <v>55</v>
      </c>
      <c r="X904">
        <v>6</v>
      </c>
      <c r="Y904">
        <v>0</v>
      </c>
      <c r="Z904">
        <v>0</v>
      </c>
      <c r="AA904">
        <v>0</v>
      </c>
      <c r="AB904">
        <v>1</v>
      </c>
      <c r="AC904" t="s">
        <v>228</v>
      </c>
      <c r="AD904" t="s">
        <v>1034</v>
      </c>
      <c r="AE904">
        <v>2.0898243003000001</v>
      </c>
      <c r="AF904" t="s">
        <v>75</v>
      </c>
    </row>
    <row r="905" spans="1:32">
      <c r="A905" t="s">
        <v>1121</v>
      </c>
      <c r="B905">
        <v>2012</v>
      </c>
      <c r="C905" t="s">
        <v>1034</v>
      </c>
      <c r="D905" t="s">
        <v>72</v>
      </c>
      <c r="E905" t="s">
        <v>72</v>
      </c>
      <c r="F905" t="s">
        <v>72</v>
      </c>
      <c r="G905" t="s">
        <v>104</v>
      </c>
      <c r="H905" t="s">
        <v>83</v>
      </c>
      <c r="I905" t="s">
        <v>72</v>
      </c>
      <c r="J905" t="s">
        <v>72</v>
      </c>
      <c r="K905">
        <v>9.9772440000000007</v>
      </c>
      <c r="L905">
        <v>2.1949589999999999</v>
      </c>
      <c r="M905">
        <v>6.3890000000000002</v>
      </c>
      <c r="N905">
        <v>15.253</v>
      </c>
      <c r="O905" t="s">
        <v>74</v>
      </c>
      <c r="P905" t="s">
        <v>1122</v>
      </c>
      <c r="Q905">
        <v>5.2750000000000004</v>
      </c>
      <c r="R905">
        <v>3.5880000000000001</v>
      </c>
      <c r="S905">
        <v>5896</v>
      </c>
      <c r="T905">
        <v>1357</v>
      </c>
      <c r="U905">
        <v>3775</v>
      </c>
      <c r="V905">
        <v>9013</v>
      </c>
      <c r="W905">
        <v>262</v>
      </c>
      <c r="X905">
        <v>33</v>
      </c>
      <c r="Y905">
        <v>0</v>
      </c>
      <c r="Z905">
        <v>0</v>
      </c>
      <c r="AA905">
        <v>0</v>
      </c>
      <c r="AB905">
        <v>1</v>
      </c>
      <c r="AC905" t="s">
        <v>138</v>
      </c>
      <c r="AD905" t="s">
        <v>1034</v>
      </c>
      <c r="AE905">
        <v>1.4000071337</v>
      </c>
      <c r="AF905" t="s">
        <v>75</v>
      </c>
    </row>
    <row r="906" spans="1:32">
      <c r="A906" t="s">
        <v>1123</v>
      </c>
      <c r="B906">
        <v>2012</v>
      </c>
      <c r="C906" t="s">
        <v>1034</v>
      </c>
      <c r="D906" t="s">
        <v>72</v>
      </c>
      <c r="E906" t="s">
        <v>72</v>
      </c>
      <c r="F906" t="s">
        <v>72</v>
      </c>
      <c r="G906" t="s">
        <v>104</v>
      </c>
      <c r="H906" t="s">
        <v>83</v>
      </c>
      <c r="I906" t="s">
        <v>76</v>
      </c>
      <c r="J906" t="s">
        <v>72</v>
      </c>
      <c r="K906">
        <v>10.993233999999999</v>
      </c>
      <c r="L906">
        <v>3.063393</v>
      </c>
      <c r="M906">
        <v>6.2240000000000002</v>
      </c>
      <c r="N906">
        <v>18.690000000000001</v>
      </c>
      <c r="O906" t="s">
        <v>74</v>
      </c>
      <c r="P906" t="s">
        <v>1124</v>
      </c>
      <c r="Q906">
        <v>7.6970000000000001</v>
      </c>
      <c r="R906">
        <v>4.7699999999999996</v>
      </c>
      <c r="S906">
        <v>3087</v>
      </c>
      <c r="T906">
        <v>932</v>
      </c>
      <c r="U906">
        <v>1748</v>
      </c>
      <c r="V906">
        <v>5248</v>
      </c>
      <c r="W906">
        <v>165</v>
      </c>
      <c r="X906">
        <v>21</v>
      </c>
      <c r="Y906">
        <v>0</v>
      </c>
      <c r="Z906">
        <v>0</v>
      </c>
      <c r="AA906">
        <v>0</v>
      </c>
      <c r="AB906">
        <v>1</v>
      </c>
      <c r="AC906" t="s">
        <v>114</v>
      </c>
      <c r="AD906" t="s">
        <v>1034</v>
      </c>
      <c r="AE906">
        <v>1.5728989870000001</v>
      </c>
      <c r="AF906" t="s">
        <v>75</v>
      </c>
    </row>
    <row r="907" spans="1:32">
      <c r="A907" t="s">
        <v>1125</v>
      </c>
      <c r="B907">
        <v>2012</v>
      </c>
      <c r="C907" t="s">
        <v>1034</v>
      </c>
      <c r="D907" t="s">
        <v>72</v>
      </c>
      <c r="E907" t="s">
        <v>72</v>
      </c>
      <c r="F907" t="s">
        <v>72</v>
      </c>
      <c r="G907" t="s">
        <v>104</v>
      </c>
      <c r="H907" t="s">
        <v>83</v>
      </c>
      <c r="I907" t="s">
        <v>79</v>
      </c>
      <c r="J907" t="s">
        <v>72</v>
      </c>
      <c r="K907">
        <v>9.0572979999999994</v>
      </c>
      <c r="L907">
        <v>3.2894290000000002</v>
      </c>
      <c r="M907">
        <v>4.3150000000000004</v>
      </c>
      <c r="N907">
        <v>18.029</v>
      </c>
      <c r="O907" t="s">
        <v>74</v>
      </c>
      <c r="P907" t="s">
        <v>881</v>
      </c>
      <c r="Q907">
        <v>8.9719999999999995</v>
      </c>
      <c r="R907">
        <v>4.742</v>
      </c>
      <c r="S907">
        <v>2809</v>
      </c>
      <c r="T907">
        <v>1062</v>
      </c>
      <c r="U907">
        <v>1338</v>
      </c>
      <c r="V907">
        <v>5591</v>
      </c>
      <c r="W907">
        <v>97</v>
      </c>
      <c r="X907">
        <v>12</v>
      </c>
      <c r="Y907">
        <v>0</v>
      </c>
      <c r="Z907">
        <v>0</v>
      </c>
      <c r="AA907">
        <v>0</v>
      </c>
      <c r="AB907">
        <v>1</v>
      </c>
      <c r="AC907" t="s">
        <v>228</v>
      </c>
      <c r="AD907" t="s">
        <v>1034</v>
      </c>
      <c r="AE907">
        <v>1.2610890343000001</v>
      </c>
      <c r="AF907" t="s">
        <v>75</v>
      </c>
    </row>
    <row r="908" spans="1:32">
      <c r="A908" t="s">
        <v>1126</v>
      </c>
      <c r="B908">
        <v>2012</v>
      </c>
      <c r="C908" t="s">
        <v>1034</v>
      </c>
      <c r="D908" t="s">
        <v>72</v>
      </c>
      <c r="E908" t="s">
        <v>72</v>
      </c>
      <c r="F908" t="s">
        <v>72</v>
      </c>
      <c r="G908" t="s">
        <v>104</v>
      </c>
      <c r="H908" t="s">
        <v>84</v>
      </c>
      <c r="I908" t="s">
        <v>72</v>
      </c>
      <c r="J908" t="s">
        <v>72</v>
      </c>
      <c r="K908">
        <v>21.109172000000001</v>
      </c>
      <c r="L908">
        <v>3.6805680000000001</v>
      </c>
      <c r="M908">
        <v>14.718999999999999</v>
      </c>
      <c r="N908">
        <v>29.32</v>
      </c>
      <c r="O908" t="s">
        <v>74</v>
      </c>
      <c r="P908" t="s">
        <v>1127</v>
      </c>
      <c r="Q908">
        <v>8.2110000000000003</v>
      </c>
      <c r="R908">
        <v>6.391</v>
      </c>
      <c r="S908">
        <v>8541</v>
      </c>
      <c r="T908">
        <v>1620</v>
      </c>
      <c r="U908">
        <v>5955</v>
      </c>
      <c r="V908">
        <v>11863</v>
      </c>
      <c r="W908">
        <v>219</v>
      </c>
      <c r="X908">
        <v>52</v>
      </c>
      <c r="Y908">
        <v>0</v>
      </c>
      <c r="Z908">
        <v>0</v>
      </c>
      <c r="AA908">
        <v>0</v>
      </c>
      <c r="AB908">
        <v>1</v>
      </c>
      <c r="AC908" t="s">
        <v>180</v>
      </c>
      <c r="AD908" t="s">
        <v>1034</v>
      </c>
      <c r="AE908">
        <v>1.7733257522999999</v>
      </c>
      <c r="AF908" t="s">
        <v>75</v>
      </c>
    </row>
    <row r="909" spans="1:32">
      <c r="A909" t="s">
        <v>1128</v>
      </c>
      <c r="B909">
        <v>2012</v>
      </c>
      <c r="C909" t="s">
        <v>1034</v>
      </c>
      <c r="D909" t="s">
        <v>72</v>
      </c>
      <c r="E909" t="s">
        <v>72</v>
      </c>
      <c r="F909" t="s">
        <v>72</v>
      </c>
      <c r="G909" t="s">
        <v>104</v>
      </c>
      <c r="H909" t="s">
        <v>84</v>
      </c>
      <c r="I909" t="s">
        <v>76</v>
      </c>
      <c r="J909" t="s">
        <v>72</v>
      </c>
      <c r="K909">
        <v>24.499922000000002</v>
      </c>
      <c r="L909">
        <v>4.2326980000000001</v>
      </c>
      <c r="M909">
        <v>17.087</v>
      </c>
      <c r="N909">
        <v>33.817</v>
      </c>
      <c r="O909" t="s">
        <v>74</v>
      </c>
      <c r="P909" t="s">
        <v>1129</v>
      </c>
      <c r="Q909">
        <v>9.3170000000000002</v>
      </c>
      <c r="R909">
        <v>7.4130000000000003</v>
      </c>
      <c r="S909">
        <v>4514</v>
      </c>
      <c r="T909">
        <v>869</v>
      </c>
      <c r="U909">
        <v>3148</v>
      </c>
      <c r="V909">
        <v>6231</v>
      </c>
      <c r="W909">
        <v>135</v>
      </c>
      <c r="X909">
        <v>35</v>
      </c>
      <c r="Y909">
        <v>0</v>
      </c>
      <c r="Z909">
        <v>0</v>
      </c>
      <c r="AA909">
        <v>0</v>
      </c>
      <c r="AB909">
        <v>1</v>
      </c>
      <c r="AC909" t="s">
        <v>140</v>
      </c>
      <c r="AD909" t="s">
        <v>1034</v>
      </c>
      <c r="AE909">
        <v>1.297857934</v>
      </c>
      <c r="AF909" t="s">
        <v>75</v>
      </c>
    </row>
    <row r="910" spans="1:32">
      <c r="A910" t="s">
        <v>1130</v>
      </c>
      <c r="B910">
        <v>2012</v>
      </c>
      <c r="C910" t="s">
        <v>1034</v>
      </c>
      <c r="D910" t="s">
        <v>72</v>
      </c>
      <c r="E910" t="s">
        <v>72</v>
      </c>
      <c r="F910" t="s">
        <v>72</v>
      </c>
      <c r="G910" t="s">
        <v>104</v>
      </c>
      <c r="H910" t="s">
        <v>84</v>
      </c>
      <c r="I910" t="s">
        <v>79</v>
      </c>
      <c r="J910" t="s">
        <v>72</v>
      </c>
      <c r="K910">
        <v>18.273803999999998</v>
      </c>
      <c r="L910">
        <v>6.1595019999999998</v>
      </c>
      <c r="M910">
        <v>8.9789999999999992</v>
      </c>
      <c r="N910">
        <v>33.634</v>
      </c>
      <c r="O910" t="s">
        <v>74</v>
      </c>
      <c r="P910" t="s">
        <v>1131</v>
      </c>
      <c r="Q910">
        <v>15.36</v>
      </c>
      <c r="R910">
        <v>9.2949999999999999</v>
      </c>
      <c r="S910">
        <v>4026</v>
      </c>
      <c r="T910">
        <v>1467</v>
      </c>
      <c r="U910">
        <v>1979</v>
      </c>
      <c r="V910">
        <v>7411</v>
      </c>
      <c r="W910">
        <v>84</v>
      </c>
      <c r="X910">
        <v>17</v>
      </c>
      <c r="Y910">
        <v>0</v>
      </c>
      <c r="Z910">
        <v>0</v>
      </c>
      <c r="AA910">
        <v>0</v>
      </c>
      <c r="AB910">
        <v>1</v>
      </c>
      <c r="AC910" t="s">
        <v>133</v>
      </c>
      <c r="AD910" t="s">
        <v>1034</v>
      </c>
      <c r="AE910">
        <v>2.1085264159000001</v>
      </c>
      <c r="AF910" t="s">
        <v>75</v>
      </c>
    </row>
    <row r="911" spans="1:32">
      <c r="A911" t="s">
        <v>1132</v>
      </c>
      <c r="B911">
        <v>2012</v>
      </c>
      <c r="C911" t="s">
        <v>1034</v>
      </c>
      <c r="D911" t="s">
        <v>72</v>
      </c>
      <c r="E911" t="s">
        <v>72</v>
      </c>
      <c r="F911" t="s">
        <v>72</v>
      </c>
      <c r="G911" t="s">
        <v>104</v>
      </c>
      <c r="H911" t="s">
        <v>85</v>
      </c>
      <c r="I911" t="s">
        <v>72</v>
      </c>
      <c r="J911" t="s">
        <v>72</v>
      </c>
      <c r="K911">
        <v>20.457539000000001</v>
      </c>
      <c r="L911">
        <v>3.0142120000000001</v>
      </c>
      <c r="M911">
        <v>15.117000000000001</v>
      </c>
      <c r="N911">
        <v>27.082999999999998</v>
      </c>
      <c r="O911" t="s">
        <v>74</v>
      </c>
      <c r="P911" t="s">
        <v>1133</v>
      </c>
      <c r="Q911">
        <v>6.625</v>
      </c>
      <c r="R911">
        <v>5.34</v>
      </c>
      <c r="S911">
        <v>7550</v>
      </c>
      <c r="T911">
        <v>1217</v>
      </c>
      <c r="U911">
        <v>5579</v>
      </c>
      <c r="V911">
        <v>9995</v>
      </c>
      <c r="W911">
        <v>194</v>
      </c>
      <c r="X911">
        <v>49</v>
      </c>
      <c r="Y911">
        <v>0</v>
      </c>
      <c r="Z911">
        <v>0</v>
      </c>
      <c r="AA911">
        <v>0</v>
      </c>
      <c r="AB911">
        <v>1</v>
      </c>
      <c r="AC911" t="s">
        <v>366</v>
      </c>
      <c r="AD911" t="s">
        <v>1034</v>
      </c>
      <c r="AE911">
        <v>1.077587472</v>
      </c>
      <c r="AF911" t="s">
        <v>75</v>
      </c>
    </row>
    <row r="912" spans="1:32">
      <c r="A912" t="s">
        <v>1134</v>
      </c>
      <c r="B912">
        <v>2012</v>
      </c>
      <c r="C912" t="s">
        <v>1034</v>
      </c>
      <c r="D912" t="s">
        <v>72</v>
      </c>
      <c r="E912" t="s">
        <v>72</v>
      </c>
      <c r="F912" t="s">
        <v>72</v>
      </c>
      <c r="G912" t="s">
        <v>104</v>
      </c>
      <c r="H912" t="s">
        <v>85</v>
      </c>
      <c r="I912" t="s">
        <v>76</v>
      </c>
      <c r="J912" t="s">
        <v>72</v>
      </c>
      <c r="K912">
        <v>26.384495999999999</v>
      </c>
      <c r="L912">
        <v>5.0595420000000004</v>
      </c>
      <c r="M912">
        <v>17.611999999999998</v>
      </c>
      <c r="N912">
        <v>37.536000000000001</v>
      </c>
      <c r="O912" t="s">
        <v>74</v>
      </c>
      <c r="P912" t="s">
        <v>1135</v>
      </c>
      <c r="Q912">
        <v>11.151999999999999</v>
      </c>
      <c r="R912">
        <v>8.7729999999999997</v>
      </c>
      <c r="S912">
        <v>4748</v>
      </c>
      <c r="T912">
        <v>1001</v>
      </c>
      <c r="U912">
        <v>3170</v>
      </c>
      <c r="V912">
        <v>6755</v>
      </c>
      <c r="W912">
        <v>114</v>
      </c>
      <c r="X912">
        <v>31</v>
      </c>
      <c r="Y912">
        <v>0</v>
      </c>
      <c r="Z912">
        <v>0</v>
      </c>
      <c r="AA912">
        <v>0</v>
      </c>
      <c r="AB912">
        <v>1</v>
      </c>
      <c r="AC912" t="s">
        <v>94</v>
      </c>
      <c r="AD912" t="s">
        <v>1034</v>
      </c>
      <c r="AE912">
        <v>1.4893017074999999</v>
      </c>
      <c r="AF912" t="s">
        <v>75</v>
      </c>
    </row>
    <row r="913" spans="1:32">
      <c r="A913" t="s">
        <v>1136</v>
      </c>
      <c r="B913">
        <v>2012</v>
      </c>
      <c r="C913" t="s">
        <v>1034</v>
      </c>
      <c r="D913" t="s">
        <v>72</v>
      </c>
      <c r="E913" t="s">
        <v>72</v>
      </c>
      <c r="F913" t="s">
        <v>72</v>
      </c>
      <c r="G913" t="s">
        <v>104</v>
      </c>
      <c r="H913" t="s">
        <v>85</v>
      </c>
      <c r="I913" t="s">
        <v>79</v>
      </c>
      <c r="J913" t="s">
        <v>72</v>
      </c>
      <c r="K913">
        <v>14.816247000000001</v>
      </c>
      <c r="L913">
        <v>3.542195</v>
      </c>
      <c r="M913">
        <v>9.0640000000000001</v>
      </c>
      <c r="N913">
        <v>23.285</v>
      </c>
      <c r="O913" t="s">
        <v>74</v>
      </c>
      <c r="P913" t="s">
        <v>1137</v>
      </c>
      <c r="Q913">
        <v>8.4689999999999994</v>
      </c>
      <c r="R913">
        <v>5.7530000000000001</v>
      </c>
      <c r="S913">
        <v>2801</v>
      </c>
      <c r="T913">
        <v>750</v>
      </c>
      <c r="U913">
        <v>1714</v>
      </c>
      <c r="V913">
        <v>4403</v>
      </c>
      <c r="W913">
        <v>80</v>
      </c>
      <c r="X913">
        <v>18</v>
      </c>
      <c r="Y913">
        <v>0</v>
      </c>
      <c r="Z913">
        <v>0</v>
      </c>
      <c r="AA913">
        <v>0</v>
      </c>
      <c r="AB913">
        <v>1</v>
      </c>
      <c r="AC913" t="s">
        <v>169</v>
      </c>
      <c r="AD913" t="s">
        <v>1034</v>
      </c>
      <c r="AE913">
        <v>0.78537488619999996</v>
      </c>
      <c r="AF913" t="s">
        <v>75</v>
      </c>
    </row>
    <row r="914" spans="1:32">
      <c r="A914" t="s">
        <v>1138</v>
      </c>
      <c r="B914">
        <v>2012</v>
      </c>
      <c r="C914" t="s">
        <v>1034</v>
      </c>
      <c r="D914" t="s">
        <v>72</v>
      </c>
      <c r="E914" t="s">
        <v>72</v>
      </c>
      <c r="F914" t="s">
        <v>72</v>
      </c>
      <c r="G914" t="s">
        <v>104</v>
      </c>
      <c r="H914" t="s">
        <v>86</v>
      </c>
      <c r="I914" t="s">
        <v>72</v>
      </c>
      <c r="J914" t="s">
        <v>72</v>
      </c>
      <c r="K914">
        <v>11.350542000000001</v>
      </c>
      <c r="L914">
        <v>2.9086099999999999</v>
      </c>
      <c r="M914">
        <v>6.73</v>
      </c>
      <c r="N914">
        <v>18.513999999999999</v>
      </c>
      <c r="O914" t="s">
        <v>74</v>
      </c>
      <c r="P914" t="s">
        <v>1139</v>
      </c>
      <c r="Q914">
        <v>7.1630000000000003</v>
      </c>
      <c r="R914">
        <v>4.6210000000000004</v>
      </c>
      <c r="S914">
        <v>1974</v>
      </c>
      <c r="T914">
        <v>551</v>
      </c>
      <c r="U914">
        <v>1170</v>
      </c>
      <c r="V914">
        <v>3220</v>
      </c>
      <c r="W914">
        <v>100</v>
      </c>
      <c r="X914">
        <v>16</v>
      </c>
      <c r="Y914">
        <v>0</v>
      </c>
      <c r="Z914">
        <v>0</v>
      </c>
      <c r="AA914">
        <v>0</v>
      </c>
      <c r="AB914">
        <v>1</v>
      </c>
      <c r="AC914" t="s">
        <v>115</v>
      </c>
      <c r="AD914" t="s">
        <v>1034</v>
      </c>
      <c r="AE914">
        <v>0.83236456299999995</v>
      </c>
      <c r="AF914" t="s">
        <v>75</v>
      </c>
    </row>
    <row r="915" spans="1:32">
      <c r="A915" t="s">
        <v>1140</v>
      </c>
      <c r="B915">
        <v>2012</v>
      </c>
      <c r="C915" t="s">
        <v>1034</v>
      </c>
      <c r="D915" t="s">
        <v>72</v>
      </c>
      <c r="E915" t="s">
        <v>72</v>
      </c>
      <c r="F915" t="s">
        <v>72</v>
      </c>
      <c r="G915" t="s">
        <v>104</v>
      </c>
      <c r="H915" t="s">
        <v>86</v>
      </c>
      <c r="I915" t="s">
        <v>76</v>
      </c>
      <c r="J915" t="s">
        <v>72</v>
      </c>
      <c r="K915">
        <v>13.788314</v>
      </c>
      <c r="L915">
        <v>4.5101870000000002</v>
      </c>
      <c r="M915">
        <v>7.0060000000000002</v>
      </c>
      <c r="N915">
        <v>25.346</v>
      </c>
      <c r="O915" t="s">
        <v>74</v>
      </c>
      <c r="P915" t="s">
        <v>577</v>
      </c>
      <c r="Q915">
        <v>11.558</v>
      </c>
      <c r="R915">
        <v>6.782</v>
      </c>
      <c r="S915">
        <v>1229</v>
      </c>
      <c r="T915">
        <v>452</v>
      </c>
      <c r="U915">
        <v>624</v>
      </c>
      <c r="V915">
        <v>2259</v>
      </c>
      <c r="W915">
        <v>56</v>
      </c>
      <c r="X915">
        <v>10</v>
      </c>
      <c r="Y915">
        <v>0</v>
      </c>
      <c r="Z915">
        <v>0</v>
      </c>
      <c r="AA915">
        <v>0</v>
      </c>
      <c r="AB915">
        <v>1</v>
      </c>
      <c r="AC915" t="s">
        <v>137</v>
      </c>
      <c r="AD915" t="s">
        <v>1034</v>
      </c>
      <c r="AE915">
        <v>0.94118378349999998</v>
      </c>
      <c r="AF915" t="s">
        <v>75</v>
      </c>
    </row>
    <row r="916" spans="1:32">
      <c r="A916" t="s">
        <v>1141</v>
      </c>
      <c r="B916">
        <v>2012</v>
      </c>
      <c r="C916" t="s">
        <v>1034</v>
      </c>
      <c r="D916" t="s">
        <v>72</v>
      </c>
      <c r="E916" t="s">
        <v>72</v>
      </c>
      <c r="F916" t="s">
        <v>72</v>
      </c>
      <c r="G916" t="s">
        <v>104</v>
      </c>
      <c r="H916" t="s">
        <v>86</v>
      </c>
      <c r="I916" t="s">
        <v>79</v>
      </c>
      <c r="J916" t="s">
        <v>72</v>
      </c>
      <c r="K916">
        <v>8.7877840000000003</v>
      </c>
      <c r="L916">
        <v>4.1806799999999997</v>
      </c>
      <c r="M916">
        <v>3.31</v>
      </c>
      <c r="N916">
        <v>21.332000000000001</v>
      </c>
      <c r="O916" t="s">
        <v>74</v>
      </c>
      <c r="P916" t="s">
        <v>1142</v>
      </c>
      <c r="Q916">
        <v>12.544</v>
      </c>
      <c r="R916">
        <v>5.4779999999999998</v>
      </c>
      <c r="S916">
        <v>745</v>
      </c>
      <c r="T916">
        <v>343</v>
      </c>
      <c r="U916">
        <v>281</v>
      </c>
      <c r="V916">
        <v>1809</v>
      </c>
      <c r="W916">
        <v>44</v>
      </c>
      <c r="X916">
        <v>6</v>
      </c>
      <c r="Y916">
        <v>0</v>
      </c>
      <c r="Z916">
        <v>0</v>
      </c>
      <c r="AA916">
        <v>0</v>
      </c>
      <c r="AB916">
        <v>1</v>
      </c>
      <c r="AC916" t="s">
        <v>116</v>
      </c>
      <c r="AD916" t="s">
        <v>1034</v>
      </c>
      <c r="AE916">
        <v>0.93762639439999995</v>
      </c>
      <c r="AF916" t="s">
        <v>75</v>
      </c>
    </row>
    <row r="917" spans="1:32">
      <c r="A917" t="s">
        <v>1143</v>
      </c>
      <c r="B917">
        <v>2012</v>
      </c>
      <c r="C917" t="s">
        <v>1034</v>
      </c>
      <c r="D917" t="s">
        <v>72</v>
      </c>
      <c r="E917" t="s">
        <v>72</v>
      </c>
      <c r="F917" t="s">
        <v>72</v>
      </c>
      <c r="G917" t="s">
        <v>104</v>
      </c>
      <c r="H917" t="s">
        <v>88</v>
      </c>
      <c r="I917" t="s">
        <v>72</v>
      </c>
      <c r="J917" t="s">
        <v>72</v>
      </c>
      <c r="K917">
        <v>6.3913539999999998</v>
      </c>
      <c r="L917">
        <v>3.87338</v>
      </c>
      <c r="M917">
        <v>1.855</v>
      </c>
      <c r="N917">
        <v>19.786000000000001</v>
      </c>
      <c r="O917" t="s">
        <v>74</v>
      </c>
      <c r="P917" t="s">
        <v>1144</v>
      </c>
      <c r="Q917">
        <v>13.395</v>
      </c>
      <c r="R917">
        <v>4.5359999999999996</v>
      </c>
      <c r="S917">
        <v>486</v>
      </c>
      <c r="T917">
        <v>288</v>
      </c>
      <c r="U917">
        <v>141</v>
      </c>
      <c r="V917">
        <v>1504</v>
      </c>
      <c r="W917">
        <v>49</v>
      </c>
      <c r="X917">
        <v>5</v>
      </c>
      <c r="Y917">
        <v>0</v>
      </c>
      <c r="Z917">
        <v>0</v>
      </c>
      <c r="AA917">
        <v>0</v>
      </c>
      <c r="AB917">
        <v>1</v>
      </c>
      <c r="AC917" t="s">
        <v>116</v>
      </c>
      <c r="AD917" t="s">
        <v>1034</v>
      </c>
      <c r="AE917">
        <v>1.2036842363</v>
      </c>
      <c r="AF917" t="s">
        <v>75</v>
      </c>
    </row>
    <row r="918" spans="1:32">
      <c r="A918" t="s">
        <v>1145</v>
      </c>
      <c r="B918">
        <v>2012</v>
      </c>
      <c r="C918" t="s">
        <v>1034</v>
      </c>
      <c r="D918" t="s">
        <v>72</v>
      </c>
      <c r="E918" t="s">
        <v>72</v>
      </c>
      <c r="F918" t="s">
        <v>72</v>
      </c>
      <c r="G918" t="s">
        <v>104</v>
      </c>
      <c r="H918" t="s">
        <v>72</v>
      </c>
      <c r="I918" t="s">
        <v>72</v>
      </c>
      <c r="J918" t="s">
        <v>72</v>
      </c>
      <c r="K918">
        <v>14.037879999999999</v>
      </c>
      <c r="L918">
        <v>1.2621690000000001</v>
      </c>
      <c r="M918">
        <v>11.715</v>
      </c>
      <c r="N918">
        <v>16.733000000000001</v>
      </c>
      <c r="O918" t="s">
        <v>74</v>
      </c>
      <c r="P918" t="s">
        <v>336</v>
      </c>
      <c r="Q918">
        <v>2.6960000000000002</v>
      </c>
      <c r="R918">
        <v>2.3220000000000001</v>
      </c>
      <c r="S918">
        <v>29142</v>
      </c>
      <c r="T918">
        <v>3066</v>
      </c>
      <c r="U918">
        <v>24320</v>
      </c>
      <c r="V918">
        <v>34738</v>
      </c>
      <c r="W918">
        <v>1027</v>
      </c>
      <c r="X918">
        <v>175</v>
      </c>
      <c r="Y918">
        <v>0</v>
      </c>
      <c r="Z918">
        <v>0</v>
      </c>
      <c r="AA918">
        <v>0</v>
      </c>
      <c r="AB918">
        <v>1</v>
      </c>
      <c r="AC918" t="s">
        <v>280</v>
      </c>
      <c r="AD918" t="s">
        <v>1034</v>
      </c>
      <c r="AE918">
        <v>1.3544844509</v>
      </c>
      <c r="AF918" t="s">
        <v>75</v>
      </c>
    </row>
    <row r="919" spans="1:32">
      <c r="A919" t="s">
        <v>1146</v>
      </c>
      <c r="B919">
        <v>2012</v>
      </c>
      <c r="C919" t="s">
        <v>1034</v>
      </c>
      <c r="D919" t="s">
        <v>72</v>
      </c>
      <c r="E919" t="s">
        <v>72</v>
      </c>
      <c r="F919" t="s">
        <v>72</v>
      </c>
      <c r="G919" t="s">
        <v>104</v>
      </c>
      <c r="H919" t="s">
        <v>72</v>
      </c>
      <c r="I919" t="s">
        <v>76</v>
      </c>
      <c r="J919" t="s">
        <v>72</v>
      </c>
      <c r="K919">
        <v>16.142047999999999</v>
      </c>
      <c r="L919">
        <v>1.696941</v>
      </c>
      <c r="M919">
        <v>13.052</v>
      </c>
      <c r="N919">
        <v>19.797999999999998</v>
      </c>
      <c r="O919" t="s">
        <v>74</v>
      </c>
      <c r="P919" t="s">
        <v>1147</v>
      </c>
      <c r="Q919">
        <v>3.6560000000000001</v>
      </c>
      <c r="R919">
        <v>3.0910000000000002</v>
      </c>
      <c r="S919">
        <v>16025</v>
      </c>
      <c r="T919">
        <v>1806</v>
      </c>
      <c r="U919">
        <v>12957</v>
      </c>
      <c r="V919">
        <v>19654</v>
      </c>
      <c r="W919">
        <v>618</v>
      </c>
      <c r="X919">
        <v>113</v>
      </c>
      <c r="Y919">
        <v>0</v>
      </c>
      <c r="Z919">
        <v>0</v>
      </c>
      <c r="AA919">
        <v>0</v>
      </c>
      <c r="AB919">
        <v>1</v>
      </c>
      <c r="AC919" t="s">
        <v>284</v>
      </c>
      <c r="AD919" t="s">
        <v>1034</v>
      </c>
      <c r="AE919">
        <v>1.3125497526000001</v>
      </c>
      <c r="AF919" t="s">
        <v>75</v>
      </c>
    </row>
    <row r="920" spans="1:32">
      <c r="A920" t="s">
        <v>1148</v>
      </c>
      <c r="B920">
        <v>2012</v>
      </c>
      <c r="C920" t="s">
        <v>1034</v>
      </c>
      <c r="D920" t="s">
        <v>72</v>
      </c>
      <c r="E920" t="s">
        <v>72</v>
      </c>
      <c r="F920" t="s">
        <v>72</v>
      </c>
      <c r="G920" t="s">
        <v>104</v>
      </c>
      <c r="H920" t="s">
        <v>72</v>
      </c>
      <c r="I920" t="s">
        <v>79</v>
      </c>
      <c r="J920" t="s">
        <v>72</v>
      </c>
      <c r="K920">
        <v>12.109482</v>
      </c>
      <c r="L920">
        <v>1.886164</v>
      </c>
      <c r="M920">
        <v>8.8369999999999997</v>
      </c>
      <c r="N920">
        <v>16.376000000000001</v>
      </c>
      <c r="O920" t="s">
        <v>74</v>
      </c>
      <c r="P920" t="s">
        <v>1149</v>
      </c>
      <c r="Q920">
        <v>4.2670000000000003</v>
      </c>
      <c r="R920">
        <v>3.2719999999999998</v>
      </c>
      <c r="S920">
        <v>13117</v>
      </c>
      <c r="T920">
        <v>2351</v>
      </c>
      <c r="U920">
        <v>9572</v>
      </c>
      <c r="V920">
        <v>17739</v>
      </c>
      <c r="W920">
        <v>409</v>
      </c>
      <c r="X920">
        <v>62</v>
      </c>
      <c r="Y920">
        <v>0</v>
      </c>
      <c r="Z920">
        <v>0</v>
      </c>
      <c r="AA920">
        <v>0</v>
      </c>
      <c r="AB920">
        <v>1</v>
      </c>
      <c r="AC920" t="s">
        <v>107</v>
      </c>
      <c r="AD920" t="s">
        <v>1034</v>
      </c>
      <c r="AE920">
        <v>1.3638030284</v>
      </c>
      <c r="AF920" t="s">
        <v>75</v>
      </c>
    </row>
    <row r="921" spans="1:32">
      <c r="A921" t="s">
        <v>1150</v>
      </c>
      <c r="B921">
        <v>2012</v>
      </c>
      <c r="C921" t="s">
        <v>1034</v>
      </c>
      <c r="D921" t="s">
        <v>72</v>
      </c>
      <c r="E921" t="s">
        <v>72</v>
      </c>
      <c r="F921" t="s">
        <v>72</v>
      </c>
      <c r="G921" t="s">
        <v>119</v>
      </c>
      <c r="H921" t="s">
        <v>73</v>
      </c>
      <c r="I921" t="s">
        <v>72</v>
      </c>
      <c r="J921" t="s">
        <v>72</v>
      </c>
      <c r="K921">
        <v>17.352067999999999</v>
      </c>
      <c r="L921">
        <v>5.5340720000000001</v>
      </c>
      <c r="M921">
        <v>8.8949999999999996</v>
      </c>
      <c r="N921">
        <v>31.103000000000002</v>
      </c>
      <c r="O921" t="s">
        <v>74</v>
      </c>
      <c r="P921" t="s">
        <v>1151</v>
      </c>
      <c r="Q921">
        <v>13.750999999999999</v>
      </c>
      <c r="R921">
        <v>8.4570000000000007</v>
      </c>
      <c r="S921">
        <v>4468</v>
      </c>
      <c r="T921">
        <v>1560</v>
      </c>
      <c r="U921">
        <v>2291</v>
      </c>
      <c r="V921">
        <v>8009</v>
      </c>
      <c r="W921">
        <v>61</v>
      </c>
      <c r="X921">
        <v>13</v>
      </c>
      <c r="Y921">
        <v>0</v>
      </c>
      <c r="Z921">
        <v>0</v>
      </c>
      <c r="AA921">
        <v>0</v>
      </c>
      <c r="AB921">
        <v>1</v>
      </c>
      <c r="AC921" t="s">
        <v>330</v>
      </c>
      <c r="AD921" t="s">
        <v>1034</v>
      </c>
      <c r="AE921">
        <v>1.281320225</v>
      </c>
      <c r="AF921" t="s">
        <v>75</v>
      </c>
    </row>
    <row r="922" spans="1:32">
      <c r="A922" t="s">
        <v>1152</v>
      </c>
      <c r="B922">
        <v>2012</v>
      </c>
      <c r="C922" t="s">
        <v>1034</v>
      </c>
      <c r="D922" t="s">
        <v>72</v>
      </c>
      <c r="E922" t="s">
        <v>72</v>
      </c>
      <c r="F922" t="s">
        <v>72</v>
      </c>
      <c r="G922" t="s">
        <v>119</v>
      </c>
      <c r="H922" t="s">
        <v>73</v>
      </c>
      <c r="I922" t="s">
        <v>79</v>
      </c>
      <c r="J922" t="s">
        <v>72</v>
      </c>
      <c r="K922">
        <v>6.2935499999999998</v>
      </c>
      <c r="L922">
        <v>4.9086740000000004</v>
      </c>
      <c r="M922">
        <v>1.272</v>
      </c>
      <c r="N922">
        <v>25.936</v>
      </c>
      <c r="O922" t="s">
        <v>74</v>
      </c>
      <c r="P922" t="s">
        <v>1153</v>
      </c>
      <c r="Q922">
        <v>19.641999999999999</v>
      </c>
      <c r="R922">
        <v>5.0220000000000002</v>
      </c>
      <c r="S922">
        <v>1115</v>
      </c>
      <c r="T922">
        <v>856</v>
      </c>
      <c r="U922">
        <v>225</v>
      </c>
      <c r="V922">
        <v>4596</v>
      </c>
      <c r="W922">
        <v>36</v>
      </c>
      <c r="X922">
        <v>2</v>
      </c>
      <c r="Y922">
        <v>0</v>
      </c>
      <c r="Z922">
        <v>0</v>
      </c>
      <c r="AA922">
        <v>0</v>
      </c>
      <c r="AB922">
        <v>1</v>
      </c>
      <c r="AC922" t="s">
        <v>537</v>
      </c>
      <c r="AD922" t="s">
        <v>1034</v>
      </c>
      <c r="AE922">
        <v>1.4299845618</v>
      </c>
      <c r="AF922" t="s">
        <v>75</v>
      </c>
    </row>
    <row r="923" spans="1:32">
      <c r="A923" t="s">
        <v>1154</v>
      </c>
      <c r="B923">
        <v>2012</v>
      </c>
      <c r="C923" t="s">
        <v>1034</v>
      </c>
      <c r="D923" t="s">
        <v>72</v>
      </c>
      <c r="E923" t="s">
        <v>72</v>
      </c>
      <c r="F923" t="s">
        <v>72</v>
      </c>
      <c r="G923" t="s">
        <v>119</v>
      </c>
      <c r="H923" t="s">
        <v>81</v>
      </c>
      <c r="I923" t="s">
        <v>72</v>
      </c>
      <c r="J923" t="s">
        <v>72</v>
      </c>
      <c r="K923">
        <v>19.967244999999998</v>
      </c>
      <c r="L923">
        <v>3.4126300000000001</v>
      </c>
      <c r="M923">
        <v>14.039</v>
      </c>
      <c r="N923">
        <v>27.594999999999999</v>
      </c>
      <c r="O923" t="s">
        <v>74</v>
      </c>
      <c r="P923" t="s">
        <v>1155</v>
      </c>
      <c r="Q923">
        <v>7.6269999999999998</v>
      </c>
      <c r="R923">
        <v>5.9279999999999999</v>
      </c>
      <c r="S923">
        <v>10419</v>
      </c>
      <c r="T923">
        <v>1985</v>
      </c>
      <c r="U923">
        <v>7326</v>
      </c>
      <c r="V923">
        <v>14399</v>
      </c>
      <c r="W923">
        <v>182</v>
      </c>
      <c r="X923">
        <v>46</v>
      </c>
      <c r="Y923">
        <v>0</v>
      </c>
      <c r="Z923">
        <v>0</v>
      </c>
      <c r="AA923">
        <v>0</v>
      </c>
      <c r="AB923">
        <v>1</v>
      </c>
      <c r="AC923" t="s">
        <v>300</v>
      </c>
      <c r="AD923" t="s">
        <v>1034</v>
      </c>
      <c r="AE923">
        <v>1.3190799885</v>
      </c>
      <c r="AF923" t="s">
        <v>75</v>
      </c>
    </row>
    <row r="924" spans="1:32">
      <c r="A924" t="s">
        <v>1156</v>
      </c>
      <c r="B924">
        <v>2012</v>
      </c>
      <c r="C924" t="s">
        <v>1034</v>
      </c>
      <c r="D924" t="s">
        <v>72</v>
      </c>
      <c r="E924" t="s">
        <v>72</v>
      </c>
      <c r="F924" t="s">
        <v>72</v>
      </c>
      <c r="G924" t="s">
        <v>119</v>
      </c>
      <c r="H924" t="s">
        <v>81</v>
      </c>
      <c r="I924" t="s">
        <v>76</v>
      </c>
      <c r="J924" t="s">
        <v>72</v>
      </c>
      <c r="K924">
        <v>26.914562</v>
      </c>
      <c r="L924">
        <v>5.1745219999999996</v>
      </c>
      <c r="M924">
        <v>17.933</v>
      </c>
      <c r="N924">
        <v>38.295000000000002</v>
      </c>
      <c r="O924" t="s">
        <v>74</v>
      </c>
      <c r="P924" t="s">
        <v>952</v>
      </c>
      <c r="Q924">
        <v>11.38</v>
      </c>
      <c r="R924">
        <v>8.9809999999999999</v>
      </c>
      <c r="S924">
        <v>7636</v>
      </c>
      <c r="T924">
        <v>1608</v>
      </c>
      <c r="U924">
        <v>5088</v>
      </c>
      <c r="V924">
        <v>10865</v>
      </c>
      <c r="W924">
        <v>112</v>
      </c>
      <c r="X924">
        <v>35</v>
      </c>
      <c r="Y924">
        <v>0</v>
      </c>
      <c r="Z924">
        <v>0</v>
      </c>
      <c r="AA924">
        <v>0</v>
      </c>
      <c r="AB924">
        <v>1</v>
      </c>
      <c r="AC924" t="s">
        <v>209</v>
      </c>
      <c r="AD924" t="s">
        <v>1034</v>
      </c>
      <c r="AE924">
        <v>1.5109330330999999</v>
      </c>
      <c r="AF924" t="s">
        <v>75</v>
      </c>
    </row>
    <row r="925" spans="1:32">
      <c r="A925" t="s">
        <v>1157</v>
      </c>
      <c r="B925">
        <v>2012</v>
      </c>
      <c r="C925" t="s">
        <v>1034</v>
      </c>
      <c r="D925" t="s">
        <v>72</v>
      </c>
      <c r="E925" t="s">
        <v>72</v>
      </c>
      <c r="F925" t="s">
        <v>72</v>
      </c>
      <c r="G925" t="s">
        <v>119</v>
      </c>
      <c r="H925" t="s">
        <v>81</v>
      </c>
      <c r="I925" t="s">
        <v>79</v>
      </c>
      <c r="J925" t="s">
        <v>72</v>
      </c>
      <c r="K925">
        <v>11.688053</v>
      </c>
      <c r="L925">
        <v>3.7613629999999998</v>
      </c>
      <c r="M925">
        <v>6.0350000000000001</v>
      </c>
      <c r="N925">
        <v>21.428000000000001</v>
      </c>
      <c r="O925" t="s">
        <v>74</v>
      </c>
      <c r="P925" t="s">
        <v>1158</v>
      </c>
      <c r="Q925">
        <v>9.74</v>
      </c>
      <c r="R925">
        <v>5.6529999999999996</v>
      </c>
      <c r="S925">
        <v>2783</v>
      </c>
      <c r="T925">
        <v>938</v>
      </c>
      <c r="U925">
        <v>1437</v>
      </c>
      <c r="V925">
        <v>5102</v>
      </c>
      <c r="W925">
        <v>70</v>
      </c>
      <c r="X925">
        <v>11</v>
      </c>
      <c r="Y925">
        <v>0</v>
      </c>
      <c r="Z925">
        <v>0</v>
      </c>
      <c r="AA925">
        <v>0</v>
      </c>
      <c r="AB925">
        <v>1</v>
      </c>
      <c r="AC925" t="s">
        <v>292</v>
      </c>
      <c r="AD925" t="s">
        <v>1034</v>
      </c>
      <c r="AE925">
        <v>0.94575342240000004</v>
      </c>
      <c r="AF925" t="s">
        <v>75</v>
      </c>
    </row>
    <row r="926" spans="1:32">
      <c r="A926" t="s">
        <v>1159</v>
      </c>
      <c r="B926">
        <v>2012</v>
      </c>
      <c r="C926" t="s">
        <v>1034</v>
      </c>
      <c r="D926" t="s">
        <v>72</v>
      </c>
      <c r="E926" t="s">
        <v>72</v>
      </c>
      <c r="F926" t="s">
        <v>72</v>
      </c>
      <c r="G926" t="s">
        <v>119</v>
      </c>
      <c r="H926" t="s">
        <v>83</v>
      </c>
      <c r="I926" t="s">
        <v>72</v>
      </c>
      <c r="J926" t="s">
        <v>72</v>
      </c>
      <c r="K926">
        <v>33.941360000000003</v>
      </c>
      <c r="L926">
        <v>3.666032</v>
      </c>
      <c r="M926">
        <v>27.085000000000001</v>
      </c>
      <c r="N926">
        <v>41.543999999999997</v>
      </c>
      <c r="O926" t="s">
        <v>74</v>
      </c>
      <c r="P926" t="s">
        <v>1160</v>
      </c>
      <c r="Q926">
        <v>7.6029999999999998</v>
      </c>
      <c r="R926">
        <v>6.8559999999999999</v>
      </c>
      <c r="S926">
        <v>28402</v>
      </c>
      <c r="T926">
        <v>3388</v>
      </c>
      <c r="U926">
        <v>22664</v>
      </c>
      <c r="V926">
        <v>34763</v>
      </c>
      <c r="W926">
        <v>307</v>
      </c>
      <c r="X926">
        <v>116</v>
      </c>
      <c r="Y926">
        <v>0</v>
      </c>
      <c r="Z926">
        <v>0</v>
      </c>
      <c r="AA926">
        <v>0</v>
      </c>
      <c r="AB926">
        <v>1</v>
      </c>
      <c r="AC926" t="s">
        <v>128</v>
      </c>
      <c r="AD926" t="s">
        <v>1034</v>
      </c>
      <c r="AE926">
        <v>1.8342353403</v>
      </c>
      <c r="AF926" t="s">
        <v>75</v>
      </c>
    </row>
    <row r="927" spans="1:32">
      <c r="A927" t="s">
        <v>1161</v>
      </c>
      <c r="B927">
        <v>2012</v>
      </c>
      <c r="C927" t="s">
        <v>1034</v>
      </c>
      <c r="D927" t="s">
        <v>72</v>
      </c>
      <c r="E927" t="s">
        <v>72</v>
      </c>
      <c r="F927" t="s">
        <v>72</v>
      </c>
      <c r="G927" t="s">
        <v>119</v>
      </c>
      <c r="H927" t="s">
        <v>83</v>
      </c>
      <c r="I927" t="s">
        <v>76</v>
      </c>
      <c r="J927" t="s">
        <v>72</v>
      </c>
      <c r="K927">
        <v>40.764481000000004</v>
      </c>
      <c r="L927">
        <v>5.3599579999999998</v>
      </c>
      <c r="M927">
        <v>30.702000000000002</v>
      </c>
      <c r="N927">
        <v>51.665999999999997</v>
      </c>
      <c r="O927" t="s">
        <v>74</v>
      </c>
      <c r="P927" t="s">
        <v>1162</v>
      </c>
      <c r="Q927">
        <v>10.901999999999999</v>
      </c>
      <c r="R927">
        <v>10.063000000000001</v>
      </c>
      <c r="S927">
        <v>14292</v>
      </c>
      <c r="T927">
        <v>2001</v>
      </c>
      <c r="U927">
        <v>10764</v>
      </c>
      <c r="V927">
        <v>18114</v>
      </c>
      <c r="W927">
        <v>175</v>
      </c>
      <c r="X927">
        <v>78</v>
      </c>
      <c r="Y927">
        <v>0</v>
      </c>
      <c r="Z927">
        <v>0</v>
      </c>
      <c r="AA927">
        <v>0</v>
      </c>
      <c r="AB927">
        <v>1</v>
      </c>
      <c r="AC927" t="s">
        <v>204</v>
      </c>
      <c r="AD927" t="s">
        <v>1034</v>
      </c>
      <c r="AE927">
        <v>2.0701786496999999</v>
      </c>
      <c r="AF927" t="s">
        <v>75</v>
      </c>
    </row>
    <row r="928" spans="1:32">
      <c r="A928" t="s">
        <v>1163</v>
      </c>
      <c r="B928">
        <v>2012</v>
      </c>
      <c r="C928" t="s">
        <v>1034</v>
      </c>
      <c r="D928" t="s">
        <v>72</v>
      </c>
      <c r="E928" t="s">
        <v>72</v>
      </c>
      <c r="F928" t="s">
        <v>72</v>
      </c>
      <c r="G928" t="s">
        <v>119</v>
      </c>
      <c r="H928" t="s">
        <v>83</v>
      </c>
      <c r="I928" t="s">
        <v>79</v>
      </c>
      <c r="J928" t="s">
        <v>72</v>
      </c>
      <c r="K928">
        <v>29.021073000000001</v>
      </c>
      <c r="L928">
        <v>5.297911</v>
      </c>
      <c r="M928">
        <v>19.707999999999998</v>
      </c>
      <c r="N928">
        <v>40.514000000000003</v>
      </c>
      <c r="O928" t="s">
        <v>74</v>
      </c>
      <c r="P928" t="s">
        <v>1164</v>
      </c>
      <c r="Q928">
        <v>11.493</v>
      </c>
      <c r="R928">
        <v>9.3130000000000006</v>
      </c>
      <c r="S928">
        <v>14110</v>
      </c>
      <c r="T928">
        <v>2934</v>
      </c>
      <c r="U928">
        <v>9582</v>
      </c>
      <c r="V928">
        <v>19697</v>
      </c>
      <c r="W928">
        <v>132</v>
      </c>
      <c r="X928">
        <v>38</v>
      </c>
      <c r="Y928">
        <v>0</v>
      </c>
      <c r="Z928">
        <v>0</v>
      </c>
      <c r="AA928">
        <v>0</v>
      </c>
      <c r="AB928">
        <v>1</v>
      </c>
      <c r="AC928" t="s">
        <v>206</v>
      </c>
      <c r="AD928" t="s">
        <v>1034</v>
      </c>
      <c r="AE928">
        <v>1.784997648</v>
      </c>
      <c r="AF928" t="s">
        <v>75</v>
      </c>
    </row>
    <row r="929" spans="1:32">
      <c r="A929" t="s">
        <v>1165</v>
      </c>
      <c r="B929">
        <v>2012</v>
      </c>
      <c r="C929" t="s">
        <v>1034</v>
      </c>
      <c r="D929" t="s">
        <v>72</v>
      </c>
      <c r="E929" t="s">
        <v>72</v>
      </c>
      <c r="F929" t="s">
        <v>72</v>
      </c>
      <c r="G929" t="s">
        <v>119</v>
      </c>
      <c r="H929" t="s">
        <v>84</v>
      </c>
      <c r="I929" t="s">
        <v>72</v>
      </c>
      <c r="J929" t="s">
        <v>72</v>
      </c>
      <c r="K929">
        <v>36.333584999999999</v>
      </c>
      <c r="L929">
        <v>2.9679120000000001</v>
      </c>
      <c r="M929">
        <v>30.672999999999998</v>
      </c>
      <c r="N929">
        <v>42.4</v>
      </c>
      <c r="O929" t="s">
        <v>74</v>
      </c>
      <c r="P929" t="s">
        <v>1166</v>
      </c>
      <c r="Q929">
        <v>6.0670000000000002</v>
      </c>
      <c r="R929">
        <v>5.6609999999999996</v>
      </c>
      <c r="S929">
        <v>28986</v>
      </c>
      <c r="T929">
        <v>2962</v>
      </c>
      <c r="U929">
        <v>24470</v>
      </c>
      <c r="V929">
        <v>33826</v>
      </c>
      <c r="W929">
        <v>352</v>
      </c>
      <c r="X929">
        <v>140</v>
      </c>
      <c r="Y929">
        <v>0</v>
      </c>
      <c r="Z929">
        <v>0</v>
      </c>
      <c r="AA929">
        <v>0</v>
      </c>
      <c r="AB929">
        <v>1</v>
      </c>
      <c r="AC929" t="s">
        <v>189</v>
      </c>
      <c r="AD929" t="s">
        <v>1034</v>
      </c>
      <c r="AE929">
        <v>1.3365665125999999</v>
      </c>
      <c r="AF929" t="s">
        <v>75</v>
      </c>
    </row>
    <row r="930" spans="1:32">
      <c r="A930" t="s">
        <v>1167</v>
      </c>
      <c r="B930">
        <v>2012</v>
      </c>
      <c r="C930" t="s">
        <v>1034</v>
      </c>
      <c r="D930" t="s">
        <v>72</v>
      </c>
      <c r="E930" t="s">
        <v>72</v>
      </c>
      <c r="F930" t="s">
        <v>72</v>
      </c>
      <c r="G930" t="s">
        <v>119</v>
      </c>
      <c r="H930" t="s">
        <v>84</v>
      </c>
      <c r="I930" t="s">
        <v>76</v>
      </c>
      <c r="J930" t="s">
        <v>72</v>
      </c>
      <c r="K930">
        <v>41.835825</v>
      </c>
      <c r="L930">
        <v>4.311604</v>
      </c>
      <c r="M930">
        <v>33.603000000000002</v>
      </c>
      <c r="N930">
        <v>50.55</v>
      </c>
      <c r="O930" t="s">
        <v>74</v>
      </c>
      <c r="P930" t="s">
        <v>1168</v>
      </c>
      <c r="Q930">
        <v>8.7149999999999999</v>
      </c>
      <c r="R930">
        <v>8.2330000000000005</v>
      </c>
      <c r="S930">
        <v>14976</v>
      </c>
      <c r="T930">
        <v>2044</v>
      </c>
      <c r="U930">
        <v>12028</v>
      </c>
      <c r="V930">
        <v>18095</v>
      </c>
      <c r="W930">
        <v>197</v>
      </c>
      <c r="X930">
        <v>88</v>
      </c>
      <c r="Y930">
        <v>0</v>
      </c>
      <c r="Z930">
        <v>0</v>
      </c>
      <c r="AA930">
        <v>0</v>
      </c>
      <c r="AB930">
        <v>1</v>
      </c>
      <c r="AC930" t="s">
        <v>108</v>
      </c>
      <c r="AD930" t="s">
        <v>1034</v>
      </c>
      <c r="AE930">
        <v>1.4973725113</v>
      </c>
      <c r="AF930" t="s">
        <v>75</v>
      </c>
    </row>
    <row r="931" spans="1:32">
      <c r="A931" t="s">
        <v>1169</v>
      </c>
      <c r="B931">
        <v>2012</v>
      </c>
      <c r="C931" t="s">
        <v>1034</v>
      </c>
      <c r="D931" t="s">
        <v>72</v>
      </c>
      <c r="E931" t="s">
        <v>72</v>
      </c>
      <c r="F931" t="s">
        <v>72</v>
      </c>
      <c r="G931" t="s">
        <v>119</v>
      </c>
      <c r="H931" t="s">
        <v>84</v>
      </c>
      <c r="I931" t="s">
        <v>79</v>
      </c>
      <c r="J931" t="s">
        <v>72</v>
      </c>
      <c r="K931">
        <v>31.855436000000001</v>
      </c>
      <c r="L931">
        <v>4.9614330000000004</v>
      </c>
      <c r="M931">
        <v>22.902000000000001</v>
      </c>
      <c r="N931">
        <v>42.384999999999998</v>
      </c>
      <c r="O931" t="s">
        <v>74</v>
      </c>
      <c r="P931" t="s">
        <v>1170</v>
      </c>
      <c r="Q931">
        <v>10.53</v>
      </c>
      <c r="R931">
        <v>8.9540000000000006</v>
      </c>
      <c r="S931">
        <v>14011</v>
      </c>
      <c r="T931">
        <v>2557</v>
      </c>
      <c r="U931">
        <v>10073</v>
      </c>
      <c r="V931">
        <v>18642</v>
      </c>
      <c r="W931">
        <v>155</v>
      </c>
      <c r="X931">
        <v>52</v>
      </c>
      <c r="Y931">
        <v>0</v>
      </c>
      <c r="Z931">
        <v>0</v>
      </c>
      <c r="AA931">
        <v>0</v>
      </c>
      <c r="AB931">
        <v>1</v>
      </c>
      <c r="AC931" t="s">
        <v>129</v>
      </c>
      <c r="AD931" t="s">
        <v>1034</v>
      </c>
      <c r="AE931">
        <v>1.7463057978000001</v>
      </c>
      <c r="AF931" t="s">
        <v>75</v>
      </c>
    </row>
    <row r="932" spans="1:32">
      <c r="A932" t="s">
        <v>1171</v>
      </c>
      <c r="B932">
        <v>2012</v>
      </c>
      <c r="C932" t="s">
        <v>1034</v>
      </c>
      <c r="D932" t="s">
        <v>72</v>
      </c>
      <c r="E932" t="s">
        <v>72</v>
      </c>
      <c r="F932" t="s">
        <v>72</v>
      </c>
      <c r="G932" t="s">
        <v>119</v>
      </c>
      <c r="H932" t="s">
        <v>85</v>
      </c>
      <c r="I932" t="s">
        <v>72</v>
      </c>
      <c r="J932" t="s">
        <v>72</v>
      </c>
      <c r="K932">
        <v>33.290142000000003</v>
      </c>
      <c r="L932">
        <v>3.1616520000000001</v>
      </c>
      <c r="M932">
        <v>27.338000000000001</v>
      </c>
      <c r="N932">
        <v>39.828000000000003</v>
      </c>
      <c r="O932" t="s">
        <v>74</v>
      </c>
      <c r="P932" t="s">
        <v>1172</v>
      </c>
      <c r="Q932">
        <v>6.5380000000000003</v>
      </c>
      <c r="R932">
        <v>5.952</v>
      </c>
      <c r="S932">
        <v>28743</v>
      </c>
      <c r="T932">
        <v>3336</v>
      </c>
      <c r="U932">
        <v>23604</v>
      </c>
      <c r="V932">
        <v>34388</v>
      </c>
      <c r="W932">
        <v>363</v>
      </c>
      <c r="X932">
        <v>139</v>
      </c>
      <c r="Y932">
        <v>0</v>
      </c>
      <c r="Z932">
        <v>0</v>
      </c>
      <c r="AA932">
        <v>0</v>
      </c>
      <c r="AB932">
        <v>1</v>
      </c>
      <c r="AC932" t="s">
        <v>189</v>
      </c>
      <c r="AD932" t="s">
        <v>1034</v>
      </c>
      <c r="AE932">
        <v>1.6294129441</v>
      </c>
      <c r="AF932" t="s">
        <v>75</v>
      </c>
    </row>
    <row r="933" spans="1:32">
      <c r="A933" t="s">
        <v>1173</v>
      </c>
      <c r="B933">
        <v>2012</v>
      </c>
      <c r="C933" t="s">
        <v>1034</v>
      </c>
      <c r="D933" t="s">
        <v>72</v>
      </c>
      <c r="E933" t="s">
        <v>72</v>
      </c>
      <c r="F933" t="s">
        <v>72</v>
      </c>
      <c r="G933" t="s">
        <v>119</v>
      </c>
      <c r="H933" t="s">
        <v>85</v>
      </c>
      <c r="I933" t="s">
        <v>76</v>
      </c>
      <c r="J933" t="s">
        <v>72</v>
      </c>
      <c r="K933">
        <v>34.694125999999997</v>
      </c>
      <c r="L933">
        <v>4.1696609999999996</v>
      </c>
      <c r="M933">
        <v>26.940999999999999</v>
      </c>
      <c r="N933">
        <v>43.354999999999997</v>
      </c>
      <c r="O933" t="s">
        <v>74</v>
      </c>
      <c r="P933" t="s">
        <v>1174</v>
      </c>
      <c r="Q933">
        <v>8.66</v>
      </c>
      <c r="R933">
        <v>7.7530000000000001</v>
      </c>
      <c r="S933">
        <v>16599</v>
      </c>
      <c r="T933">
        <v>2087</v>
      </c>
      <c r="U933">
        <v>12890</v>
      </c>
      <c r="V933">
        <v>20743</v>
      </c>
      <c r="W933">
        <v>213</v>
      </c>
      <c r="X933">
        <v>93</v>
      </c>
      <c r="Y933">
        <v>0</v>
      </c>
      <c r="Z933">
        <v>0</v>
      </c>
      <c r="AA933">
        <v>0</v>
      </c>
      <c r="AB933">
        <v>1</v>
      </c>
      <c r="AC933" t="s">
        <v>364</v>
      </c>
      <c r="AD933" t="s">
        <v>1034</v>
      </c>
      <c r="AE933">
        <v>1.6267810497999999</v>
      </c>
      <c r="AF933" t="s">
        <v>75</v>
      </c>
    </row>
    <row r="934" spans="1:32">
      <c r="A934" t="s">
        <v>1175</v>
      </c>
      <c r="B934">
        <v>2012</v>
      </c>
      <c r="C934" t="s">
        <v>1034</v>
      </c>
      <c r="D934" t="s">
        <v>72</v>
      </c>
      <c r="E934" t="s">
        <v>72</v>
      </c>
      <c r="F934" t="s">
        <v>72</v>
      </c>
      <c r="G934" t="s">
        <v>119</v>
      </c>
      <c r="H934" t="s">
        <v>85</v>
      </c>
      <c r="I934" t="s">
        <v>79</v>
      </c>
      <c r="J934" t="s">
        <v>72</v>
      </c>
      <c r="K934">
        <v>31.545217999999998</v>
      </c>
      <c r="L934">
        <v>5.2938340000000004</v>
      </c>
      <c r="M934">
        <v>22.077999999999999</v>
      </c>
      <c r="N934">
        <v>42.84</v>
      </c>
      <c r="O934" t="s">
        <v>74</v>
      </c>
      <c r="P934" t="s">
        <v>1176</v>
      </c>
      <c r="Q934">
        <v>11.295</v>
      </c>
      <c r="R934">
        <v>9.4670000000000005</v>
      </c>
      <c r="S934">
        <v>12144</v>
      </c>
      <c r="T934">
        <v>2480</v>
      </c>
      <c r="U934">
        <v>8499</v>
      </c>
      <c r="V934">
        <v>16492</v>
      </c>
      <c r="W934">
        <v>150</v>
      </c>
      <c r="X934">
        <v>46</v>
      </c>
      <c r="Y934">
        <v>0</v>
      </c>
      <c r="Z934">
        <v>0</v>
      </c>
      <c r="AA934">
        <v>0</v>
      </c>
      <c r="AB934">
        <v>1</v>
      </c>
      <c r="AC934" t="s">
        <v>353</v>
      </c>
      <c r="AD934" t="s">
        <v>1034</v>
      </c>
      <c r="AE934">
        <v>1.9337020681999999</v>
      </c>
      <c r="AF934" t="s">
        <v>75</v>
      </c>
    </row>
    <row r="935" spans="1:32">
      <c r="A935" t="s">
        <v>1177</v>
      </c>
      <c r="B935">
        <v>2012</v>
      </c>
      <c r="C935" t="s">
        <v>1034</v>
      </c>
      <c r="D935" t="s">
        <v>72</v>
      </c>
      <c r="E935" t="s">
        <v>72</v>
      </c>
      <c r="F935" t="s">
        <v>72</v>
      </c>
      <c r="G935" t="s">
        <v>119</v>
      </c>
      <c r="H935" t="s">
        <v>86</v>
      </c>
      <c r="I935" t="s">
        <v>72</v>
      </c>
      <c r="J935" t="s">
        <v>72</v>
      </c>
      <c r="K935">
        <v>27.320368999999999</v>
      </c>
      <c r="L935">
        <v>3.4464090000000001</v>
      </c>
      <c r="M935">
        <v>21.036000000000001</v>
      </c>
      <c r="N935">
        <v>34.658999999999999</v>
      </c>
      <c r="O935" t="s">
        <v>74</v>
      </c>
      <c r="P935" t="s">
        <v>1178</v>
      </c>
      <c r="Q935">
        <v>7.3380000000000001</v>
      </c>
      <c r="R935">
        <v>6.2850000000000001</v>
      </c>
      <c r="S935">
        <v>15583</v>
      </c>
      <c r="T935">
        <v>2166</v>
      </c>
      <c r="U935">
        <v>11998</v>
      </c>
      <c r="V935">
        <v>19769</v>
      </c>
      <c r="W935">
        <v>242</v>
      </c>
      <c r="X935">
        <v>79</v>
      </c>
      <c r="Y935">
        <v>0</v>
      </c>
      <c r="Z935">
        <v>0</v>
      </c>
      <c r="AA935">
        <v>0</v>
      </c>
      <c r="AB935">
        <v>1</v>
      </c>
      <c r="AC935" t="s">
        <v>89</v>
      </c>
      <c r="AD935" t="s">
        <v>1034</v>
      </c>
      <c r="AE935">
        <v>1.4416218011999999</v>
      </c>
      <c r="AF935" t="s">
        <v>75</v>
      </c>
    </row>
    <row r="936" spans="1:32">
      <c r="A936" t="s">
        <v>1179</v>
      </c>
      <c r="B936">
        <v>2012</v>
      </c>
      <c r="C936" t="s">
        <v>1034</v>
      </c>
      <c r="D936" t="s">
        <v>72</v>
      </c>
      <c r="E936" t="s">
        <v>72</v>
      </c>
      <c r="F936" t="s">
        <v>72</v>
      </c>
      <c r="G936" t="s">
        <v>119</v>
      </c>
      <c r="H936" t="s">
        <v>86</v>
      </c>
      <c r="I936" t="s">
        <v>76</v>
      </c>
      <c r="J936" t="s">
        <v>72</v>
      </c>
      <c r="K936">
        <v>37.737662</v>
      </c>
      <c r="L936">
        <v>4.823105</v>
      </c>
      <c r="M936">
        <v>28.742000000000001</v>
      </c>
      <c r="N936">
        <v>47.665999999999997</v>
      </c>
      <c r="O936" t="s">
        <v>74</v>
      </c>
      <c r="P936" t="s">
        <v>1180</v>
      </c>
      <c r="Q936">
        <v>9.9280000000000008</v>
      </c>
      <c r="R936">
        <v>8.9960000000000004</v>
      </c>
      <c r="S936">
        <v>10566</v>
      </c>
      <c r="T936">
        <v>1647</v>
      </c>
      <c r="U936">
        <v>8048</v>
      </c>
      <c r="V936">
        <v>13346</v>
      </c>
      <c r="W936">
        <v>139</v>
      </c>
      <c r="X936">
        <v>56</v>
      </c>
      <c r="Y936">
        <v>0</v>
      </c>
      <c r="Z936">
        <v>0</v>
      </c>
      <c r="AA936">
        <v>0</v>
      </c>
      <c r="AB936">
        <v>1</v>
      </c>
      <c r="AC936" t="s">
        <v>111</v>
      </c>
      <c r="AD936" t="s">
        <v>1034</v>
      </c>
      <c r="AE936">
        <v>1.3662561419999999</v>
      </c>
      <c r="AF936" t="s">
        <v>75</v>
      </c>
    </row>
    <row r="937" spans="1:32">
      <c r="A937" t="s">
        <v>1181</v>
      </c>
      <c r="B937">
        <v>2012</v>
      </c>
      <c r="C937" t="s">
        <v>1034</v>
      </c>
      <c r="D937" t="s">
        <v>72</v>
      </c>
      <c r="E937" t="s">
        <v>72</v>
      </c>
      <c r="F937" t="s">
        <v>72</v>
      </c>
      <c r="G937" t="s">
        <v>119</v>
      </c>
      <c r="H937" t="s">
        <v>86</v>
      </c>
      <c r="I937" t="s">
        <v>79</v>
      </c>
      <c r="J937" t="s">
        <v>72</v>
      </c>
      <c r="K937">
        <v>17.275758</v>
      </c>
      <c r="L937">
        <v>4.4837899999999999</v>
      </c>
      <c r="M937">
        <v>10.077</v>
      </c>
      <c r="N937">
        <v>28.013999999999999</v>
      </c>
      <c r="O937" t="s">
        <v>74</v>
      </c>
      <c r="P937" t="s">
        <v>1182</v>
      </c>
      <c r="Q937">
        <v>10.739000000000001</v>
      </c>
      <c r="R937">
        <v>7.1980000000000004</v>
      </c>
      <c r="S937">
        <v>5017</v>
      </c>
      <c r="T937">
        <v>1348</v>
      </c>
      <c r="U937">
        <v>2926</v>
      </c>
      <c r="V937">
        <v>8135</v>
      </c>
      <c r="W937">
        <v>103</v>
      </c>
      <c r="X937">
        <v>23</v>
      </c>
      <c r="Y937">
        <v>0</v>
      </c>
      <c r="Z937">
        <v>0</v>
      </c>
      <c r="AA937">
        <v>0</v>
      </c>
      <c r="AB937">
        <v>1</v>
      </c>
      <c r="AC937" t="s">
        <v>95</v>
      </c>
      <c r="AD937" t="s">
        <v>1034</v>
      </c>
      <c r="AE937">
        <v>1.4348969967</v>
      </c>
      <c r="AF937" t="s">
        <v>75</v>
      </c>
    </row>
    <row r="938" spans="1:32">
      <c r="A938" t="s">
        <v>1183</v>
      </c>
      <c r="B938">
        <v>2012</v>
      </c>
      <c r="C938" t="s">
        <v>1034</v>
      </c>
      <c r="D938" t="s">
        <v>72</v>
      </c>
      <c r="E938" t="s">
        <v>72</v>
      </c>
      <c r="F938" t="s">
        <v>72</v>
      </c>
      <c r="G938" t="s">
        <v>119</v>
      </c>
      <c r="H938" t="s">
        <v>88</v>
      </c>
      <c r="I938" t="s">
        <v>72</v>
      </c>
      <c r="J938" t="s">
        <v>72</v>
      </c>
      <c r="K938">
        <v>25.624403000000001</v>
      </c>
      <c r="L938">
        <v>5.0934600000000003</v>
      </c>
      <c r="M938">
        <v>16.856999999999999</v>
      </c>
      <c r="N938">
        <v>36.927</v>
      </c>
      <c r="O938" t="s">
        <v>74</v>
      </c>
      <c r="P938" t="s">
        <v>508</v>
      </c>
      <c r="Q938">
        <v>11.303000000000001</v>
      </c>
      <c r="R938">
        <v>8.7680000000000007</v>
      </c>
      <c r="S938">
        <v>5283</v>
      </c>
      <c r="T938">
        <v>1098</v>
      </c>
      <c r="U938">
        <v>3476</v>
      </c>
      <c r="V938">
        <v>7614</v>
      </c>
      <c r="W938">
        <v>114</v>
      </c>
      <c r="X938">
        <v>32</v>
      </c>
      <c r="Y938">
        <v>0</v>
      </c>
      <c r="Z938">
        <v>0</v>
      </c>
      <c r="AA938">
        <v>0</v>
      </c>
      <c r="AB938">
        <v>1</v>
      </c>
      <c r="AC938" t="s">
        <v>95</v>
      </c>
      <c r="AD938" t="s">
        <v>1034</v>
      </c>
      <c r="AE938">
        <v>1.5382256875</v>
      </c>
      <c r="AF938" t="s">
        <v>75</v>
      </c>
    </row>
    <row r="939" spans="1:32">
      <c r="A939" t="s">
        <v>1184</v>
      </c>
      <c r="B939">
        <v>2012</v>
      </c>
      <c r="C939" t="s">
        <v>1034</v>
      </c>
      <c r="D939" t="s">
        <v>72</v>
      </c>
      <c r="E939" t="s">
        <v>72</v>
      </c>
      <c r="F939" t="s">
        <v>72</v>
      </c>
      <c r="G939" t="s">
        <v>119</v>
      </c>
      <c r="H939" t="s">
        <v>88</v>
      </c>
      <c r="I939" t="s">
        <v>76</v>
      </c>
      <c r="J939" t="s">
        <v>72</v>
      </c>
      <c r="K939">
        <v>29.262360999999999</v>
      </c>
      <c r="L939">
        <v>7.3847420000000001</v>
      </c>
      <c r="M939">
        <v>16.931999999999999</v>
      </c>
      <c r="N939">
        <v>45.639000000000003</v>
      </c>
      <c r="O939" t="s">
        <v>74</v>
      </c>
      <c r="P939" t="s">
        <v>1185</v>
      </c>
      <c r="Q939">
        <v>16.376999999999999</v>
      </c>
      <c r="R939">
        <v>12.331</v>
      </c>
      <c r="S939">
        <v>3307</v>
      </c>
      <c r="T939">
        <v>819</v>
      </c>
      <c r="U939">
        <v>1914</v>
      </c>
      <c r="V939">
        <v>5158</v>
      </c>
      <c r="W939">
        <v>68</v>
      </c>
      <c r="X939">
        <v>22</v>
      </c>
      <c r="Y939">
        <v>0</v>
      </c>
      <c r="Z939">
        <v>0</v>
      </c>
      <c r="AA939">
        <v>0</v>
      </c>
      <c r="AB939">
        <v>1</v>
      </c>
      <c r="AC939" t="s">
        <v>114</v>
      </c>
      <c r="AD939" t="s">
        <v>1034</v>
      </c>
      <c r="AE939">
        <v>1.7651660031</v>
      </c>
      <c r="AF939" t="s">
        <v>75</v>
      </c>
    </row>
    <row r="940" spans="1:32">
      <c r="A940" t="s">
        <v>1186</v>
      </c>
      <c r="B940">
        <v>2012</v>
      </c>
      <c r="C940" t="s">
        <v>1034</v>
      </c>
      <c r="D940" t="s">
        <v>72</v>
      </c>
      <c r="E940" t="s">
        <v>72</v>
      </c>
      <c r="F940" t="s">
        <v>72</v>
      </c>
      <c r="G940" t="s">
        <v>119</v>
      </c>
      <c r="H940" t="s">
        <v>88</v>
      </c>
      <c r="I940" t="s">
        <v>79</v>
      </c>
      <c r="J940" t="s">
        <v>72</v>
      </c>
      <c r="K940">
        <v>21.210840000000001</v>
      </c>
      <c r="L940">
        <v>7.9648529999999997</v>
      </c>
      <c r="M940">
        <v>9.468</v>
      </c>
      <c r="N940">
        <v>40.933999999999997</v>
      </c>
      <c r="O940" t="s">
        <v>74</v>
      </c>
      <c r="P940" t="s">
        <v>1187</v>
      </c>
      <c r="Q940">
        <v>19.722999999999999</v>
      </c>
      <c r="R940">
        <v>11.743</v>
      </c>
      <c r="S940">
        <v>1976</v>
      </c>
      <c r="T940">
        <v>799</v>
      </c>
      <c r="U940">
        <v>882</v>
      </c>
      <c r="V940">
        <v>3813</v>
      </c>
      <c r="W940">
        <v>46</v>
      </c>
      <c r="X940">
        <v>10</v>
      </c>
      <c r="Y940">
        <v>0</v>
      </c>
      <c r="Z940">
        <v>0</v>
      </c>
      <c r="AA940">
        <v>0</v>
      </c>
      <c r="AB940">
        <v>1</v>
      </c>
      <c r="AC940" t="s">
        <v>134</v>
      </c>
      <c r="AD940" t="s">
        <v>1034</v>
      </c>
      <c r="AE940">
        <v>1.7082194172</v>
      </c>
      <c r="AF940" t="s">
        <v>75</v>
      </c>
    </row>
    <row r="941" spans="1:32">
      <c r="A941" t="s">
        <v>1188</v>
      </c>
      <c r="B941">
        <v>2012</v>
      </c>
      <c r="C941" t="s">
        <v>1034</v>
      </c>
      <c r="D941" t="s">
        <v>72</v>
      </c>
      <c r="E941" t="s">
        <v>72</v>
      </c>
      <c r="F941" t="s">
        <v>72</v>
      </c>
      <c r="G941" t="s">
        <v>119</v>
      </c>
      <c r="H941" t="s">
        <v>91</v>
      </c>
      <c r="I941" t="s">
        <v>72</v>
      </c>
      <c r="J941" t="s">
        <v>72</v>
      </c>
      <c r="K941">
        <v>8.6875169999999997</v>
      </c>
      <c r="L941">
        <v>3.3578619999999999</v>
      </c>
      <c r="M941">
        <v>3.9460000000000002</v>
      </c>
      <c r="N941">
        <v>18.055</v>
      </c>
      <c r="O941" t="s">
        <v>74</v>
      </c>
      <c r="P941" t="s">
        <v>1189</v>
      </c>
      <c r="Q941">
        <v>9.3680000000000003</v>
      </c>
      <c r="R941">
        <v>4.7409999999999997</v>
      </c>
      <c r="S941">
        <v>931</v>
      </c>
      <c r="T941">
        <v>383</v>
      </c>
      <c r="U941">
        <v>423</v>
      </c>
      <c r="V941">
        <v>1934</v>
      </c>
      <c r="W941">
        <v>65</v>
      </c>
      <c r="X941">
        <v>7</v>
      </c>
      <c r="Y941">
        <v>0</v>
      </c>
      <c r="Z941">
        <v>0</v>
      </c>
      <c r="AA941">
        <v>0</v>
      </c>
      <c r="AB941">
        <v>1</v>
      </c>
      <c r="AC941" t="s">
        <v>116</v>
      </c>
      <c r="AD941" t="s">
        <v>1034</v>
      </c>
      <c r="AE941">
        <v>0.90966140920000005</v>
      </c>
      <c r="AF941" t="s">
        <v>75</v>
      </c>
    </row>
    <row r="942" spans="1:32">
      <c r="A942" t="s">
        <v>1190</v>
      </c>
      <c r="B942">
        <v>2012</v>
      </c>
      <c r="C942" t="s">
        <v>1034</v>
      </c>
      <c r="D942" t="s">
        <v>72</v>
      </c>
      <c r="E942" t="s">
        <v>72</v>
      </c>
      <c r="F942" t="s">
        <v>72</v>
      </c>
      <c r="G942" t="s">
        <v>119</v>
      </c>
      <c r="H942" t="s">
        <v>91</v>
      </c>
      <c r="I942" t="s">
        <v>76</v>
      </c>
      <c r="J942" t="s">
        <v>72</v>
      </c>
      <c r="K942">
        <v>5.5444319999999996</v>
      </c>
      <c r="L942">
        <v>3.5620599999999998</v>
      </c>
      <c r="M942">
        <v>1.5</v>
      </c>
      <c r="N942">
        <v>18.454000000000001</v>
      </c>
      <c r="O942" t="s">
        <v>74</v>
      </c>
      <c r="P942" t="s">
        <v>1191</v>
      </c>
      <c r="Q942">
        <v>12.909000000000001</v>
      </c>
      <c r="R942">
        <v>4.0449999999999999</v>
      </c>
      <c r="S942">
        <v>320</v>
      </c>
      <c r="T942">
        <v>206</v>
      </c>
      <c r="U942">
        <v>86</v>
      </c>
      <c r="V942">
        <v>1064</v>
      </c>
      <c r="W942">
        <v>37</v>
      </c>
      <c r="X942">
        <v>3</v>
      </c>
      <c r="Y942">
        <v>0</v>
      </c>
      <c r="Z942">
        <v>0</v>
      </c>
      <c r="AA942">
        <v>0</v>
      </c>
      <c r="AB942">
        <v>1</v>
      </c>
      <c r="AC942" t="s">
        <v>118</v>
      </c>
      <c r="AD942" t="s">
        <v>1034</v>
      </c>
      <c r="AE942">
        <v>0.87220864939999998</v>
      </c>
      <c r="AF942" t="s">
        <v>75</v>
      </c>
    </row>
    <row r="943" spans="1:32">
      <c r="A943" t="s">
        <v>1192</v>
      </c>
      <c r="B943">
        <v>2012</v>
      </c>
      <c r="C943" t="s">
        <v>1034</v>
      </c>
      <c r="D943" t="s">
        <v>72</v>
      </c>
      <c r="E943" t="s">
        <v>72</v>
      </c>
      <c r="F943" t="s">
        <v>72</v>
      </c>
      <c r="G943" t="s">
        <v>119</v>
      </c>
      <c r="H943" t="s">
        <v>72</v>
      </c>
      <c r="I943" t="s">
        <v>72</v>
      </c>
      <c r="J943" t="s">
        <v>72</v>
      </c>
      <c r="K943">
        <v>29.515965999999999</v>
      </c>
      <c r="L943">
        <v>1.445902</v>
      </c>
      <c r="M943">
        <v>26.73</v>
      </c>
      <c r="N943">
        <v>32.463000000000001</v>
      </c>
      <c r="O943" t="s">
        <v>74</v>
      </c>
      <c r="P943" t="s">
        <v>1193</v>
      </c>
      <c r="Q943">
        <v>2.9470000000000001</v>
      </c>
      <c r="R943">
        <v>2.786</v>
      </c>
      <c r="S943">
        <v>122815</v>
      </c>
      <c r="T943">
        <v>6777</v>
      </c>
      <c r="U943">
        <v>111225</v>
      </c>
      <c r="V943">
        <v>135078</v>
      </c>
      <c r="W943">
        <v>1686</v>
      </c>
      <c r="X943">
        <v>572</v>
      </c>
      <c r="Y943">
        <v>0</v>
      </c>
      <c r="Z943">
        <v>0</v>
      </c>
      <c r="AA943">
        <v>0</v>
      </c>
      <c r="AB943">
        <v>1</v>
      </c>
      <c r="AC943" t="s">
        <v>1194</v>
      </c>
      <c r="AD943" t="s">
        <v>1034</v>
      </c>
      <c r="AE943">
        <v>1.6932848891000001</v>
      </c>
      <c r="AF943" t="s">
        <v>75</v>
      </c>
    </row>
    <row r="944" spans="1:32">
      <c r="A944" t="s">
        <v>1195</v>
      </c>
      <c r="B944">
        <v>2012</v>
      </c>
      <c r="C944" t="s">
        <v>1034</v>
      </c>
      <c r="D944" t="s">
        <v>72</v>
      </c>
      <c r="E944" t="s">
        <v>72</v>
      </c>
      <c r="F944" t="s">
        <v>72</v>
      </c>
      <c r="G944" t="s">
        <v>119</v>
      </c>
      <c r="H944" t="s">
        <v>72</v>
      </c>
      <c r="I944" t="s">
        <v>76</v>
      </c>
      <c r="J944" t="s">
        <v>72</v>
      </c>
      <c r="K944">
        <v>35.494143000000001</v>
      </c>
      <c r="L944">
        <v>1.966796</v>
      </c>
      <c r="M944">
        <v>31.695</v>
      </c>
      <c r="N944">
        <v>39.484999999999999</v>
      </c>
      <c r="O944" t="s">
        <v>74</v>
      </c>
      <c r="P944" t="s">
        <v>1196</v>
      </c>
      <c r="Q944">
        <v>3.9910000000000001</v>
      </c>
      <c r="R944">
        <v>3.7989999999999999</v>
      </c>
      <c r="S944">
        <v>71050</v>
      </c>
      <c r="T944">
        <v>4696</v>
      </c>
      <c r="U944">
        <v>63445</v>
      </c>
      <c r="V944">
        <v>79039</v>
      </c>
      <c r="W944">
        <v>966</v>
      </c>
      <c r="X944">
        <v>386</v>
      </c>
      <c r="Y944">
        <v>0</v>
      </c>
      <c r="Z944">
        <v>0</v>
      </c>
      <c r="AA944">
        <v>0</v>
      </c>
      <c r="AB944">
        <v>1</v>
      </c>
      <c r="AC944" t="s">
        <v>494</v>
      </c>
      <c r="AD944" t="s">
        <v>1034</v>
      </c>
      <c r="AE944">
        <v>1.6303851252999999</v>
      </c>
      <c r="AF944" t="s">
        <v>75</v>
      </c>
    </row>
    <row r="945" spans="1:32">
      <c r="A945" t="s">
        <v>1197</v>
      </c>
      <c r="B945">
        <v>2012</v>
      </c>
      <c r="C945" t="s">
        <v>1034</v>
      </c>
      <c r="D945" t="s">
        <v>72</v>
      </c>
      <c r="E945" t="s">
        <v>72</v>
      </c>
      <c r="F945" t="s">
        <v>72</v>
      </c>
      <c r="G945" t="s">
        <v>119</v>
      </c>
      <c r="H945" t="s">
        <v>72</v>
      </c>
      <c r="I945" t="s">
        <v>79</v>
      </c>
      <c r="J945" t="s">
        <v>72</v>
      </c>
      <c r="K945">
        <v>23.973898999999999</v>
      </c>
      <c r="L945">
        <v>2.161921</v>
      </c>
      <c r="M945">
        <v>19.95</v>
      </c>
      <c r="N945">
        <v>28.521000000000001</v>
      </c>
      <c r="O945" t="s">
        <v>74</v>
      </c>
      <c r="P945" t="s">
        <v>1198</v>
      </c>
      <c r="Q945">
        <v>4.5469999999999997</v>
      </c>
      <c r="R945">
        <v>4.024</v>
      </c>
      <c r="S945">
        <v>51766</v>
      </c>
      <c r="T945">
        <v>5215</v>
      </c>
      <c r="U945">
        <v>43076</v>
      </c>
      <c r="V945">
        <v>61583</v>
      </c>
      <c r="W945">
        <v>720</v>
      </c>
      <c r="X945">
        <v>186</v>
      </c>
      <c r="Y945">
        <v>0</v>
      </c>
      <c r="Z945">
        <v>0</v>
      </c>
      <c r="AA945">
        <v>0</v>
      </c>
      <c r="AB945">
        <v>1</v>
      </c>
      <c r="AC945" t="s">
        <v>350</v>
      </c>
      <c r="AD945" t="s">
        <v>1034</v>
      </c>
      <c r="AE945">
        <v>1.8437724933999999</v>
      </c>
      <c r="AF945" t="s">
        <v>75</v>
      </c>
    </row>
    <row r="946" spans="1:32">
      <c r="A946" t="s">
        <v>1199</v>
      </c>
      <c r="B946">
        <v>2012</v>
      </c>
      <c r="C946" t="s">
        <v>1034</v>
      </c>
      <c r="D946" t="s">
        <v>72</v>
      </c>
      <c r="E946" t="s">
        <v>72</v>
      </c>
      <c r="F946" t="s">
        <v>132</v>
      </c>
      <c r="G946" t="s">
        <v>72</v>
      </c>
      <c r="H946" t="s">
        <v>72</v>
      </c>
      <c r="I946" t="s">
        <v>72</v>
      </c>
      <c r="J946" t="s">
        <v>72</v>
      </c>
      <c r="K946">
        <v>7.5396989999999997</v>
      </c>
      <c r="L946">
        <v>2.3380809999999999</v>
      </c>
      <c r="M946">
        <v>4.0229999999999997</v>
      </c>
      <c r="N946">
        <v>13.691000000000001</v>
      </c>
      <c r="O946" t="s">
        <v>74</v>
      </c>
      <c r="P946" t="s">
        <v>1200</v>
      </c>
      <c r="Q946">
        <v>6.1509999999999998</v>
      </c>
      <c r="R946">
        <v>3.516</v>
      </c>
      <c r="S946">
        <v>3101</v>
      </c>
      <c r="T946">
        <v>999</v>
      </c>
      <c r="U946">
        <v>1655</v>
      </c>
      <c r="V946">
        <v>5632</v>
      </c>
      <c r="W946">
        <v>97</v>
      </c>
      <c r="X946">
        <v>12</v>
      </c>
      <c r="Y946">
        <v>0</v>
      </c>
      <c r="Z946">
        <v>0</v>
      </c>
      <c r="AA946">
        <v>0</v>
      </c>
      <c r="AB946">
        <v>1</v>
      </c>
      <c r="AC946" t="s">
        <v>165</v>
      </c>
      <c r="AD946" t="s">
        <v>1034</v>
      </c>
      <c r="AE946">
        <v>0.75280273399999997</v>
      </c>
      <c r="AF946" t="s">
        <v>75</v>
      </c>
    </row>
    <row r="947" spans="1:32">
      <c r="A947" t="s">
        <v>1201</v>
      </c>
      <c r="B947">
        <v>2012</v>
      </c>
      <c r="C947" t="s">
        <v>1034</v>
      </c>
      <c r="D947" t="s">
        <v>72</v>
      </c>
      <c r="E947" t="s">
        <v>72</v>
      </c>
      <c r="F947" t="s">
        <v>132</v>
      </c>
      <c r="G947" t="s">
        <v>72</v>
      </c>
      <c r="H947" t="s">
        <v>72</v>
      </c>
      <c r="I947" t="s">
        <v>79</v>
      </c>
      <c r="J947" t="s">
        <v>72</v>
      </c>
      <c r="K947">
        <v>1.5693919999999999</v>
      </c>
      <c r="L947">
        <v>1.1091139999999999</v>
      </c>
      <c r="M947">
        <v>0.191</v>
      </c>
      <c r="N947">
        <v>5.5540000000000003</v>
      </c>
      <c r="O947" t="s">
        <v>74</v>
      </c>
      <c r="P947" t="s">
        <v>570</v>
      </c>
      <c r="Q947">
        <v>3.984</v>
      </c>
      <c r="R947">
        <v>1.379</v>
      </c>
      <c r="S947">
        <v>517</v>
      </c>
      <c r="T947">
        <v>356</v>
      </c>
      <c r="U947">
        <v>63</v>
      </c>
      <c r="V947">
        <v>1829</v>
      </c>
      <c r="W947">
        <v>68</v>
      </c>
      <c r="X947">
        <v>3</v>
      </c>
      <c r="Y947">
        <v>0</v>
      </c>
      <c r="Z947">
        <v>0</v>
      </c>
      <c r="AA947">
        <v>0</v>
      </c>
      <c r="AB947">
        <v>1</v>
      </c>
      <c r="AC947" t="s">
        <v>116</v>
      </c>
      <c r="AD947" t="s">
        <v>1034</v>
      </c>
      <c r="AE947">
        <v>0.53353860939999997</v>
      </c>
      <c r="AF947" t="s">
        <v>75</v>
      </c>
    </row>
    <row r="948" spans="1:32">
      <c r="A948" t="s">
        <v>1202</v>
      </c>
      <c r="B948">
        <v>2012</v>
      </c>
      <c r="C948" t="s">
        <v>1034</v>
      </c>
      <c r="D948" t="s">
        <v>72</v>
      </c>
      <c r="E948" t="s">
        <v>72</v>
      </c>
      <c r="F948" t="s">
        <v>148</v>
      </c>
      <c r="G948" t="s">
        <v>72</v>
      </c>
      <c r="H948" t="s">
        <v>73</v>
      </c>
      <c r="I948" t="s">
        <v>72</v>
      </c>
      <c r="J948" t="s">
        <v>72</v>
      </c>
      <c r="K948">
        <v>14.9757</v>
      </c>
      <c r="L948">
        <v>4.4046130000000003</v>
      </c>
      <c r="M948">
        <v>8.1449999999999996</v>
      </c>
      <c r="N948">
        <v>25.917999999999999</v>
      </c>
      <c r="O948" t="s">
        <v>74</v>
      </c>
      <c r="P948" t="s">
        <v>1203</v>
      </c>
      <c r="Q948">
        <v>10.943</v>
      </c>
      <c r="R948">
        <v>6.8310000000000004</v>
      </c>
      <c r="S948">
        <v>5464</v>
      </c>
      <c r="T948">
        <v>1680</v>
      </c>
      <c r="U948">
        <v>2972</v>
      </c>
      <c r="V948">
        <v>9457</v>
      </c>
      <c r="W948">
        <v>109</v>
      </c>
      <c r="X948">
        <v>18</v>
      </c>
      <c r="Y948">
        <v>0</v>
      </c>
      <c r="Z948">
        <v>0</v>
      </c>
      <c r="AA948">
        <v>0</v>
      </c>
      <c r="AB948">
        <v>1</v>
      </c>
      <c r="AC948" t="s">
        <v>219</v>
      </c>
      <c r="AD948" t="s">
        <v>1034</v>
      </c>
      <c r="AE948">
        <v>1.6455426599</v>
      </c>
      <c r="AF948" t="s">
        <v>75</v>
      </c>
    </row>
    <row r="949" spans="1:32">
      <c r="A949" t="s">
        <v>1204</v>
      </c>
      <c r="B949">
        <v>2012</v>
      </c>
      <c r="C949" t="s">
        <v>1034</v>
      </c>
      <c r="D949" t="s">
        <v>72</v>
      </c>
      <c r="E949" t="s">
        <v>72</v>
      </c>
      <c r="F949" t="s">
        <v>148</v>
      </c>
      <c r="G949" t="s">
        <v>72</v>
      </c>
      <c r="H949" t="s">
        <v>73</v>
      </c>
      <c r="I949" t="s">
        <v>76</v>
      </c>
      <c r="J949" t="s">
        <v>72</v>
      </c>
      <c r="K949">
        <v>27.593011000000001</v>
      </c>
      <c r="L949">
        <v>8.8023570000000007</v>
      </c>
      <c r="M949">
        <v>13.718999999999999</v>
      </c>
      <c r="N949">
        <v>47.734999999999999</v>
      </c>
      <c r="O949" t="s">
        <v>74</v>
      </c>
      <c r="P949" t="s">
        <v>1205</v>
      </c>
      <c r="Q949">
        <v>20.141999999999999</v>
      </c>
      <c r="R949">
        <v>13.874000000000001</v>
      </c>
      <c r="S949">
        <v>4107</v>
      </c>
      <c r="T949">
        <v>1464</v>
      </c>
      <c r="U949">
        <v>2042</v>
      </c>
      <c r="V949">
        <v>7105</v>
      </c>
      <c r="W949">
        <v>54</v>
      </c>
      <c r="X949">
        <v>14</v>
      </c>
      <c r="Y949">
        <v>0</v>
      </c>
      <c r="Z949">
        <v>0</v>
      </c>
      <c r="AA949">
        <v>0</v>
      </c>
      <c r="AB949">
        <v>1</v>
      </c>
      <c r="AC949" t="s">
        <v>133</v>
      </c>
      <c r="AD949" t="s">
        <v>1034</v>
      </c>
      <c r="AE949">
        <v>2.0553898318999999</v>
      </c>
      <c r="AF949" t="s">
        <v>75</v>
      </c>
    </row>
    <row r="950" spans="1:32">
      <c r="A950" t="s">
        <v>1206</v>
      </c>
      <c r="B950">
        <v>2012</v>
      </c>
      <c r="C950" t="s">
        <v>1034</v>
      </c>
      <c r="D950" t="s">
        <v>72</v>
      </c>
      <c r="E950" t="s">
        <v>72</v>
      </c>
      <c r="F950" t="s">
        <v>148</v>
      </c>
      <c r="G950" t="s">
        <v>72</v>
      </c>
      <c r="H950" t="s">
        <v>73</v>
      </c>
      <c r="I950" t="s">
        <v>79</v>
      </c>
      <c r="J950" t="s">
        <v>72</v>
      </c>
      <c r="K950">
        <v>6.2813650000000001</v>
      </c>
      <c r="L950">
        <v>4.0642339999999999</v>
      </c>
      <c r="M950">
        <v>1.675</v>
      </c>
      <c r="N950">
        <v>20.867000000000001</v>
      </c>
      <c r="O950" t="s">
        <v>74</v>
      </c>
      <c r="P950" t="s">
        <v>1207</v>
      </c>
      <c r="Q950">
        <v>14.585000000000001</v>
      </c>
      <c r="R950">
        <v>4.6059999999999999</v>
      </c>
      <c r="S950">
        <v>1357</v>
      </c>
      <c r="T950">
        <v>868</v>
      </c>
      <c r="U950">
        <v>362</v>
      </c>
      <c r="V950">
        <v>4507</v>
      </c>
      <c r="W950">
        <v>55</v>
      </c>
      <c r="X950">
        <v>4</v>
      </c>
      <c r="Y950">
        <v>0</v>
      </c>
      <c r="Z950">
        <v>0</v>
      </c>
      <c r="AA950">
        <v>0</v>
      </c>
      <c r="AB950">
        <v>1</v>
      </c>
      <c r="AC950" t="s">
        <v>537</v>
      </c>
      <c r="AD950" t="s">
        <v>1034</v>
      </c>
      <c r="AE950">
        <v>1.5152041485000001</v>
      </c>
      <c r="AF950" t="s">
        <v>75</v>
      </c>
    </row>
    <row r="951" spans="1:32">
      <c r="A951" t="s">
        <v>1208</v>
      </c>
      <c r="B951">
        <v>2012</v>
      </c>
      <c r="C951" t="s">
        <v>1034</v>
      </c>
      <c r="D951" t="s">
        <v>72</v>
      </c>
      <c r="E951" t="s">
        <v>72</v>
      </c>
      <c r="F951" t="s">
        <v>148</v>
      </c>
      <c r="G951" t="s">
        <v>72</v>
      </c>
      <c r="H951" t="s">
        <v>81</v>
      </c>
      <c r="I951" t="s">
        <v>72</v>
      </c>
      <c r="J951" t="s">
        <v>72</v>
      </c>
      <c r="K951">
        <v>17.630486999999999</v>
      </c>
      <c r="L951">
        <v>2.5614080000000001</v>
      </c>
      <c r="M951">
        <v>13.106999999999999</v>
      </c>
      <c r="N951">
        <v>23.295999999999999</v>
      </c>
      <c r="O951" t="s">
        <v>74</v>
      </c>
      <c r="P951" t="s">
        <v>1209</v>
      </c>
      <c r="Q951">
        <v>5.6660000000000004</v>
      </c>
      <c r="R951">
        <v>4.5229999999999997</v>
      </c>
      <c r="S951">
        <v>13900</v>
      </c>
      <c r="T951">
        <v>2244</v>
      </c>
      <c r="U951">
        <v>10334</v>
      </c>
      <c r="V951">
        <v>18367</v>
      </c>
      <c r="W951">
        <v>309</v>
      </c>
      <c r="X951">
        <v>59</v>
      </c>
      <c r="Y951">
        <v>0</v>
      </c>
      <c r="Z951">
        <v>0</v>
      </c>
      <c r="AA951">
        <v>0</v>
      </c>
      <c r="AB951">
        <v>1</v>
      </c>
      <c r="AC951" t="s">
        <v>107</v>
      </c>
      <c r="AD951" t="s">
        <v>1034</v>
      </c>
      <c r="AE951">
        <v>1.3914819759999999</v>
      </c>
      <c r="AF951" t="s">
        <v>75</v>
      </c>
    </row>
    <row r="952" spans="1:32">
      <c r="A952" t="s">
        <v>1210</v>
      </c>
      <c r="B952">
        <v>2012</v>
      </c>
      <c r="C952" t="s">
        <v>1034</v>
      </c>
      <c r="D952" t="s">
        <v>72</v>
      </c>
      <c r="E952" t="s">
        <v>72</v>
      </c>
      <c r="F952" t="s">
        <v>148</v>
      </c>
      <c r="G952" t="s">
        <v>72</v>
      </c>
      <c r="H952" t="s">
        <v>81</v>
      </c>
      <c r="I952" t="s">
        <v>76</v>
      </c>
      <c r="J952" t="s">
        <v>72</v>
      </c>
      <c r="K952">
        <v>21.402251</v>
      </c>
      <c r="L952">
        <v>3.6088170000000002</v>
      </c>
      <c r="M952">
        <v>15.103999999999999</v>
      </c>
      <c r="N952">
        <v>29.417000000000002</v>
      </c>
      <c r="O952" t="s">
        <v>74</v>
      </c>
      <c r="P952" t="s">
        <v>1211</v>
      </c>
      <c r="Q952">
        <v>8.0150000000000006</v>
      </c>
      <c r="R952">
        <v>6.298</v>
      </c>
      <c r="S952">
        <v>8745</v>
      </c>
      <c r="T952">
        <v>1621</v>
      </c>
      <c r="U952">
        <v>6172</v>
      </c>
      <c r="V952">
        <v>12020</v>
      </c>
      <c r="W952">
        <v>188</v>
      </c>
      <c r="X952">
        <v>42</v>
      </c>
      <c r="Y952">
        <v>0</v>
      </c>
      <c r="Z952">
        <v>0</v>
      </c>
      <c r="AA952">
        <v>0</v>
      </c>
      <c r="AB952">
        <v>1</v>
      </c>
      <c r="AC952" t="s">
        <v>180</v>
      </c>
      <c r="AD952" t="s">
        <v>1034</v>
      </c>
      <c r="AE952">
        <v>1.4477776318</v>
      </c>
      <c r="AF952" t="s">
        <v>75</v>
      </c>
    </row>
    <row r="953" spans="1:32">
      <c r="A953" t="s">
        <v>1212</v>
      </c>
      <c r="B953">
        <v>2012</v>
      </c>
      <c r="C953" t="s">
        <v>1034</v>
      </c>
      <c r="D953" t="s">
        <v>72</v>
      </c>
      <c r="E953" t="s">
        <v>72</v>
      </c>
      <c r="F953" t="s">
        <v>148</v>
      </c>
      <c r="G953" t="s">
        <v>72</v>
      </c>
      <c r="H953" t="s">
        <v>81</v>
      </c>
      <c r="I953" t="s">
        <v>79</v>
      </c>
      <c r="J953" t="s">
        <v>72</v>
      </c>
      <c r="K953">
        <v>13.572785</v>
      </c>
      <c r="L953">
        <v>3.4942700000000002</v>
      </c>
      <c r="M953">
        <v>8.0009999999999994</v>
      </c>
      <c r="N953">
        <v>22.093</v>
      </c>
      <c r="O953" t="s">
        <v>74</v>
      </c>
      <c r="P953" t="s">
        <v>1213</v>
      </c>
      <c r="Q953">
        <v>8.52</v>
      </c>
      <c r="R953">
        <v>5.5720000000000001</v>
      </c>
      <c r="S953">
        <v>5155</v>
      </c>
      <c r="T953">
        <v>1476</v>
      </c>
      <c r="U953">
        <v>3039</v>
      </c>
      <c r="V953">
        <v>8391</v>
      </c>
      <c r="W953">
        <v>121</v>
      </c>
      <c r="X953">
        <v>17</v>
      </c>
      <c r="Y953">
        <v>0</v>
      </c>
      <c r="Z953">
        <v>0</v>
      </c>
      <c r="AA953">
        <v>0</v>
      </c>
      <c r="AB953">
        <v>1</v>
      </c>
      <c r="AC953" t="s">
        <v>95</v>
      </c>
      <c r="AD953" t="s">
        <v>1034</v>
      </c>
      <c r="AE953">
        <v>1.2490350228</v>
      </c>
      <c r="AF953" t="s">
        <v>75</v>
      </c>
    </row>
    <row r="954" spans="1:32">
      <c r="A954" t="s">
        <v>1214</v>
      </c>
      <c r="B954">
        <v>2012</v>
      </c>
      <c r="C954" t="s">
        <v>1034</v>
      </c>
      <c r="D954" t="s">
        <v>72</v>
      </c>
      <c r="E954" t="s">
        <v>72</v>
      </c>
      <c r="F954" t="s">
        <v>148</v>
      </c>
      <c r="G954" t="s">
        <v>72</v>
      </c>
      <c r="H954" t="s">
        <v>83</v>
      </c>
      <c r="I954" t="s">
        <v>72</v>
      </c>
      <c r="J954" t="s">
        <v>72</v>
      </c>
      <c r="K954">
        <v>25.627658</v>
      </c>
      <c r="L954">
        <v>2.4536009999999999</v>
      </c>
      <c r="M954">
        <v>21.068000000000001</v>
      </c>
      <c r="N954">
        <v>30.789000000000001</v>
      </c>
      <c r="O954" t="s">
        <v>74</v>
      </c>
      <c r="P954" t="s">
        <v>1215</v>
      </c>
      <c r="Q954">
        <v>5.1609999999999996</v>
      </c>
      <c r="R954">
        <v>4.5590000000000002</v>
      </c>
      <c r="S954">
        <v>32881</v>
      </c>
      <c r="T954">
        <v>3466</v>
      </c>
      <c r="U954">
        <v>27032</v>
      </c>
      <c r="V954">
        <v>39503</v>
      </c>
      <c r="W954">
        <v>540</v>
      </c>
      <c r="X954">
        <v>145</v>
      </c>
      <c r="Y954">
        <v>0</v>
      </c>
      <c r="Z954">
        <v>0</v>
      </c>
      <c r="AA954">
        <v>0</v>
      </c>
      <c r="AB954">
        <v>1</v>
      </c>
      <c r="AC954" t="s">
        <v>626</v>
      </c>
      <c r="AD954" t="s">
        <v>1034</v>
      </c>
      <c r="AE954">
        <v>1.7024579563</v>
      </c>
      <c r="AF954" t="s">
        <v>75</v>
      </c>
    </row>
    <row r="955" spans="1:32">
      <c r="A955" t="s">
        <v>1216</v>
      </c>
      <c r="B955">
        <v>2012</v>
      </c>
      <c r="C955" t="s">
        <v>1034</v>
      </c>
      <c r="D955" t="s">
        <v>72</v>
      </c>
      <c r="E955" t="s">
        <v>72</v>
      </c>
      <c r="F955" t="s">
        <v>148</v>
      </c>
      <c r="G955" t="s">
        <v>72</v>
      </c>
      <c r="H955" t="s">
        <v>83</v>
      </c>
      <c r="I955" t="s">
        <v>76</v>
      </c>
      <c r="J955" t="s">
        <v>72</v>
      </c>
      <c r="K955">
        <v>26.438815000000002</v>
      </c>
      <c r="L955">
        <v>2.9823300000000001</v>
      </c>
      <c r="M955">
        <v>20.957000000000001</v>
      </c>
      <c r="N955">
        <v>32.76</v>
      </c>
      <c r="O955" t="s">
        <v>74</v>
      </c>
      <c r="P955" t="s">
        <v>1217</v>
      </c>
      <c r="Q955">
        <v>6.3209999999999997</v>
      </c>
      <c r="R955">
        <v>5.4820000000000002</v>
      </c>
      <c r="S955">
        <v>15963</v>
      </c>
      <c r="T955">
        <v>2052</v>
      </c>
      <c r="U955">
        <v>12653</v>
      </c>
      <c r="V955">
        <v>19780</v>
      </c>
      <c r="W955">
        <v>330</v>
      </c>
      <c r="X955">
        <v>95</v>
      </c>
      <c r="Y955">
        <v>0</v>
      </c>
      <c r="Z955">
        <v>0</v>
      </c>
      <c r="AA955">
        <v>0</v>
      </c>
      <c r="AB955">
        <v>1</v>
      </c>
      <c r="AC955" t="s">
        <v>284</v>
      </c>
      <c r="AD955" t="s">
        <v>1034</v>
      </c>
      <c r="AE955">
        <v>1.5045841379</v>
      </c>
      <c r="AF955" t="s">
        <v>75</v>
      </c>
    </row>
    <row r="956" spans="1:32">
      <c r="A956" t="s">
        <v>1218</v>
      </c>
      <c r="B956">
        <v>2012</v>
      </c>
      <c r="C956" t="s">
        <v>1034</v>
      </c>
      <c r="D956" t="s">
        <v>72</v>
      </c>
      <c r="E956" t="s">
        <v>72</v>
      </c>
      <c r="F956" t="s">
        <v>148</v>
      </c>
      <c r="G956" t="s">
        <v>72</v>
      </c>
      <c r="H956" t="s">
        <v>83</v>
      </c>
      <c r="I956" t="s">
        <v>79</v>
      </c>
      <c r="J956" t="s">
        <v>72</v>
      </c>
      <c r="K956">
        <v>24.906662000000001</v>
      </c>
      <c r="L956">
        <v>4.0299839999999998</v>
      </c>
      <c r="M956">
        <v>17.783999999999999</v>
      </c>
      <c r="N956">
        <v>33.713000000000001</v>
      </c>
      <c r="O956" t="s">
        <v>74</v>
      </c>
      <c r="P956" t="s">
        <v>1219</v>
      </c>
      <c r="Q956">
        <v>8.8059999999999992</v>
      </c>
      <c r="R956">
        <v>7.1230000000000002</v>
      </c>
      <c r="S956">
        <v>16918</v>
      </c>
      <c r="T956">
        <v>3032</v>
      </c>
      <c r="U956">
        <v>12080</v>
      </c>
      <c r="V956">
        <v>22900</v>
      </c>
      <c r="W956">
        <v>210</v>
      </c>
      <c r="X956">
        <v>50</v>
      </c>
      <c r="Y956">
        <v>0</v>
      </c>
      <c r="Z956">
        <v>0</v>
      </c>
      <c r="AA956">
        <v>0</v>
      </c>
      <c r="AB956">
        <v>1</v>
      </c>
      <c r="AC956" t="s">
        <v>393</v>
      </c>
      <c r="AD956" t="s">
        <v>1034</v>
      </c>
      <c r="AE956">
        <v>1.8148302701000001</v>
      </c>
      <c r="AF956" t="s">
        <v>75</v>
      </c>
    </row>
    <row r="957" spans="1:32">
      <c r="A957" t="s">
        <v>1220</v>
      </c>
      <c r="B957">
        <v>2012</v>
      </c>
      <c r="C957" t="s">
        <v>1034</v>
      </c>
      <c r="D957" t="s">
        <v>72</v>
      </c>
      <c r="E957" t="s">
        <v>72</v>
      </c>
      <c r="F957" t="s">
        <v>148</v>
      </c>
      <c r="G957" t="s">
        <v>72</v>
      </c>
      <c r="H957" t="s">
        <v>84</v>
      </c>
      <c r="I957" t="s">
        <v>72</v>
      </c>
      <c r="J957" t="s">
        <v>72</v>
      </c>
      <c r="K957">
        <v>32.439529999999998</v>
      </c>
      <c r="L957">
        <v>2.4591099999999999</v>
      </c>
      <c r="M957">
        <v>27.763000000000002</v>
      </c>
      <c r="N957">
        <v>37.494999999999997</v>
      </c>
      <c r="O957" t="s">
        <v>74</v>
      </c>
      <c r="P957" t="s">
        <v>1221</v>
      </c>
      <c r="Q957">
        <v>5.056</v>
      </c>
      <c r="R957">
        <v>4.6769999999999996</v>
      </c>
      <c r="S957">
        <v>36673</v>
      </c>
      <c r="T957">
        <v>3170</v>
      </c>
      <c r="U957">
        <v>31386</v>
      </c>
      <c r="V957">
        <v>42388</v>
      </c>
      <c r="W957">
        <v>551</v>
      </c>
      <c r="X957">
        <v>189</v>
      </c>
      <c r="Y957">
        <v>0</v>
      </c>
      <c r="Z957">
        <v>0</v>
      </c>
      <c r="AA957">
        <v>0</v>
      </c>
      <c r="AB957">
        <v>1</v>
      </c>
      <c r="AC957" t="s">
        <v>484</v>
      </c>
      <c r="AD957" t="s">
        <v>1034</v>
      </c>
      <c r="AE957">
        <v>1.5175792027999999</v>
      </c>
      <c r="AF957" t="s">
        <v>75</v>
      </c>
    </row>
    <row r="958" spans="1:32">
      <c r="A958" t="s">
        <v>1222</v>
      </c>
      <c r="B958">
        <v>2012</v>
      </c>
      <c r="C958" t="s">
        <v>1034</v>
      </c>
      <c r="D958" t="s">
        <v>72</v>
      </c>
      <c r="E958" t="s">
        <v>72</v>
      </c>
      <c r="F958" t="s">
        <v>148</v>
      </c>
      <c r="G958" t="s">
        <v>72</v>
      </c>
      <c r="H958" t="s">
        <v>84</v>
      </c>
      <c r="I958" t="s">
        <v>76</v>
      </c>
      <c r="J958" t="s">
        <v>72</v>
      </c>
      <c r="K958">
        <v>35.493464000000003</v>
      </c>
      <c r="L958">
        <v>3.2629190000000001</v>
      </c>
      <c r="M958">
        <v>29.314</v>
      </c>
      <c r="N958">
        <v>42.197000000000003</v>
      </c>
      <c r="O958" t="s">
        <v>74</v>
      </c>
      <c r="P958" t="s">
        <v>1223</v>
      </c>
      <c r="Q958">
        <v>6.7039999999999997</v>
      </c>
      <c r="R958">
        <v>6.1790000000000003</v>
      </c>
      <c r="S958">
        <v>18941</v>
      </c>
      <c r="T958">
        <v>2070</v>
      </c>
      <c r="U958">
        <v>15643</v>
      </c>
      <c r="V958">
        <v>22518</v>
      </c>
      <c r="W958">
        <v>329</v>
      </c>
      <c r="X958">
        <v>121</v>
      </c>
      <c r="Y958">
        <v>0</v>
      </c>
      <c r="Z958">
        <v>0</v>
      </c>
      <c r="AA958">
        <v>0</v>
      </c>
      <c r="AB958">
        <v>1</v>
      </c>
      <c r="AC958" t="s">
        <v>170</v>
      </c>
      <c r="AD958" t="s">
        <v>1034</v>
      </c>
      <c r="AE958">
        <v>1.5252265518000001</v>
      </c>
      <c r="AF958" t="s">
        <v>75</v>
      </c>
    </row>
    <row r="959" spans="1:32">
      <c r="A959" t="s">
        <v>1224</v>
      </c>
      <c r="B959">
        <v>2012</v>
      </c>
      <c r="C959" t="s">
        <v>1034</v>
      </c>
      <c r="D959" t="s">
        <v>72</v>
      </c>
      <c r="E959" t="s">
        <v>72</v>
      </c>
      <c r="F959" t="s">
        <v>148</v>
      </c>
      <c r="G959" t="s">
        <v>72</v>
      </c>
      <c r="H959" t="s">
        <v>84</v>
      </c>
      <c r="I959" t="s">
        <v>79</v>
      </c>
      <c r="J959" t="s">
        <v>72</v>
      </c>
      <c r="K959">
        <v>29.709147000000002</v>
      </c>
      <c r="L959">
        <v>4.2273339999999999</v>
      </c>
      <c r="M959">
        <v>22.048999999999999</v>
      </c>
      <c r="N959">
        <v>38.709000000000003</v>
      </c>
      <c r="O959" t="s">
        <v>74</v>
      </c>
      <c r="P959" t="s">
        <v>1225</v>
      </c>
      <c r="Q959">
        <v>9</v>
      </c>
      <c r="R959">
        <v>7.66</v>
      </c>
      <c r="S959">
        <v>17733</v>
      </c>
      <c r="T959">
        <v>2938</v>
      </c>
      <c r="U959">
        <v>13161</v>
      </c>
      <c r="V959">
        <v>23104</v>
      </c>
      <c r="W959">
        <v>222</v>
      </c>
      <c r="X959">
        <v>68</v>
      </c>
      <c r="Y959">
        <v>0</v>
      </c>
      <c r="Z959">
        <v>0</v>
      </c>
      <c r="AA959">
        <v>0</v>
      </c>
      <c r="AB959">
        <v>1</v>
      </c>
      <c r="AC959" t="s">
        <v>246</v>
      </c>
      <c r="AD959" t="s">
        <v>1034</v>
      </c>
      <c r="AE959">
        <v>1.8911956517999999</v>
      </c>
      <c r="AF959" t="s">
        <v>75</v>
      </c>
    </row>
    <row r="960" spans="1:32">
      <c r="A960" t="s">
        <v>1226</v>
      </c>
      <c r="B960">
        <v>2012</v>
      </c>
      <c r="C960" t="s">
        <v>1034</v>
      </c>
      <c r="D960" t="s">
        <v>72</v>
      </c>
      <c r="E960" t="s">
        <v>72</v>
      </c>
      <c r="F960" t="s">
        <v>148</v>
      </c>
      <c r="G960" t="s">
        <v>72</v>
      </c>
      <c r="H960" t="s">
        <v>85</v>
      </c>
      <c r="I960" t="s">
        <v>72</v>
      </c>
      <c r="J960" t="s">
        <v>72</v>
      </c>
      <c r="K960">
        <v>30.444316000000001</v>
      </c>
      <c r="L960">
        <v>2.356687</v>
      </c>
      <c r="M960">
        <v>25.98</v>
      </c>
      <c r="N960">
        <v>35.31</v>
      </c>
      <c r="O960" t="s">
        <v>74</v>
      </c>
      <c r="P960" t="s">
        <v>1227</v>
      </c>
      <c r="Q960">
        <v>4.8659999999999997</v>
      </c>
      <c r="R960">
        <v>4.4649999999999999</v>
      </c>
      <c r="S960">
        <v>35772</v>
      </c>
      <c r="T960">
        <v>3333</v>
      </c>
      <c r="U960">
        <v>30526</v>
      </c>
      <c r="V960">
        <v>41489</v>
      </c>
      <c r="W960">
        <v>542</v>
      </c>
      <c r="X960">
        <v>185</v>
      </c>
      <c r="Y960">
        <v>0</v>
      </c>
      <c r="Z960">
        <v>0</v>
      </c>
      <c r="AA960">
        <v>0</v>
      </c>
      <c r="AB960">
        <v>1</v>
      </c>
      <c r="AC960" t="s">
        <v>519</v>
      </c>
      <c r="AD960" t="s">
        <v>1034</v>
      </c>
      <c r="AE960">
        <v>1.4189343088999999</v>
      </c>
      <c r="AF960" t="s">
        <v>75</v>
      </c>
    </row>
    <row r="961" spans="1:32">
      <c r="A961" t="s">
        <v>1228</v>
      </c>
      <c r="B961">
        <v>2012</v>
      </c>
      <c r="C961" t="s">
        <v>1034</v>
      </c>
      <c r="D961" t="s">
        <v>72</v>
      </c>
      <c r="E961" t="s">
        <v>72</v>
      </c>
      <c r="F961" t="s">
        <v>148</v>
      </c>
      <c r="G961" t="s">
        <v>72</v>
      </c>
      <c r="H961" t="s">
        <v>85</v>
      </c>
      <c r="I961" t="s">
        <v>76</v>
      </c>
      <c r="J961" t="s">
        <v>72</v>
      </c>
      <c r="K961">
        <v>32.147559000000001</v>
      </c>
      <c r="L961">
        <v>3.2179160000000002</v>
      </c>
      <c r="M961">
        <v>26.120999999999999</v>
      </c>
      <c r="N961">
        <v>38.832999999999998</v>
      </c>
      <c r="O961" t="s">
        <v>74</v>
      </c>
      <c r="P961" t="s">
        <v>1229</v>
      </c>
      <c r="Q961">
        <v>6.6859999999999999</v>
      </c>
      <c r="R961">
        <v>6.0259999999999998</v>
      </c>
      <c r="S961">
        <v>20917</v>
      </c>
      <c r="T961">
        <v>2127</v>
      </c>
      <c r="U961">
        <v>16996</v>
      </c>
      <c r="V961">
        <v>25268</v>
      </c>
      <c r="W961">
        <v>323</v>
      </c>
      <c r="X961">
        <v>122</v>
      </c>
      <c r="Y961">
        <v>0</v>
      </c>
      <c r="Z961">
        <v>0</v>
      </c>
      <c r="AA961">
        <v>0</v>
      </c>
      <c r="AB961">
        <v>1</v>
      </c>
      <c r="AC961" t="s">
        <v>181</v>
      </c>
      <c r="AD961" t="s">
        <v>1034</v>
      </c>
      <c r="AE961">
        <v>1.5285929062000001</v>
      </c>
      <c r="AF961" t="s">
        <v>75</v>
      </c>
    </row>
    <row r="962" spans="1:32">
      <c r="A962" t="s">
        <v>1230</v>
      </c>
      <c r="B962">
        <v>2012</v>
      </c>
      <c r="C962" t="s">
        <v>1034</v>
      </c>
      <c r="D962" t="s">
        <v>72</v>
      </c>
      <c r="E962" t="s">
        <v>72</v>
      </c>
      <c r="F962" t="s">
        <v>148</v>
      </c>
      <c r="G962" t="s">
        <v>72</v>
      </c>
      <c r="H962" t="s">
        <v>85</v>
      </c>
      <c r="I962" t="s">
        <v>79</v>
      </c>
      <c r="J962" t="s">
        <v>72</v>
      </c>
      <c r="K962">
        <v>28.330656000000001</v>
      </c>
      <c r="L962">
        <v>3.9703379999999999</v>
      </c>
      <c r="M962">
        <v>21.146999999999998</v>
      </c>
      <c r="N962">
        <v>36.814999999999998</v>
      </c>
      <c r="O962" t="s">
        <v>74</v>
      </c>
      <c r="P962" t="s">
        <v>1231</v>
      </c>
      <c r="Q962">
        <v>8.484</v>
      </c>
      <c r="R962">
        <v>7.1829999999999998</v>
      </c>
      <c r="S962">
        <v>14854</v>
      </c>
      <c r="T962">
        <v>2556</v>
      </c>
      <c r="U962">
        <v>11088</v>
      </c>
      <c r="V962">
        <v>19303</v>
      </c>
      <c r="W962">
        <v>219</v>
      </c>
      <c r="X962">
        <v>63</v>
      </c>
      <c r="Y962">
        <v>0</v>
      </c>
      <c r="Z962">
        <v>0</v>
      </c>
      <c r="AA962">
        <v>0</v>
      </c>
      <c r="AB962">
        <v>1</v>
      </c>
      <c r="AC962" t="s">
        <v>190</v>
      </c>
      <c r="AD962" t="s">
        <v>1034</v>
      </c>
      <c r="AE962">
        <v>1.6924718034999999</v>
      </c>
      <c r="AF962" t="s">
        <v>75</v>
      </c>
    </row>
    <row r="963" spans="1:32">
      <c r="A963" t="s">
        <v>1232</v>
      </c>
      <c r="B963">
        <v>2012</v>
      </c>
      <c r="C963" t="s">
        <v>1034</v>
      </c>
      <c r="D963" t="s">
        <v>72</v>
      </c>
      <c r="E963" t="s">
        <v>72</v>
      </c>
      <c r="F963" t="s">
        <v>148</v>
      </c>
      <c r="G963" t="s">
        <v>72</v>
      </c>
      <c r="H963" t="s">
        <v>86</v>
      </c>
      <c r="I963" t="s">
        <v>72</v>
      </c>
      <c r="J963" t="s">
        <v>72</v>
      </c>
      <c r="K963">
        <v>24.768825</v>
      </c>
      <c r="L963">
        <v>2.9237860000000002</v>
      </c>
      <c r="M963">
        <v>19.43</v>
      </c>
      <c r="N963">
        <v>31.009</v>
      </c>
      <c r="O963" t="s">
        <v>74</v>
      </c>
      <c r="P963" t="s">
        <v>1233</v>
      </c>
      <c r="Q963">
        <v>6.2409999999999997</v>
      </c>
      <c r="R963">
        <v>5.3380000000000001</v>
      </c>
      <c r="S963">
        <v>17557</v>
      </c>
      <c r="T963">
        <v>2249</v>
      </c>
      <c r="U963">
        <v>13773</v>
      </c>
      <c r="V963">
        <v>21981</v>
      </c>
      <c r="W963">
        <v>333</v>
      </c>
      <c r="X963">
        <v>95</v>
      </c>
      <c r="Y963">
        <v>0</v>
      </c>
      <c r="Z963">
        <v>0</v>
      </c>
      <c r="AA963">
        <v>0</v>
      </c>
      <c r="AB963">
        <v>1</v>
      </c>
      <c r="AC963" t="s">
        <v>216</v>
      </c>
      <c r="AD963" t="s">
        <v>1034</v>
      </c>
      <c r="AE963">
        <v>1.5230918828</v>
      </c>
      <c r="AF963" t="s">
        <v>75</v>
      </c>
    </row>
    <row r="964" spans="1:32">
      <c r="A964" t="s">
        <v>1234</v>
      </c>
      <c r="B964">
        <v>2012</v>
      </c>
      <c r="C964" t="s">
        <v>1034</v>
      </c>
      <c r="D964" t="s">
        <v>72</v>
      </c>
      <c r="E964" t="s">
        <v>72</v>
      </c>
      <c r="F964" t="s">
        <v>148</v>
      </c>
      <c r="G964" t="s">
        <v>72</v>
      </c>
      <c r="H964" t="s">
        <v>86</v>
      </c>
      <c r="I964" t="s">
        <v>76</v>
      </c>
      <c r="J964" t="s">
        <v>72</v>
      </c>
      <c r="K964">
        <v>31.954675999999999</v>
      </c>
      <c r="L964">
        <v>3.9208379999999998</v>
      </c>
      <c r="M964">
        <v>24.72</v>
      </c>
      <c r="N964">
        <v>40.177</v>
      </c>
      <c r="O964" t="s">
        <v>74</v>
      </c>
      <c r="P964" t="s">
        <v>1065</v>
      </c>
      <c r="Q964">
        <v>8.2219999999999995</v>
      </c>
      <c r="R964">
        <v>7.2350000000000003</v>
      </c>
      <c r="S964">
        <v>11795</v>
      </c>
      <c r="T964">
        <v>1661</v>
      </c>
      <c r="U964">
        <v>9125</v>
      </c>
      <c r="V964">
        <v>14830</v>
      </c>
      <c r="W964">
        <v>195</v>
      </c>
      <c r="X964">
        <v>66</v>
      </c>
      <c r="Y964">
        <v>0</v>
      </c>
      <c r="Z964">
        <v>0</v>
      </c>
      <c r="AA964">
        <v>0</v>
      </c>
      <c r="AB964">
        <v>1</v>
      </c>
      <c r="AC964" t="s">
        <v>173</v>
      </c>
      <c r="AD964" t="s">
        <v>1034</v>
      </c>
      <c r="AE964">
        <v>1.3715982113</v>
      </c>
      <c r="AF964" t="s">
        <v>75</v>
      </c>
    </row>
    <row r="965" spans="1:32">
      <c r="A965" t="s">
        <v>1235</v>
      </c>
      <c r="B965">
        <v>2012</v>
      </c>
      <c r="C965" t="s">
        <v>1034</v>
      </c>
      <c r="D965" t="s">
        <v>72</v>
      </c>
      <c r="E965" t="s">
        <v>72</v>
      </c>
      <c r="F965" t="s">
        <v>148</v>
      </c>
      <c r="G965" t="s">
        <v>72</v>
      </c>
      <c r="H965" t="s">
        <v>86</v>
      </c>
      <c r="I965" t="s">
        <v>79</v>
      </c>
      <c r="J965" t="s">
        <v>72</v>
      </c>
      <c r="K965">
        <v>16.960664999999999</v>
      </c>
      <c r="L965">
        <v>3.9966430000000002</v>
      </c>
      <c r="M965">
        <v>10.42</v>
      </c>
      <c r="N965">
        <v>26.396999999999998</v>
      </c>
      <c r="O965" t="s">
        <v>74</v>
      </c>
      <c r="P965" t="s">
        <v>1236</v>
      </c>
      <c r="Q965">
        <v>9.4369999999999994</v>
      </c>
      <c r="R965">
        <v>6.5410000000000004</v>
      </c>
      <c r="S965">
        <v>5762</v>
      </c>
      <c r="T965">
        <v>1411</v>
      </c>
      <c r="U965">
        <v>3540</v>
      </c>
      <c r="V965">
        <v>8967</v>
      </c>
      <c r="W965">
        <v>138</v>
      </c>
      <c r="X965">
        <v>29</v>
      </c>
      <c r="Y965">
        <v>0</v>
      </c>
      <c r="Z965">
        <v>0</v>
      </c>
      <c r="AA965">
        <v>0</v>
      </c>
      <c r="AB965">
        <v>1</v>
      </c>
      <c r="AC965" t="s">
        <v>138</v>
      </c>
      <c r="AD965" t="s">
        <v>1034</v>
      </c>
      <c r="AE965">
        <v>1.5537625128999999</v>
      </c>
      <c r="AF965" t="s">
        <v>75</v>
      </c>
    </row>
    <row r="966" spans="1:32">
      <c r="A966" t="s">
        <v>1237</v>
      </c>
      <c r="B966">
        <v>2012</v>
      </c>
      <c r="C966" t="s">
        <v>1034</v>
      </c>
      <c r="D966" t="s">
        <v>72</v>
      </c>
      <c r="E966" t="s">
        <v>72</v>
      </c>
      <c r="F966" t="s">
        <v>148</v>
      </c>
      <c r="G966" t="s">
        <v>72</v>
      </c>
      <c r="H966" t="s">
        <v>88</v>
      </c>
      <c r="I966" t="s">
        <v>72</v>
      </c>
      <c r="J966" t="s">
        <v>72</v>
      </c>
      <c r="K966">
        <v>21.669582999999999</v>
      </c>
      <c r="L966">
        <v>4.1645139999999996</v>
      </c>
      <c r="M966">
        <v>14.532</v>
      </c>
      <c r="N966">
        <v>31.04</v>
      </c>
      <c r="O966" t="s">
        <v>74</v>
      </c>
      <c r="P966" t="s">
        <v>302</v>
      </c>
      <c r="Q966">
        <v>9.3699999999999992</v>
      </c>
      <c r="R966">
        <v>7.1379999999999999</v>
      </c>
      <c r="S966">
        <v>5648</v>
      </c>
      <c r="T966">
        <v>1135</v>
      </c>
      <c r="U966">
        <v>3788</v>
      </c>
      <c r="V966">
        <v>8090</v>
      </c>
      <c r="W966">
        <v>157</v>
      </c>
      <c r="X966">
        <v>36</v>
      </c>
      <c r="Y966">
        <v>0</v>
      </c>
      <c r="Z966">
        <v>0</v>
      </c>
      <c r="AA966">
        <v>0</v>
      </c>
      <c r="AB966">
        <v>1</v>
      </c>
      <c r="AC966" t="s">
        <v>113</v>
      </c>
      <c r="AD966" t="s">
        <v>1034</v>
      </c>
      <c r="AE966">
        <v>1.5939410414999999</v>
      </c>
      <c r="AF966" t="s">
        <v>75</v>
      </c>
    </row>
    <row r="967" spans="1:32">
      <c r="A967" t="s">
        <v>1238</v>
      </c>
      <c r="B967">
        <v>2012</v>
      </c>
      <c r="C967" t="s">
        <v>1034</v>
      </c>
      <c r="D967" t="s">
        <v>72</v>
      </c>
      <c r="E967" t="s">
        <v>72</v>
      </c>
      <c r="F967" t="s">
        <v>148</v>
      </c>
      <c r="G967" t="s">
        <v>72</v>
      </c>
      <c r="H967" t="s">
        <v>88</v>
      </c>
      <c r="I967" t="s">
        <v>76</v>
      </c>
      <c r="J967" t="s">
        <v>72</v>
      </c>
      <c r="K967">
        <v>26.99222</v>
      </c>
      <c r="L967">
        <v>6.2197459999999998</v>
      </c>
      <c r="M967">
        <v>16.504000000000001</v>
      </c>
      <c r="N967">
        <v>40.881999999999998</v>
      </c>
      <c r="O967" t="s">
        <v>74</v>
      </c>
      <c r="P967" t="s">
        <v>1239</v>
      </c>
      <c r="Q967">
        <v>13.89</v>
      </c>
      <c r="R967">
        <v>10.488</v>
      </c>
      <c r="S967">
        <v>3672</v>
      </c>
      <c r="T967">
        <v>875</v>
      </c>
      <c r="U967">
        <v>2245</v>
      </c>
      <c r="V967">
        <v>5561</v>
      </c>
      <c r="W967">
        <v>93</v>
      </c>
      <c r="X967">
        <v>26</v>
      </c>
      <c r="Y967">
        <v>0</v>
      </c>
      <c r="Z967">
        <v>0</v>
      </c>
      <c r="AA967">
        <v>0</v>
      </c>
      <c r="AB967">
        <v>1</v>
      </c>
      <c r="AC967" t="s">
        <v>165</v>
      </c>
      <c r="AD967" t="s">
        <v>1034</v>
      </c>
      <c r="AE967">
        <v>1.8060316106000001</v>
      </c>
      <c r="AF967" t="s">
        <v>75</v>
      </c>
    </row>
    <row r="968" spans="1:32">
      <c r="A968" t="s">
        <v>1240</v>
      </c>
      <c r="B968">
        <v>2012</v>
      </c>
      <c r="C968" t="s">
        <v>1034</v>
      </c>
      <c r="D968" t="s">
        <v>72</v>
      </c>
      <c r="E968" t="s">
        <v>72</v>
      </c>
      <c r="F968" t="s">
        <v>148</v>
      </c>
      <c r="G968" t="s">
        <v>72</v>
      </c>
      <c r="H968" t="s">
        <v>88</v>
      </c>
      <c r="I968" t="s">
        <v>79</v>
      </c>
      <c r="J968" t="s">
        <v>72</v>
      </c>
      <c r="K968">
        <v>15.858719000000001</v>
      </c>
      <c r="L968">
        <v>6.1919219999999999</v>
      </c>
      <c r="M968">
        <v>6.9820000000000002</v>
      </c>
      <c r="N968">
        <v>32.122</v>
      </c>
      <c r="O968" t="s">
        <v>74</v>
      </c>
      <c r="P968" t="s">
        <v>1241</v>
      </c>
      <c r="Q968">
        <v>16.263999999999999</v>
      </c>
      <c r="R968">
        <v>8.8759999999999994</v>
      </c>
      <c r="S968">
        <v>1976</v>
      </c>
      <c r="T968">
        <v>799</v>
      </c>
      <c r="U968">
        <v>870</v>
      </c>
      <c r="V968">
        <v>4003</v>
      </c>
      <c r="W968">
        <v>64</v>
      </c>
      <c r="X968">
        <v>10</v>
      </c>
      <c r="Y968">
        <v>0</v>
      </c>
      <c r="Z968">
        <v>0</v>
      </c>
      <c r="AA968">
        <v>0</v>
      </c>
      <c r="AB968">
        <v>1</v>
      </c>
      <c r="AC968" t="s">
        <v>134</v>
      </c>
      <c r="AD968" t="s">
        <v>1034</v>
      </c>
      <c r="AE968">
        <v>1.8101488707</v>
      </c>
      <c r="AF968" t="s">
        <v>75</v>
      </c>
    </row>
    <row r="969" spans="1:32">
      <c r="A969" t="s">
        <v>1242</v>
      </c>
      <c r="B969">
        <v>2012</v>
      </c>
      <c r="C969" t="s">
        <v>1034</v>
      </c>
      <c r="D969" t="s">
        <v>72</v>
      </c>
      <c r="E969" t="s">
        <v>72</v>
      </c>
      <c r="F969" t="s">
        <v>148</v>
      </c>
      <c r="G969" t="s">
        <v>72</v>
      </c>
      <c r="H969" t="s">
        <v>91</v>
      </c>
      <c r="I969" t="s">
        <v>72</v>
      </c>
      <c r="J969" t="s">
        <v>72</v>
      </c>
      <c r="K969">
        <v>8.4026420000000002</v>
      </c>
      <c r="L969">
        <v>3.1282030000000001</v>
      </c>
      <c r="M969">
        <v>3.9350000000000001</v>
      </c>
      <c r="N969">
        <v>17.044</v>
      </c>
      <c r="O969" t="s">
        <v>74</v>
      </c>
      <c r="P969" t="s">
        <v>1243</v>
      </c>
      <c r="Q969">
        <v>8.6419999999999995</v>
      </c>
      <c r="R969">
        <v>4.468</v>
      </c>
      <c r="S969">
        <v>960</v>
      </c>
      <c r="T969">
        <v>385</v>
      </c>
      <c r="U969">
        <v>450</v>
      </c>
      <c r="V969">
        <v>1948</v>
      </c>
      <c r="W969">
        <v>75</v>
      </c>
      <c r="X969">
        <v>8</v>
      </c>
      <c r="Y969">
        <v>0</v>
      </c>
      <c r="Z969">
        <v>0</v>
      </c>
      <c r="AA969">
        <v>0</v>
      </c>
      <c r="AB969">
        <v>1</v>
      </c>
      <c r="AC969" t="s">
        <v>116</v>
      </c>
      <c r="AD969" t="s">
        <v>1034</v>
      </c>
      <c r="AE969">
        <v>0.94085538219999998</v>
      </c>
      <c r="AF969" t="s">
        <v>75</v>
      </c>
    </row>
    <row r="970" spans="1:32">
      <c r="A970" t="s">
        <v>1244</v>
      </c>
      <c r="B970">
        <v>2012</v>
      </c>
      <c r="C970" t="s">
        <v>1034</v>
      </c>
      <c r="D970" t="s">
        <v>72</v>
      </c>
      <c r="E970" t="s">
        <v>72</v>
      </c>
      <c r="F970" t="s">
        <v>148</v>
      </c>
      <c r="G970" t="s">
        <v>72</v>
      </c>
      <c r="H970" t="s">
        <v>91</v>
      </c>
      <c r="I970" t="s">
        <v>76</v>
      </c>
      <c r="J970" t="s">
        <v>72</v>
      </c>
      <c r="K970">
        <v>5.6622120000000002</v>
      </c>
      <c r="L970">
        <v>3.3386629999999999</v>
      </c>
      <c r="M970">
        <v>1.7070000000000001</v>
      </c>
      <c r="N970">
        <v>17.178999999999998</v>
      </c>
      <c r="O970" t="s">
        <v>74</v>
      </c>
      <c r="P970" t="s">
        <v>536</v>
      </c>
      <c r="Q970">
        <v>11.516</v>
      </c>
      <c r="R970">
        <v>3.9550000000000001</v>
      </c>
      <c r="S970">
        <v>349</v>
      </c>
      <c r="T970">
        <v>208</v>
      </c>
      <c r="U970">
        <v>105</v>
      </c>
      <c r="V970">
        <v>1060</v>
      </c>
      <c r="W970">
        <v>43</v>
      </c>
      <c r="X970">
        <v>4</v>
      </c>
      <c r="Y970">
        <v>0</v>
      </c>
      <c r="Z970">
        <v>0</v>
      </c>
      <c r="AA970">
        <v>0</v>
      </c>
      <c r="AB970">
        <v>1</v>
      </c>
      <c r="AC970" t="s">
        <v>118</v>
      </c>
      <c r="AD970" t="s">
        <v>1034</v>
      </c>
      <c r="AE970">
        <v>0.87644091869999996</v>
      </c>
      <c r="AF970" t="s">
        <v>75</v>
      </c>
    </row>
    <row r="971" spans="1:32">
      <c r="A971" t="s">
        <v>1245</v>
      </c>
      <c r="B971">
        <v>2012</v>
      </c>
      <c r="C971" t="s">
        <v>1034</v>
      </c>
      <c r="D971" t="s">
        <v>72</v>
      </c>
      <c r="E971" t="s">
        <v>72</v>
      </c>
      <c r="F971" t="s">
        <v>148</v>
      </c>
      <c r="G971" t="s">
        <v>72</v>
      </c>
      <c r="H971" t="s">
        <v>91</v>
      </c>
      <c r="I971" t="s">
        <v>79</v>
      </c>
      <c r="J971" t="s">
        <v>72</v>
      </c>
      <c r="K971">
        <v>11.61675</v>
      </c>
      <c r="L971">
        <v>6.0573589999999999</v>
      </c>
      <c r="M971">
        <v>3.9180000000000001</v>
      </c>
      <c r="N971">
        <v>29.76</v>
      </c>
      <c r="O971" t="s">
        <v>74</v>
      </c>
      <c r="P971" t="s">
        <v>1246</v>
      </c>
      <c r="Q971">
        <v>18.143000000000001</v>
      </c>
      <c r="R971">
        <v>7.6989999999999998</v>
      </c>
      <c r="S971">
        <v>611</v>
      </c>
      <c r="T971">
        <v>324</v>
      </c>
      <c r="U971">
        <v>206</v>
      </c>
      <c r="V971">
        <v>1565</v>
      </c>
      <c r="W971">
        <v>32</v>
      </c>
      <c r="X971">
        <v>4</v>
      </c>
      <c r="Y971">
        <v>0</v>
      </c>
      <c r="Z971">
        <v>0</v>
      </c>
      <c r="AA971">
        <v>0</v>
      </c>
      <c r="AB971">
        <v>1</v>
      </c>
      <c r="AC971" t="s">
        <v>116</v>
      </c>
      <c r="AD971" t="s">
        <v>1034</v>
      </c>
      <c r="AE971">
        <v>1.1078314348</v>
      </c>
      <c r="AF971" t="s">
        <v>75</v>
      </c>
    </row>
    <row r="972" spans="1:32">
      <c r="A972" t="s">
        <v>1247</v>
      </c>
      <c r="B972">
        <v>2012</v>
      </c>
      <c r="C972" t="s">
        <v>1034</v>
      </c>
      <c r="D972" t="s">
        <v>72</v>
      </c>
      <c r="E972" t="s">
        <v>72</v>
      </c>
      <c r="F972" t="s">
        <v>148</v>
      </c>
      <c r="G972" t="s">
        <v>72</v>
      </c>
      <c r="H972" t="s">
        <v>72</v>
      </c>
      <c r="I972" t="s">
        <v>72</v>
      </c>
      <c r="J972" t="s">
        <v>72</v>
      </c>
      <c r="K972">
        <v>25.552146</v>
      </c>
      <c r="L972">
        <v>1.0995459999999999</v>
      </c>
      <c r="M972">
        <v>23.431999999999999</v>
      </c>
      <c r="N972">
        <v>27.794</v>
      </c>
      <c r="O972" t="s">
        <v>74</v>
      </c>
      <c r="P972" t="s">
        <v>1248</v>
      </c>
      <c r="Q972">
        <v>2.242</v>
      </c>
      <c r="R972">
        <v>2.12</v>
      </c>
      <c r="S972">
        <v>148855</v>
      </c>
      <c r="T972">
        <v>7124</v>
      </c>
      <c r="U972">
        <v>136507</v>
      </c>
      <c r="V972">
        <v>161915</v>
      </c>
      <c r="W972">
        <v>2616</v>
      </c>
      <c r="X972">
        <v>735</v>
      </c>
      <c r="Y972">
        <v>0</v>
      </c>
      <c r="Z972">
        <v>0</v>
      </c>
      <c r="AA972">
        <v>0</v>
      </c>
      <c r="AB972">
        <v>1</v>
      </c>
      <c r="AC972" t="s">
        <v>1249</v>
      </c>
      <c r="AD972" t="s">
        <v>1034</v>
      </c>
      <c r="AE972">
        <v>1.6619533124999999</v>
      </c>
      <c r="AF972" t="s">
        <v>75</v>
      </c>
    </row>
    <row r="973" spans="1:32">
      <c r="A973" t="s">
        <v>1250</v>
      </c>
      <c r="B973">
        <v>2012</v>
      </c>
      <c r="C973" t="s">
        <v>1034</v>
      </c>
      <c r="D973" t="s">
        <v>72</v>
      </c>
      <c r="E973" t="s">
        <v>72</v>
      </c>
      <c r="F973" t="s">
        <v>148</v>
      </c>
      <c r="G973" t="s">
        <v>72</v>
      </c>
      <c r="H973" t="s">
        <v>72</v>
      </c>
      <c r="I973" t="s">
        <v>76</v>
      </c>
      <c r="J973" t="s">
        <v>72</v>
      </c>
      <c r="K973">
        <v>29.010625000000001</v>
      </c>
      <c r="L973">
        <v>1.4914190000000001</v>
      </c>
      <c r="M973">
        <v>26.143000000000001</v>
      </c>
      <c r="N973">
        <v>32.055999999999997</v>
      </c>
      <c r="O973" t="s">
        <v>74</v>
      </c>
      <c r="P973" t="s">
        <v>1251</v>
      </c>
      <c r="Q973">
        <v>3.0459999999999998</v>
      </c>
      <c r="R973">
        <v>2.8679999999999999</v>
      </c>
      <c r="S973">
        <v>84489</v>
      </c>
      <c r="T973">
        <v>5020</v>
      </c>
      <c r="U973">
        <v>76138</v>
      </c>
      <c r="V973">
        <v>93359</v>
      </c>
      <c r="W973">
        <v>1555</v>
      </c>
      <c r="X973">
        <v>490</v>
      </c>
      <c r="Y973">
        <v>0</v>
      </c>
      <c r="Z973">
        <v>0</v>
      </c>
      <c r="AA973">
        <v>0</v>
      </c>
      <c r="AB973">
        <v>1</v>
      </c>
      <c r="AC973" t="s">
        <v>502</v>
      </c>
      <c r="AD973" t="s">
        <v>1034</v>
      </c>
      <c r="AE973">
        <v>1.6784168607000001</v>
      </c>
      <c r="AF973" t="s">
        <v>75</v>
      </c>
    </row>
    <row r="974" spans="1:32">
      <c r="A974" t="s">
        <v>1252</v>
      </c>
      <c r="B974">
        <v>2012</v>
      </c>
      <c r="C974" t="s">
        <v>1034</v>
      </c>
      <c r="D974" t="s">
        <v>72</v>
      </c>
      <c r="E974" t="s">
        <v>72</v>
      </c>
      <c r="F974" t="s">
        <v>148</v>
      </c>
      <c r="G974" t="s">
        <v>72</v>
      </c>
      <c r="H974" t="s">
        <v>72</v>
      </c>
      <c r="I974" t="s">
        <v>79</v>
      </c>
      <c r="J974" t="s">
        <v>72</v>
      </c>
      <c r="K974">
        <v>22.094647999999999</v>
      </c>
      <c r="L974">
        <v>1.67753</v>
      </c>
      <c r="M974">
        <v>18.946000000000002</v>
      </c>
      <c r="N974">
        <v>25.600999999999999</v>
      </c>
      <c r="O974" t="s">
        <v>74</v>
      </c>
      <c r="P974" t="s">
        <v>1253</v>
      </c>
      <c r="Q974">
        <v>3.5059999999999998</v>
      </c>
      <c r="R974">
        <v>3.1480000000000001</v>
      </c>
      <c r="S974">
        <v>64366</v>
      </c>
      <c r="T974">
        <v>5579</v>
      </c>
      <c r="U974">
        <v>55194</v>
      </c>
      <c r="V974">
        <v>74581</v>
      </c>
      <c r="W974">
        <v>1061</v>
      </c>
      <c r="X974">
        <v>245</v>
      </c>
      <c r="Y974">
        <v>0</v>
      </c>
      <c r="Z974">
        <v>0</v>
      </c>
      <c r="AA974">
        <v>0</v>
      </c>
      <c r="AB974">
        <v>1</v>
      </c>
      <c r="AC974" t="s">
        <v>475</v>
      </c>
      <c r="AD974" t="s">
        <v>1034</v>
      </c>
      <c r="AE974">
        <v>1.7329740545000001</v>
      </c>
      <c r="AF974" t="s">
        <v>75</v>
      </c>
    </row>
    <row r="975" spans="1:32">
      <c r="A975" t="s">
        <v>1254</v>
      </c>
      <c r="B975">
        <v>2012</v>
      </c>
      <c r="C975" t="s">
        <v>1034</v>
      </c>
      <c r="D975" t="s">
        <v>72</v>
      </c>
      <c r="E975" t="s">
        <v>156</v>
      </c>
      <c r="F975" t="s">
        <v>72</v>
      </c>
      <c r="G975" t="s">
        <v>72</v>
      </c>
      <c r="H975" t="s">
        <v>73</v>
      </c>
      <c r="I975" t="s">
        <v>72</v>
      </c>
      <c r="J975" t="s">
        <v>72</v>
      </c>
      <c r="K975">
        <v>15.020894999999999</v>
      </c>
      <c r="L975">
        <v>4.3355750000000004</v>
      </c>
      <c r="M975">
        <v>8.2650000000000006</v>
      </c>
      <c r="N975">
        <v>25.748000000000001</v>
      </c>
      <c r="O975" t="s">
        <v>74</v>
      </c>
      <c r="P975" t="s">
        <v>1255</v>
      </c>
      <c r="Q975">
        <v>10.727</v>
      </c>
      <c r="R975">
        <v>6.7560000000000002</v>
      </c>
      <c r="S975">
        <v>5409</v>
      </c>
      <c r="T975">
        <v>1656</v>
      </c>
      <c r="U975">
        <v>2976</v>
      </c>
      <c r="V975">
        <v>9271</v>
      </c>
      <c r="W975">
        <v>99</v>
      </c>
      <c r="X975">
        <v>17</v>
      </c>
      <c r="Y975">
        <v>0</v>
      </c>
      <c r="Z975">
        <v>0</v>
      </c>
      <c r="AA975">
        <v>0</v>
      </c>
      <c r="AB975">
        <v>1</v>
      </c>
      <c r="AC975" t="s">
        <v>219</v>
      </c>
      <c r="AD975" t="s">
        <v>1034</v>
      </c>
      <c r="AE975">
        <v>1.4431500611000001</v>
      </c>
      <c r="AF975" t="s">
        <v>75</v>
      </c>
    </row>
    <row r="976" spans="1:32">
      <c r="A976" t="s">
        <v>1256</v>
      </c>
      <c r="B976">
        <v>2012</v>
      </c>
      <c r="C976" t="s">
        <v>1034</v>
      </c>
      <c r="D976" t="s">
        <v>72</v>
      </c>
      <c r="E976" t="s">
        <v>156</v>
      </c>
      <c r="F976" t="s">
        <v>72</v>
      </c>
      <c r="G976" t="s">
        <v>72</v>
      </c>
      <c r="H976" t="s">
        <v>73</v>
      </c>
      <c r="I976" t="s">
        <v>76</v>
      </c>
      <c r="J976" t="s">
        <v>72</v>
      </c>
      <c r="K976">
        <v>29.501622000000001</v>
      </c>
      <c r="L976">
        <v>9.8351509999999998</v>
      </c>
      <c r="M976">
        <v>14.071999999999999</v>
      </c>
      <c r="N976">
        <v>51.676000000000002</v>
      </c>
      <c r="O976" t="s">
        <v>74</v>
      </c>
      <c r="P976" t="s">
        <v>1257</v>
      </c>
      <c r="Q976">
        <v>22.173999999999999</v>
      </c>
      <c r="R976">
        <v>15.43</v>
      </c>
      <c r="S976">
        <v>4107</v>
      </c>
      <c r="T976">
        <v>1464</v>
      </c>
      <c r="U976">
        <v>1959</v>
      </c>
      <c r="V976">
        <v>7194</v>
      </c>
      <c r="W976">
        <v>48</v>
      </c>
      <c r="X976">
        <v>14</v>
      </c>
      <c r="Y976">
        <v>0</v>
      </c>
      <c r="Z976">
        <v>0</v>
      </c>
      <c r="AA976">
        <v>0</v>
      </c>
      <c r="AB976">
        <v>1</v>
      </c>
      <c r="AC976" t="s">
        <v>133</v>
      </c>
      <c r="AD976" t="s">
        <v>1034</v>
      </c>
      <c r="AE976">
        <v>2.1859234013000002</v>
      </c>
      <c r="AF976" t="s">
        <v>75</v>
      </c>
    </row>
    <row r="977" spans="1:32">
      <c r="A977" t="s">
        <v>1258</v>
      </c>
      <c r="B977">
        <v>2012</v>
      </c>
      <c r="C977" t="s">
        <v>1034</v>
      </c>
      <c r="D977" t="s">
        <v>72</v>
      </c>
      <c r="E977" t="s">
        <v>156</v>
      </c>
      <c r="F977" t="s">
        <v>72</v>
      </c>
      <c r="G977" t="s">
        <v>72</v>
      </c>
      <c r="H977" t="s">
        <v>73</v>
      </c>
      <c r="I977" t="s">
        <v>79</v>
      </c>
      <c r="J977" t="s">
        <v>72</v>
      </c>
      <c r="K977">
        <v>5.8928079999999996</v>
      </c>
      <c r="L977">
        <v>3.963803</v>
      </c>
      <c r="M977">
        <v>1.494</v>
      </c>
      <c r="N977">
        <v>20.544</v>
      </c>
      <c r="O977" t="s">
        <v>74</v>
      </c>
      <c r="P977" t="s">
        <v>1259</v>
      </c>
      <c r="Q977">
        <v>14.651</v>
      </c>
      <c r="R977">
        <v>4.399</v>
      </c>
      <c r="S977">
        <v>1301</v>
      </c>
      <c r="T977">
        <v>868</v>
      </c>
      <c r="U977">
        <v>330</v>
      </c>
      <c r="V977">
        <v>4537</v>
      </c>
      <c r="W977">
        <v>51</v>
      </c>
      <c r="X977">
        <v>3</v>
      </c>
      <c r="Y977">
        <v>0</v>
      </c>
      <c r="Z977">
        <v>0</v>
      </c>
      <c r="AA977">
        <v>0</v>
      </c>
      <c r="AB977">
        <v>1</v>
      </c>
      <c r="AC977" t="s">
        <v>537</v>
      </c>
      <c r="AD977" t="s">
        <v>1034</v>
      </c>
      <c r="AE977">
        <v>1.4166060762999999</v>
      </c>
      <c r="AF977" t="s">
        <v>75</v>
      </c>
    </row>
    <row r="978" spans="1:32">
      <c r="A978" t="s">
        <v>1260</v>
      </c>
      <c r="B978">
        <v>2012</v>
      </c>
      <c r="C978" t="s">
        <v>1034</v>
      </c>
      <c r="D978" t="s">
        <v>72</v>
      </c>
      <c r="E978" t="s">
        <v>156</v>
      </c>
      <c r="F978" t="s">
        <v>72</v>
      </c>
      <c r="G978" t="s">
        <v>72</v>
      </c>
      <c r="H978" t="s">
        <v>81</v>
      </c>
      <c r="I978" t="s">
        <v>72</v>
      </c>
      <c r="J978" t="s">
        <v>72</v>
      </c>
      <c r="K978">
        <v>17.649044</v>
      </c>
      <c r="L978">
        <v>2.5794060000000001</v>
      </c>
      <c r="M978">
        <v>13.097</v>
      </c>
      <c r="N978">
        <v>23.358000000000001</v>
      </c>
      <c r="O978" t="s">
        <v>74</v>
      </c>
      <c r="P978" t="s">
        <v>859</v>
      </c>
      <c r="Q978">
        <v>5.7089999999999996</v>
      </c>
      <c r="R978">
        <v>4.5519999999999996</v>
      </c>
      <c r="S978">
        <v>13421</v>
      </c>
      <c r="T978">
        <v>2152</v>
      </c>
      <c r="U978">
        <v>9960</v>
      </c>
      <c r="V978">
        <v>17763</v>
      </c>
      <c r="W978">
        <v>286</v>
      </c>
      <c r="X978">
        <v>58</v>
      </c>
      <c r="Y978">
        <v>0</v>
      </c>
      <c r="Z978">
        <v>0</v>
      </c>
      <c r="AA978">
        <v>0</v>
      </c>
      <c r="AB978">
        <v>1</v>
      </c>
      <c r="AC978" t="s">
        <v>107</v>
      </c>
      <c r="AD978" t="s">
        <v>1034</v>
      </c>
      <c r="AE978">
        <v>1.3046514816999999</v>
      </c>
      <c r="AF978" t="s">
        <v>75</v>
      </c>
    </row>
    <row r="979" spans="1:32">
      <c r="A979" t="s">
        <v>1261</v>
      </c>
      <c r="B979">
        <v>2012</v>
      </c>
      <c r="C979" t="s">
        <v>1034</v>
      </c>
      <c r="D979" t="s">
        <v>72</v>
      </c>
      <c r="E979" t="s">
        <v>156</v>
      </c>
      <c r="F979" t="s">
        <v>72</v>
      </c>
      <c r="G979" t="s">
        <v>72</v>
      </c>
      <c r="H979" t="s">
        <v>81</v>
      </c>
      <c r="I979" t="s">
        <v>76</v>
      </c>
      <c r="J979" t="s">
        <v>72</v>
      </c>
      <c r="K979">
        <v>21.716042999999999</v>
      </c>
      <c r="L979">
        <v>3.7218360000000001</v>
      </c>
      <c r="M979">
        <v>15.23</v>
      </c>
      <c r="N979">
        <v>29.986000000000001</v>
      </c>
      <c r="O979" t="s">
        <v>74</v>
      </c>
      <c r="P979" t="s">
        <v>1262</v>
      </c>
      <c r="Q979">
        <v>8.27</v>
      </c>
      <c r="R979">
        <v>6.4859999999999998</v>
      </c>
      <c r="S979">
        <v>8867</v>
      </c>
      <c r="T979">
        <v>1644</v>
      </c>
      <c r="U979">
        <v>6219</v>
      </c>
      <c r="V979">
        <v>12244</v>
      </c>
      <c r="W979">
        <v>177</v>
      </c>
      <c r="X979">
        <v>42</v>
      </c>
      <c r="Y979">
        <v>0</v>
      </c>
      <c r="Z979">
        <v>0</v>
      </c>
      <c r="AA979">
        <v>0</v>
      </c>
      <c r="AB979">
        <v>1</v>
      </c>
      <c r="AC979" t="s">
        <v>180</v>
      </c>
      <c r="AD979" t="s">
        <v>1034</v>
      </c>
      <c r="AE979">
        <v>1.4340809999999999</v>
      </c>
      <c r="AF979" t="s">
        <v>75</v>
      </c>
    </row>
    <row r="980" spans="1:32">
      <c r="A980" t="s">
        <v>1263</v>
      </c>
      <c r="B980">
        <v>2012</v>
      </c>
      <c r="C980" t="s">
        <v>1034</v>
      </c>
      <c r="D980" t="s">
        <v>72</v>
      </c>
      <c r="E980" t="s">
        <v>156</v>
      </c>
      <c r="F980" t="s">
        <v>72</v>
      </c>
      <c r="G980" t="s">
        <v>72</v>
      </c>
      <c r="H980" t="s">
        <v>81</v>
      </c>
      <c r="I980" t="s">
        <v>79</v>
      </c>
      <c r="J980" t="s">
        <v>72</v>
      </c>
      <c r="K980">
        <v>12.932801</v>
      </c>
      <c r="L980">
        <v>3.5577899999999998</v>
      </c>
      <c r="M980">
        <v>7.3520000000000003</v>
      </c>
      <c r="N980">
        <v>21.754000000000001</v>
      </c>
      <c r="O980" t="s">
        <v>74</v>
      </c>
      <c r="P980" t="s">
        <v>1264</v>
      </c>
      <c r="Q980">
        <v>8.8209999999999997</v>
      </c>
      <c r="R980">
        <v>5.58</v>
      </c>
      <c r="S980">
        <v>4554</v>
      </c>
      <c r="T980">
        <v>1351</v>
      </c>
      <c r="U980">
        <v>2589</v>
      </c>
      <c r="V980">
        <v>7660</v>
      </c>
      <c r="W980">
        <v>109</v>
      </c>
      <c r="X980">
        <v>16</v>
      </c>
      <c r="Y980">
        <v>0</v>
      </c>
      <c r="Z980">
        <v>0</v>
      </c>
      <c r="AA980">
        <v>0</v>
      </c>
      <c r="AB980">
        <v>1</v>
      </c>
      <c r="AC980" t="s">
        <v>95</v>
      </c>
      <c r="AD980" t="s">
        <v>1034</v>
      </c>
      <c r="AE980">
        <v>1.2140517910999999</v>
      </c>
      <c r="AF980" t="s">
        <v>75</v>
      </c>
    </row>
    <row r="981" spans="1:32">
      <c r="A981" t="s">
        <v>1265</v>
      </c>
      <c r="B981">
        <v>2012</v>
      </c>
      <c r="C981" t="s">
        <v>1034</v>
      </c>
      <c r="D981" t="s">
        <v>72</v>
      </c>
      <c r="E981" t="s">
        <v>156</v>
      </c>
      <c r="F981" t="s">
        <v>72</v>
      </c>
      <c r="G981" t="s">
        <v>72</v>
      </c>
      <c r="H981" t="s">
        <v>83</v>
      </c>
      <c r="I981" t="s">
        <v>72</v>
      </c>
      <c r="J981" t="s">
        <v>72</v>
      </c>
      <c r="K981">
        <v>26.054288</v>
      </c>
      <c r="L981">
        <v>2.598579</v>
      </c>
      <c r="M981">
        <v>21.236000000000001</v>
      </c>
      <c r="N981">
        <v>31.527999999999999</v>
      </c>
      <c r="O981" t="s">
        <v>74</v>
      </c>
      <c r="P981" t="s">
        <v>1266</v>
      </c>
      <c r="Q981">
        <v>5.4740000000000002</v>
      </c>
      <c r="R981">
        <v>4.8179999999999996</v>
      </c>
      <c r="S981">
        <v>32707</v>
      </c>
      <c r="T981">
        <v>3569</v>
      </c>
      <c r="U981">
        <v>26658</v>
      </c>
      <c r="V981">
        <v>39578</v>
      </c>
      <c r="W981">
        <v>490</v>
      </c>
      <c r="X981">
        <v>141</v>
      </c>
      <c r="Y981">
        <v>0</v>
      </c>
      <c r="Z981">
        <v>0</v>
      </c>
      <c r="AA981">
        <v>0</v>
      </c>
      <c r="AB981">
        <v>1</v>
      </c>
      <c r="AC981" t="s">
        <v>626</v>
      </c>
      <c r="AD981" t="s">
        <v>1034</v>
      </c>
      <c r="AE981">
        <v>1.7139118891</v>
      </c>
      <c r="AF981" t="s">
        <v>75</v>
      </c>
    </row>
    <row r="982" spans="1:32">
      <c r="A982" t="s">
        <v>1267</v>
      </c>
      <c r="B982">
        <v>2012</v>
      </c>
      <c r="C982" t="s">
        <v>1034</v>
      </c>
      <c r="D982" t="s">
        <v>72</v>
      </c>
      <c r="E982" t="s">
        <v>156</v>
      </c>
      <c r="F982" t="s">
        <v>72</v>
      </c>
      <c r="G982" t="s">
        <v>72</v>
      </c>
      <c r="H982" t="s">
        <v>83</v>
      </c>
      <c r="I982" t="s">
        <v>76</v>
      </c>
      <c r="J982" t="s">
        <v>72</v>
      </c>
      <c r="K982">
        <v>31.552140000000001</v>
      </c>
      <c r="L982">
        <v>3.6033900000000001</v>
      </c>
      <c r="M982">
        <v>24.872</v>
      </c>
      <c r="N982">
        <v>39.093000000000004</v>
      </c>
      <c r="O982" t="s">
        <v>74</v>
      </c>
      <c r="P982" t="s">
        <v>1268</v>
      </c>
      <c r="Q982">
        <v>7.5410000000000004</v>
      </c>
      <c r="R982">
        <v>6.68</v>
      </c>
      <c r="S982">
        <v>16861</v>
      </c>
      <c r="T982">
        <v>2234</v>
      </c>
      <c r="U982">
        <v>13291</v>
      </c>
      <c r="V982">
        <v>20891</v>
      </c>
      <c r="W982">
        <v>294</v>
      </c>
      <c r="X982">
        <v>96</v>
      </c>
      <c r="Y982">
        <v>0</v>
      </c>
      <c r="Z982">
        <v>0</v>
      </c>
      <c r="AA982">
        <v>0</v>
      </c>
      <c r="AB982">
        <v>1</v>
      </c>
      <c r="AC982" t="s">
        <v>364</v>
      </c>
      <c r="AD982" t="s">
        <v>1034</v>
      </c>
      <c r="AE982">
        <v>1.7615759048999999</v>
      </c>
      <c r="AF982" t="s">
        <v>75</v>
      </c>
    </row>
    <row r="983" spans="1:32">
      <c r="A983" t="s">
        <v>1269</v>
      </c>
      <c r="B983">
        <v>2012</v>
      </c>
      <c r="C983" t="s">
        <v>1034</v>
      </c>
      <c r="D983" t="s">
        <v>72</v>
      </c>
      <c r="E983" t="s">
        <v>156</v>
      </c>
      <c r="F983" t="s">
        <v>72</v>
      </c>
      <c r="G983" t="s">
        <v>72</v>
      </c>
      <c r="H983" t="s">
        <v>83</v>
      </c>
      <c r="I983" t="s">
        <v>79</v>
      </c>
      <c r="J983" t="s">
        <v>72</v>
      </c>
      <c r="K983">
        <v>21.979132</v>
      </c>
      <c r="L983">
        <v>3.8294009999999998</v>
      </c>
      <c r="M983">
        <v>15.317</v>
      </c>
      <c r="N983">
        <v>30.495000000000001</v>
      </c>
      <c r="O983" t="s">
        <v>74</v>
      </c>
      <c r="P983" t="s">
        <v>1270</v>
      </c>
      <c r="Q983">
        <v>8.516</v>
      </c>
      <c r="R983">
        <v>6.6619999999999999</v>
      </c>
      <c r="S983">
        <v>15846</v>
      </c>
      <c r="T983">
        <v>3019</v>
      </c>
      <c r="U983">
        <v>11043</v>
      </c>
      <c r="V983">
        <v>21985</v>
      </c>
      <c r="W983">
        <v>196</v>
      </c>
      <c r="X983">
        <v>45</v>
      </c>
      <c r="Y983">
        <v>0</v>
      </c>
      <c r="Z983">
        <v>0</v>
      </c>
      <c r="AA983">
        <v>0</v>
      </c>
      <c r="AB983">
        <v>1</v>
      </c>
      <c r="AC983" t="s">
        <v>197</v>
      </c>
      <c r="AD983" t="s">
        <v>1034</v>
      </c>
      <c r="AE983">
        <v>1.6675350184</v>
      </c>
      <c r="AF983" t="s">
        <v>75</v>
      </c>
    </row>
    <row r="984" spans="1:32">
      <c r="A984" t="s">
        <v>1271</v>
      </c>
      <c r="B984">
        <v>2012</v>
      </c>
      <c r="C984" t="s">
        <v>1034</v>
      </c>
      <c r="D984" t="s">
        <v>72</v>
      </c>
      <c r="E984" t="s">
        <v>156</v>
      </c>
      <c r="F984" t="s">
        <v>72</v>
      </c>
      <c r="G984" t="s">
        <v>72</v>
      </c>
      <c r="H984" t="s">
        <v>84</v>
      </c>
      <c r="I984" t="s">
        <v>72</v>
      </c>
      <c r="J984" t="s">
        <v>72</v>
      </c>
      <c r="K984">
        <v>32.605460000000001</v>
      </c>
      <c r="L984">
        <v>2.5033370000000001</v>
      </c>
      <c r="M984">
        <v>27.846</v>
      </c>
      <c r="N984">
        <v>37.752000000000002</v>
      </c>
      <c r="O984" t="s">
        <v>74</v>
      </c>
      <c r="P984" t="s">
        <v>1272</v>
      </c>
      <c r="Q984">
        <v>5.1470000000000002</v>
      </c>
      <c r="R984">
        <v>4.7590000000000003</v>
      </c>
      <c r="S984">
        <v>36067</v>
      </c>
      <c r="T984">
        <v>3350</v>
      </c>
      <c r="U984">
        <v>30802</v>
      </c>
      <c r="V984">
        <v>41760</v>
      </c>
      <c r="W984">
        <v>528</v>
      </c>
      <c r="X984">
        <v>184</v>
      </c>
      <c r="Y984">
        <v>0</v>
      </c>
      <c r="Z984">
        <v>0</v>
      </c>
      <c r="AA984">
        <v>0</v>
      </c>
      <c r="AB984">
        <v>1</v>
      </c>
      <c r="AC984" t="s">
        <v>484</v>
      </c>
      <c r="AD984" t="s">
        <v>1034</v>
      </c>
      <c r="AE984">
        <v>1.5029148663</v>
      </c>
      <c r="AF984" t="s">
        <v>75</v>
      </c>
    </row>
    <row r="985" spans="1:32">
      <c r="A985" t="s">
        <v>1273</v>
      </c>
      <c r="B985">
        <v>2012</v>
      </c>
      <c r="C985" t="s">
        <v>1034</v>
      </c>
      <c r="D985" t="s">
        <v>72</v>
      </c>
      <c r="E985" t="s">
        <v>156</v>
      </c>
      <c r="F985" t="s">
        <v>72</v>
      </c>
      <c r="G985" t="s">
        <v>72</v>
      </c>
      <c r="H985" t="s">
        <v>84</v>
      </c>
      <c r="I985" t="s">
        <v>76</v>
      </c>
      <c r="J985" t="s">
        <v>72</v>
      </c>
      <c r="K985">
        <v>37.900055000000002</v>
      </c>
      <c r="L985">
        <v>3.4792550000000002</v>
      </c>
      <c r="M985">
        <v>31.28</v>
      </c>
      <c r="N985">
        <v>45.003999999999998</v>
      </c>
      <c r="O985" t="s">
        <v>74</v>
      </c>
      <c r="P985" t="s">
        <v>1274</v>
      </c>
      <c r="Q985">
        <v>7.1040000000000001</v>
      </c>
      <c r="R985">
        <v>6.62</v>
      </c>
      <c r="S985">
        <v>18899</v>
      </c>
      <c r="T985">
        <v>2183</v>
      </c>
      <c r="U985">
        <v>15598</v>
      </c>
      <c r="V985">
        <v>22441</v>
      </c>
      <c r="W985">
        <v>307</v>
      </c>
      <c r="X985">
        <v>118</v>
      </c>
      <c r="Y985">
        <v>0</v>
      </c>
      <c r="Z985">
        <v>0</v>
      </c>
      <c r="AA985">
        <v>0</v>
      </c>
      <c r="AB985">
        <v>1</v>
      </c>
      <c r="AC985" t="s">
        <v>288</v>
      </c>
      <c r="AD985" t="s">
        <v>1034</v>
      </c>
      <c r="AE985">
        <v>1.5738483303999999</v>
      </c>
      <c r="AF985" t="s">
        <v>75</v>
      </c>
    </row>
    <row r="986" spans="1:32">
      <c r="A986" t="s">
        <v>1275</v>
      </c>
      <c r="B986">
        <v>2012</v>
      </c>
      <c r="C986" t="s">
        <v>1034</v>
      </c>
      <c r="D986" t="s">
        <v>72</v>
      </c>
      <c r="E986" t="s">
        <v>156</v>
      </c>
      <c r="F986" t="s">
        <v>72</v>
      </c>
      <c r="G986" t="s">
        <v>72</v>
      </c>
      <c r="H986" t="s">
        <v>84</v>
      </c>
      <c r="I986" t="s">
        <v>79</v>
      </c>
      <c r="J986" t="s">
        <v>72</v>
      </c>
      <c r="K986">
        <v>28.259595000000001</v>
      </c>
      <c r="L986">
        <v>4.1639730000000004</v>
      </c>
      <c r="M986">
        <v>20.765999999999998</v>
      </c>
      <c r="N986">
        <v>37.189</v>
      </c>
      <c r="O986" t="s">
        <v>74</v>
      </c>
      <c r="P986" t="s">
        <v>1276</v>
      </c>
      <c r="Q986">
        <v>8.9290000000000003</v>
      </c>
      <c r="R986">
        <v>7.4939999999999998</v>
      </c>
      <c r="S986">
        <v>17168</v>
      </c>
      <c r="T986">
        <v>3046</v>
      </c>
      <c r="U986">
        <v>12615</v>
      </c>
      <c r="V986">
        <v>22592</v>
      </c>
      <c r="W986">
        <v>221</v>
      </c>
      <c r="X986">
        <v>66</v>
      </c>
      <c r="Y986">
        <v>0</v>
      </c>
      <c r="Z986">
        <v>0</v>
      </c>
      <c r="AA986">
        <v>0</v>
      </c>
      <c r="AB986">
        <v>1</v>
      </c>
      <c r="AC986" t="s">
        <v>246</v>
      </c>
      <c r="AD986" t="s">
        <v>1034</v>
      </c>
      <c r="AE986">
        <v>1.8815195804</v>
      </c>
      <c r="AF986" t="s">
        <v>75</v>
      </c>
    </row>
    <row r="987" spans="1:32">
      <c r="A987" t="s">
        <v>1277</v>
      </c>
      <c r="B987">
        <v>2012</v>
      </c>
      <c r="C987" t="s">
        <v>1034</v>
      </c>
      <c r="D987" t="s">
        <v>72</v>
      </c>
      <c r="E987" t="s">
        <v>156</v>
      </c>
      <c r="F987" t="s">
        <v>72</v>
      </c>
      <c r="G987" t="s">
        <v>72</v>
      </c>
      <c r="H987" t="s">
        <v>85</v>
      </c>
      <c r="I987" t="s">
        <v>72</v>
      </c>
      <c r="J987" t="s">
        <v>72</v>
      </c>
      <c r="K987">
        <v>30.093146000000001</v>
      </c>
      <c r="L987">
        <v>2.436337</v>
      </c>
      <c r="M987">
        <v>25.49</v>
      </c>
      <c r="N987">
        <v>35.134999999999998</v>
      </c>
      <c r="O987" t="s">
        <v>74</v>
      </c>
      <c r="P987" t="s">
        <v>1278</v>
      </c>
      <c r="Q987">
        <v>5.0419999999999998</v>
      </c>
      <c r="R987">
        <v>4.6029999999999998</v>
      </c>
      <c r="S987">
        <v>34784</v>
      </c>
      <c r="T987">
        <v>3384</v>
      </c>
      <c r="U987">
        <v>29463</v>
      </c>
      <c r="V987">
        <v>40612</v>
      </c>
      <c r="W987">
        <v>528</v>
      </c>
      <c r="X987">
        <v>182</v>
      </c>
      <c r="Y987">
        <v>0</v>
      </c>
      <c r="Z987">
        <v>0</v>
      </c>
      <c r="AA987">
        <v>0</v>
      </c>
      <c r="AB987">
        <v>1</v>
      </c>
      <c r="AC987" t="s">
        <v>258</v>
      </c>
      <c r="AD987" t="s">
        <v>1034</v>
      </c>
      <c r="AE987">
        <v>1.4869561386000001</v>
      </c>
      <c r="AF987" t="s">
        <v>75</v>
      </c>
    </row>
    <row r="988" spans="1:32">
      <c r="A988" t="s">
        <v>1279</v>
      </c>
      <c r="B988">
        <v>2012</v>
      </c>
      <c r="C988" t="s">
        <v>1034</v>
      </c>
      <c r="D988" t="s">
        <v>72</v>
      </c>
      <c r="E988" t="s">
        <v>156</v>
      </c>
      <c r="F988" t="s">
        <v>72</v>
      </c>
      <c r="G988" t="s">
        <v>72</v>
      </c>
      <c r="H988" t="s">
        <v>85</v>
      </c>
      <c r="I988" t="s">
        <v>76</v>
      </c>
      <c r="J988" t="s">
        <v>72</v>
      </c>
      <c r="K988">
        <v>32.987070000000003</v>
      </c>
      <c r="L988">
        <v>3.366069</v>
      </c>
      <c r="M988">
        <v>26.681000000000001</v>
      </c>
      <c r="N988">
        <v>39.970999999999997</v>
      </c>
      <c r="O988" t="s">
        <v>74</v>
      </c>
      <c r="P988" t="s">
        <v>1280</v>
      </c>
      <c r="Q988">
        <v>6.984</v>
      </c>
      <c r="R988">
        <v>6.306</v>
      </c>
      <c r="S988">
        <v>20243</v>
      </c>
      <c r="T988">
        <v>2128</v>
      </c>
      <c r="U988">
        <v>16373</v>
      </c>
      <c r="V988">
        <v>24529</v>
      </c>
      <c r="W988">
        <v>311</v>
      </c>
      <c r="X988">
        <v>120</v>
      </c>
      <c r="Y988">
        <v>0</v>
      </c>
      <c r="Z988">
        <v>0</v>
      </c>
      <c r="AA988">
        <v>0</v>
      </c>
      <c r="AB988">
        <v>1</v>
      </c>
      <c r="AC988" t="s">
        <v>473</v>
      </c>
      <c r="AD988" t="s">
        <v>1034</v>
      </c>
      <c r="AE988">
        <v>1.5889322817</v>
      </c>
      <c r="AF988" t="s">
        <v>75</v>
      </c>
    </row>
    <row r="989" spans="1:32">
      <c r="A989" t="s">
        <v>1281</v>
      </c>
      <c r="B989">
        <v>2012</v>
      </c>
      <c r="C989" t="s">
        <v>1034</v>
      </c>
      <c r="D989" t="s">
        <v>72</v>
      </c>
      <c r="E989" t="s">
        <v>156</v>
      </c>
      <c r="F989" t="s">
        <v>72</v>
      </c>
      <c r="G989" t="s">
        <v>72</v>
      </c>
      <c r="H989" t="s">
        <v>85</v>
      </c>
      <c r="I989" t="s">
        <v>79</v>
      </c>
      <c r="J989" t="s">
        <v>72</v>
      </c>
      <c r="K989">
        <v>26.817758999999999</v>
      </c>
      <c r="L989">
        <v>4.0000590000000003</v>
      </c>
      <c r="M989">
        <v>19.651</v>
      </c>
      <c r="N989">
        <v>35.445</v>
      </c>
      <c r="O989" t="s">
        <v>74</v>
      </c>
      <c r="P989" t="s">
        <v>1282</v>
      </c>
      <c r="Q989">
        <v>8.6280000000000001</v>
      </c>
      <c r="R989">
        <v>7.1669999999999998</v>
      </c>
      <c r="S989">
        <v>14541</v>
      </c>
      <c r="T989">
        <v>2565</v>
      </c>
      <c r="U989">
        <v>10655</v>
      </c>
      <c r="V989">
        <v>19218</v>
      </c>
      <c r="W989">
        <v>217</v>
      </c>
      <c r="X989">
        <v>62</v>
      </c>
      <c r="Y989">
        <v>0</v>
      </c>
      <c r="Z989">
        <v>0</v>
      </c>
      <c r="AA989">
        <v>0</v>
      </c>
      <c r="AB989">
        <v>1</v>
      </c>
      <c r="AC989" t="s">
        <v>190</v>
      </c>
      <c r="AD989" t="s">
        <v>1034</v>
      </c>
      <c r="AE989">
        <v>1.7609957343</v>
      </c>
      <c r="AF989" t="s">
        <v>75</v>
      </c>
    </row>
    <row r="990" spans="1:32">
      <c r="A990" t="s">
        <v>1283</v>
      </c>
      <c r="B990">
        <v>2012</v>
      </c>
      <c r="C990" t="s">
        <v>1034</v>
      </c>
      <c r="D990" t="s">
        <v>72</v>
      </c>
      <c r="E990" t="s">
        <v>156</v>
      </c>
      <c r="F990" t="s">
        <v>72</v>
      </c>
      <c r="G990" t="s">
        <v>72</v>
      </c>
      <c r="H990" t="s">
        <v>86</v>
      </c>
      <c r="I990" t="s">
        <v>72</v>
      </c>
      <c r="J990" t="s">
        <v>72</v>
      </c>
      <c r="K990">
        <v>24.456531999999999</v>
      </c>
      <c r="L990">
        <v>2.877119</v>
      </c>
      <c r="M990">
        <v>19.204999999999998</v>
      </c>
      <c r="N990">
        <v>30.600999999999999</v>
      </c>
      <c r="O990" t="s">
        <v>74</v>
      </c>
      <c r="P990" t="s">
        <v>1284</v>
      </c>
      <c r="Q990">
        <v>6.1440000000000001</v>
      </c>
      <c r="R990">
        <v>5.2519999999999998</v>
      </c>
      <c r="S990">
        <v>17410</v>
      </c>
      <c r="T990">
        <v>2253</v>
      </c>
      <c r="U990">
        <v>13671</v>
      </c>
      <c r="V990">
        <v>21784</v>
      </c>
      <c r="W990">
        <v>326</v>
      </c>
      <c r="X990">
        <v>94</v>
      </c>
      <c r="Y990">
        <v>0</v>
      </c>
      <c r="Z990">
        <v>0</v>
      </c>
      <c r="AA990">
        <v>0</v>
      </c>
      <c r="AB990">
        <v>1</v>
      </c>
      <c r="AC990" t="s">
        <v>216</v>
      </c>
      <c r="AD990" t="s">
        <v>1034</v>
      </c>
      <c r="AE990">
        <v>1.4561540320999999</v>
      </c>
      <c r="AF990" t="s">
        <v>75</v>
      </c>
    </row>
    <row r="991" spans="1:32">
      <c r="A991" t="s">
        <v>1285</v>
      </c>
      <c r="B991">
        <v>2012</v>
      </c>
      <c r="C991" t="s">
        <v>1034</v>
      </c>
      <c r="D991" t="s">
        <v>72</v>
      </c>
      <c r="E991" t="s">
        <v>156</v>
      </c>
      <c r="F991" t="s">
        <v>72</v>
      </c>
      <c r="G991" t="s">
        <v>72</v>
      </c>
      <c r="H991" t="s">
        <v>86</v>
      </c>
      <c r="I991" t="s">
        <v>76</v>
      </c>
      <c r="J991" t="s">
        <v>72</v>
      </c>
      <c r="K991">
        <v>32.639608000000003</v>
      </c>
      <c r="L991">
        <v>3.9753940000000001</v>
      </c>
      <c r="M991">
        <v>25.289000000000001</v>
      </c>
      <c r="N991">
        <v>40.956000000000003</v>
      </c>
      <c r="O991" t="s">
        <v>74</v>
      </c>
      <c r="P991" t="s">
        <v>1286</v>
      </c>
      <c r="Q991">
        <v>8.3160000000000007</v>
      </c>
      <c r="R991">
        <v>7.351</v>
      </c>
      <c r="S991">
        <v>11648</v>
      </c>
      <c r="T991">
        <v>1660</v>
      </c>
      <c r="U991">
        <v>9025</v>
      </c>
      <c r="V991">
        <v>14616</v>
      </c>
      <c r="W991">
        <v>189</v>
      </c>
      <c r="X991">
        <v>65</v>
      </c>
      <c r="Y991">
        <v>0</v>
      </c>
      <c r="Z991">
        <v>0</v>
      </c>
      <c r="AA991">
        <v>0</v>
      </c>
      <c r="AB991">
        <v>1</v>
      </c>
      <c r="AC991" t="s">
        <v>173</v>
      </c>
      <c r="AD991" t="s">
        <v>1034</v>
      </c>
      <c r="AE991">
        <v>1.3513527429000001</v>
      </c>
      <c r="AF991" t="s">
        <v>75</v>
      </c>
    </row>
    <row r="992" spans="1:32">
      <c r="A992" t="s">
        <v>1287</v>
      </c>
      <c r="B992">
        <v>2012</v>
      </c>
      <c r="C992" t="s">
        <v>1034</v>
      </c>
      <c r="D992" t="s">
        <v>72</v>
      </c>
      <c r="E992" t="s">
        <v>156</v>
      </c>
      <c r="F992" t="s">
        <v>72</v>
      </c>
      <c r="G992" t="s">
        <v>72</v>
      </c>
      <c r="H992" t="s">
        <v>86</v>
      </c>
      <c r="I992" t="s">
        <v>79</v>
      </c>
      <c r="J992" t="s">
        <v>72</v>
      </c>
      <c r="K992">
        <v>16.230315000000001</v>
      </c>
      <c r="L992">
        <v>3.8666339999999999</v>
      </c>
      <c r="M992">
        <v>9.9260000000000002</v>
      </c>
      <c r="N992">
        <v>25.408000000000001</v>
      </c>
      <c r="O992" t="s">
        <v>74</v>
      </c>
      <c r="P992" t="s">
        <v>1288</v>
      </c>
      <c r="Q992">
        <v>9.1780000000000008</v>
      </c>
      <c r="R992">
        <v>6.3040000000000003</v>
      </c>
      <c r="S992">
        <v>5762</v>
      </c>
      <c r="T992">
        <v>1411</v>
      </c>
      <c r="U992">
        <v>3524</v>
      </c>
      <c r="V992">
        <v>9020</v>
      </c>
      <c r="W992">
        <v>137</v>
      </c>
      <c r="X992">
        <v>29</v>
      </c>
      <c r="Y992">
        <v>0</v>
      </c>
      <c r="Z992">
        <v>0</v>
      </c>
      <c r="AA992">
        <v>0</v>
      </c>
      <c r="AB992">
        <v>1</v>
      </c>
      <c r="AC992" t="s">
        <v>138</v>
      </c>
      <c r="AD992" t="s">
        <v>1034</v>
      </c>
      <c r="AE992">
        <v>1.4955164683</v>
      </c>
      <c r="AF992" t="s">
        <v>75</v>
      </c>
    </row>
    <row r="993" spans="1:32">
      <c r="A993" t="s">
        <v>1289</v>
      </c>
      <c r="B993">
        <v>2012</v>
      </c>
      <c r="C993" t="s">
        <v>1034</v>
      </c>
      <c r="D993" t="s">
        <v>72</v>
      </c>
      <c r="E993" t="s">
        <v>156</v>
      </c>
      <c r="F993" t="s">
        <v>72</v>
      </c>
      <c r="G993" t="s">
        <v>72</v>
      </c>
      <c r="H993" t="s">
        <v>88</v>
      </c>
      <c r="I993" t="s">
        <v>72</v>
      </c>
      <c r="J993" t="s">
        <v>72</v>
      </c>
      <c r="K993">
        <v>21.551905999999999</v>
      </c>
      <c r="L993">
        <v>4.1295390000000003</v>
      </c>
      <c r="M993">
        <v>14.473000000000001</v>
      </c>
      <c r="N993">
        <v>30.844999999999999</v>
      </c>
      <c r="O993" t="s">
        <v>74</v>
      </c>
      <c r="P993" t="s">
        <v>1290</v>
      </c>
      <c r="Q993">
        <v>9.2929999999999993</v>
      </c>
      <c r="R993">
        <v>7.0789999999999997</v>
      </c>
      <c r="S993">
        <v>5769</v>
      </c>
      <c r="T993">
        <v>1143</v>
      </c>
      <c r="U993">
        <v>3874</v>
      </c>
      <c r="V993">
        <v>8257</v>
      </c>
      <c r="W993">
        <v>156</v>
      </c>
      <c r="X993">
        <v>37</v>
      </c>
      <c r="Y993">
        <v>0</v>
      </c>
      <c r="Z993">
        <v>0</v>
      </c>
      <c r="AA993">
        <v>0</v>
      </c>
      <c r="AB993">
        <v>1</v>
      </c>
      <c r="AC993" t="s">
        <v>113</v>
      </c>
      <c r="AD993" t="s">
        <v>1034</v>
      </c>
      <c r="AE993">
        <v>1.5633881363</v>
      </c>
      <c r="AF993" t="s">
        <v>75</v>
      </c>
    </row>
    <row r="994" spans="1:32">
      <c r="A994" t="s">
        <v>1291</v>
      </c>
      <c r="B994">
        <v>2012</v>
      </c>
      <c r="C994" t="s">
        <v>1034</v>
      </c>
      <c r="D994" t="s">
        <v>72</v>
      </c>
      <c r="E994" t="s">
        <v>156</v>
      </c>
      <c r="F994" t="s">
        <v>72</v>
      </c>
      <c r="G994" t="s">
        <v>72</v>
      </c>
      <c r="H994" t="s">
        <v>88</v>
      </c>
      <c r="I994" t="s">
        <v>76</v>
      </c>
      <c r="J994" t="s">
        <v>72</v>
      </c>
      <c r="K994">
        <v>26.68197</v>
      </c>
      <c r="L994">
        <v>6.1233129999999996</v>
      </c>
      <c r="M994">
        <v>16.358000000000001</v>
      </c>
      <c r="N994">
        <v>40.375999999999998</v>
      </c>
      <c r="O994" t="s">
        <v>74</v>
      </c>
      <c r="P994" t="s">
        <v>1292</v>
      </c>
      <c r="Q994">
        <v>13.694000000000001</v>
      </c>
      <c r="R994">
        <v>10.324</v>
      </c>
      <c r="S994">
        <v>3672</v>
      </c>
      <c r="T994">
        <v>875</v>
      </c>
      <c r="U994">
        <v>2251</v>
      </c>
      <c r="V994">
        <v>5556</v>
      </c>
      <c r="W994">
        <v>94</v>
      </c>
      <c r="X994">
        <v>26</v>
      </c>
      <c r="Y994">
        <v>0</v>
      </c>
      <c r="Z994">
        <v>0</v>
      </c>
      <c r="AA994">
        <v>0</v>
      </c>
      <c r="AB994">
        <v>1</v>
      </c>
      <c r="AC994" t="s">
        <v>165</v>
      </c>
      <c r="AD994" t="s">
        <v>1034</v>
      </c>
      <c r="AE994">
        <v>1.7824904188999999</v>
      </c>
      <c r="AF994" t="s">
        <v>75</v>
      </c>
    </row>
    <row r="995" spans="1:32">
      <c r="A995" t="s">
        <v>1293</v>
      </c>
      <c r="B995">
        <v>2012</v>
      </c>
      <c r="C995" t="s">
        <v>1034</v>
      </c>
      <c r="D995" t="s">
        <v>72</v>
      </c>
      <c r="E995" t="s">
        <v>156</v>
      </c>
      <c r="F995" t="s">
        <v>72</v>
      </c>
      <c r="G995" t="s">
        <v>72</v>
      </c>
      <c r="H995" t="s">
        <v>88</v>
      </c>
      <c r="I995" t="s">
        <v>79</v>
      </c>
      <c r="J995" t="s">
        <v>72</v>
      </c>
      <c r="K995">
        <v>16.124293000000002</v>
      </c>
      <c r="L995">
        <v>6.1259050000000004</v>
      </c>
      <c r="M995">
        <v>7.258</v>
      </c>
      <c r="N995">
        <v>32.073999999999998</v>
      </c>
      <c r="O995" t="s">
        <v>74</v>
      </c>
      <c r="P995" t="s">
        <v>1294</v>
      </c>
      <c r="Q995">
        <v>15.95</v>
      </c>
      <c r="R995">
        <v>8.8659999999999997</v>
      </c>
      <c r="S995">
        <v>2097</v>
      </c>
      <c r="T995">
        <v>809</v>
      </c>
      <c r="U995">
        <v>944</v>
      </c>
      <c r="V995">
        <v>4172</v>
      </c>
      <c r="W995">
        <v>62</v>
      </c>
      <c r="X995">
        <v>11</v>
      </c>
      <c r="Y995">
        <v>0</v>
      </c>
      <c r="Z995">
        <v>0</v>
      </c>
      <c r="AA995">
        <v>0</v>
      </c>
      <c r="AB995">
        <v>1</v>
      </c>
      <c r="AC995" t="s">
        <v>134</v>
      </c>
      <c r="AD995" t="s">
        <v>1034</v>
      </c>
      <c r="AE995">
        <v>1.6925964627000001</v>
      </c>
      <c r="AF995" t="s">
        <v>75</v>
      </c>
    </row>
    <row r="996" spans="1:32">
      <c r="A996" t="s">
        <v>1295</v>
      </c>
      <c r="B996">
        <v>2012</v>
      </c>
      <c r="C996" t="s">
        <v>1034</v>
      </c>
      <c r="D996" t="s">
        <v>72</v>
      </c>
      <c r="E996" t="s">
        <v>156</v>
      </c>
      <c r="F996" t="s">
        <v>72</v>
      </c>
      <c r="G996" t="s">
        <v>72</v>
      </c>
      <c r="H996" t="s">
        <v>91</v>
      </c>
      <c r="I996" t="s">
        <v>72</v>
      </c>
      <c r="J996" t="s">
        <v>72</v>
      </c>
      <c r="K996">
        <v>8.0953719999999993</v>
      </c>
      <c r="L996">
        <v>3.0289999999999999</v>
      </c>
      <c r="M996">
        <v>3.7789999999999999</v>
      </c>
      <c r="N996">
        <v>16.497</v>
      </c>
      <c r="O996" t="s">
        <v>74</v>
      </c>
      <c r="P996" t="s">
        <v>1074</v>
      </c>
      <c r="Q996">
        <v>8.4009999999999998</v>
      </c>
      <c r="R996">
        <v>4.3159999999999998</v>
      </c>
      <c r="S996">
        <v>960</v>
      </c>
      <c r="T996">
        <v>385</v>
      </c>
      <c r="U996">
        <v>448</v>
      </c>
      <c r="V996">
        <v>1957</v>
      </c>
      <c r="W996">
        <v>76</v>
      </c>
      <c r="X996">
        <v>8</v>
      </c>
      <c r="Y996">
        <v>0</v>
      </c>
      <c r="Z996">
        <v>0</v>
      </c>
      <c r="AA996">
        <v>0</v>
      </c>
      <c r="AB996">
        <v>1</v>
      </c>
      <c r="AC996" t="s">
        <v>116</v>
      </c>
      <c r="AD996" t="s">
        <v>1034</v>
      </c>
      <c r="AE996">
        <v>0.92488052570000001</v>
      </c>
      <c r="AF996" t="s">
        <v>75</v>
      </c>
    </row>
    <row r="997" spans="1:32">
      <c r="A997" t="s">
        <v>1296</v>
      </c>
      <c r="B997">
        <v>2012</v>
      </c>
      <c r="C997" t="s">
        <v>1034</v>
      </c>
      <c r="D997" t="s">
        <v>72</v>
      </c>
      <c r="E997" t="s">
        <v>156</v>
      </c>
      <c r="F997" t="s">
        <v>72</v>
      </c>
      <c r="G997" t="s">
        <v>72</v>
      </c>
      <c r="H997" t="s">
        <v>91</v>
      </c>
      <c r="I997" t="s">
        <v>76</v>
      </c>
      <c r="J997" t="s">
        <v>72</v>
      </c>
      <c r="K997">
        <v>5.6622120000000002</v>
      </c>
      <c r="L997">
        <v>3.3386629999999999</v>
      </c>
      <c r="M997">
        <v>1.7070000000000001</v>
      </c>
      <c r="N997">
        <v>17.178999999999998</v>
      </c>
      <c r="O997" t="s">
        <v>74</v>
      </c>
      <c r="P997" t="s">
        <v>536</v>
      </c>
      <c r="Q997">
        <v>11.516</v>
      </c>
      <c r="R997">
        <v>3.9550000000000001</v>
      </c>
      <c r="S997">
        <v>349</v>
      </c>
      <c r="T997">
        <v>208</v>
      </c>
      <c r="U997">
        <v>105</v>
      </c>
      <c r="V997">
        <v>1060</v>
      </c>
      <c r="W997">
        <v>43</v>
      </c>
      <c r="X997">
        <v>4</v>
      </c>
      <c r="Y997">
        <v>0</v>
      </c>
      <c r="Z997">
        <v>0</v>
      </c>
      <c r="AA997">
        <v>0</v>
      </c>
      <c r="AB997">
        <v>1</v>
      </c>
      <c r="AC997" t="s">
        <v>118</v>
      </c>
      <c r="AD997" t="s">
        <v>1034</v>
      </c>
      <c r="AE997">
        <v>0.87644091869999996</v>
      </c>
      <c r="AF997" t="s">
        <v>75</v>
      </c>
    </row>
    <row r="998" spans="1:32">
      <c r="A998" t="s">
        <v>1297</v>
      </c>
      <c r="B998">
        <v>2012</v>
      </c>
      <c r="C998" t="s">
        <v>1034</v>
      </c>
      <c r="D998" t="s">
        <v>72</v>
      </c>
      <c r="E998" t="s">
        <v>156</v>
      </c>
      <c r="F998" t="s">
        <v>72</v>
      </c>
      <c r="G998" t="s">
        <v>72</v>
      </c>
      <c r="H998" t="s">
        <v>91</v>
      </c>
      <c r="I998" t="s">
        <v>79</v>
      </c>
      <c r="J998" t="s">
        <v>72</v>
      </c>
      <c r="K998">
        <v>10.731674999999999</v>
      </c>
      <c r="L998">
        <v>5.6380840000000001</v>
      </c>
      <c r="M998">
        <v>3.605</v>
      </c>
      <c r="N998">
        <v>27.872</v>
      </c>
      <c r="O998" t="s">
        <v>74</v>
      </c>
      <c r="P998" t="s">
        <v>1077</v>
      </c>
      <c r="Q998">
        <v>17.14</v>
      </c>
      <c r="R998">
        <v>7.1260000000000003</v>
      </c>
      <c r="S998">
        <v>611</v>
      </c>
      <c r="T998">
        <v>324</v>
      </c>
      <c r="U998">
        <v>205</v>
      </c>
      <c r="V998">
        <v>1587</v>
      </c>
      <c r="W998">
        <v>33</v>
      </c>
      <c r="X998">
        <v>4</v>
      </c>
      <c r="Y998">
        <v>0</v>
      </c>
      <c r="Z998">
        <v>0</v>
      </c>
      <c r="AA998">
        <v>0</v>
      </c>
      <c r="AB998">
        <v>1</v>
      </c>
      <c r="AC998" t="s">
        <v>116</v>
      </c>
      <c r="AD998" t="s">
        <v>1034</v>
      </c>
      <c r="AE998">
        <v>1.0618132911</v>
      </c>
      <c r="AF998" t="s">
        <v>75</v>
      </c>
    </row>
    <row r="999" spans="1:32">
      <c r="A999" t="s">
        <v>1298</v>
      </c>
      <c r="B999">
        <v>2012</v>
      </c>
      <c r="C999" t="s">
        <v>1034</v>
      </c>
      <c r="D999" t="s">
        <v>72</v>
      </c>
      <c r="E999" t="s">
        <v>156</v>
      </c>
      <c r="F999" t="s">
        <v>72</v>
      </c>
      <c r="G999" t="s">
        <v>72</v>
      </c>
      <c r="H999" t="s">
        <v>72</v>
      </c>
      <c r="I999" t="s">
        <v>72</v>
      </c>
      <c r="J999" t="s">
        <v>72</v>
      </c>
      <c r="K999">
        <v>25.544816000000001</v>
      </c>
      <c r="L999">
        <v>1.1026</v>
      </c>
      <c r="M999">
        <v>23.419</v>
      </c>
      <c r="N999">
        <v>27.792999999999999</v>
      </c>
      <c r="O999" t="s">
        <v>74</v>
      </c>
      <c r="P999" t="s">
        <v>1248</v>
      </c>
      <c r="Q999">
        <v>2.2480000000000002</v>
      </c>
      <c r="R999">
        <v>2.125</v>
      </c>
      <c r="S999">
        <v>146526</v>
      </c>
      <c r="T999">
        <v>7168</v>
      </c>
      <c r="U999">
        <v>134334</v>
      </c>
      <c r="V999">
        <v>159422</v>
      </c>
      <c r="W999">
        <v>2489</v>
      </c>
      <c r="X999">
        <v>721</v>
      </c>
      <c r="Y999">
        <v>0</v>
      </c>
      <c r="Z999">
        <v>0</v>
      </c>
      <c r="AA999">
        <v>0</v>
      </c>
      <c r="AB999">
        <v>1</v>
      </c>
      <c r="AC999" t="s">
        <v>1299</v>
      </c>
      <c r="AD999" t="s">
        <v>1034</v>
      </c>
      <c r="AE999">
        <v>1.5903359355</v>
      </c>
      <c r="AF999" t="s">
        <v>75</v>
      </c>
    </row>
    <row r="1000" spans="1:32">
      <c r="A1000" t="s">
        <v>1300</v>
      </c>
      <c r="B1000">
        <v>2012</v>
      </c>
      <c r="C1000" t="s">
        <v>1034</v>
      </c>
      <c r="D1000" t="s">
        <v>72</v>
      </c>
      <c r="E1000" t="s">
        <v>156</v>
      </c>
      <c r="F1000" t="s">
        <v>72</v>
      </c>
      <c r="G1000" t="s">
        <v>72</v>
      </c>
      <c r="H1000" t="s">
        <v>72</v>
      </c>
      <c r="I1000" t="s">
        <v>76</v>
      </c>
      <c r="J1000" t="s">
        <v>72</v>
      </c>
      <c r="K1000">
        <v>30.775917</v>
      </c>
      <c r="L1000">
        <v>1.647608</v>
      </c>
      <c r="M1000">
        <v>27.606999999999999</v>
      </c>
      <c r="N1000">
        <v>34.137</v>
      </c>
      <c r="O1000" t="s">
        <v>74</v>
      </c>
      <c r="P1000" t="s">
        <v>1301</v>
      </c>
      <c r="Q1000">
        <v>3.3610000000000002</v>
      </c>
      <c r="R1000">
        <v>3.169</v>
      </c>
      <c r="S1000">
        <v>84646</v>
      </c>
      <c r="T1000">
        <v>5342</v>
      </c>
      <c r="U1000">
        <v>75930</v>
      </c>
      <c r="V1000">
        <v>93892</v>
      </c>
      <c r="W1000">
        <v>1463</v>
      </c>
      <c r="X1000">
        <v>485</v>
      </c>
      <c r="Y1000">
        <v>0</v>
      </c>
      <c r="Z1000">
        <v>0</v>
      </c>
      <c r="AA1000">
        <v>0</v>
      </c>
      <c r="AB1000">
        <v>1</v>
      </c>
      <c r="AC1000" t="s">
        <v>1302</v>
      </c>
      <c r="AD1000" t="s">
        <v>1034</v>
      </c>
      <c r="AE1000">
        <v>1.8628895752000001</v>
      </c>
      <c r="AF1000" t="s">
        <v>75</v>
      </c>
    </row>
    <row r="1001" spans="1:32">
      <c r="A1001" t="s">
        <v>1303</v>
      </c>
      <c r="B1001">
        <v>2012</v>
      </c>
      <c r="C1001" t="s">
        <v>1034</v>
      </c>
      <c r="D1001" t="s">
        <v>72</v>
      </c>
      <c r="E1001" t="s">
        <v>156</v>
      </c>
      <c r="F1001" t="s">
        <v>72</v>
      </c>
      <c r="G1001" t="s">
        <v>72</v>
      </c>
      <c r="H1001" t="s">
        <v>72</v>
      </c>
      <c r="I1001" t="s">
        <v>79</v>
      </c>
      <c r="J1001" t="s">
        <v>72</v>
      </c>
      <c r="K1001">
        <v>20.725819999999999</v>
      </c>
      <c r="L1001">
        <v>1.697443</v>
      </c>
      <c r="M1001">
        <v>17.559000000000001</v>
      </c>
      <c r="N1001">
        <v>24.295000000000002</v>
      </c>
      <c r="O1001" t="s">
        <v>74</v>
      </c>
      <c r="P1001" t="s">
        <v>269</v>
      </c>
      <c r="Q1001">
        <v>3.569</v>
      </c>
      <c r="R1001">
        <v>3.1669999999999998</v>
      </c>
      <c r="S1001">
        <v>61879</v>
      </c>
      <c r="T1001">
        <v>5698</v>
      </c>
      <c r="U1001">
        <v>52425</v>
      </c>
      <c r="V1001">
        <v>72536</v>
      </c>
      <c r="W1001">
        <v>1026</v>
      </c>
      <c r="X1001">
        <v>236</v>
      </c>
      <c r="Y1001">
        <v>0</v>
      </c>
      <c r="Z1001">
        <v>0</v>
      </c>
      <c r="AA1001">
        <v>0</v>
      </c>
      <c r="AB1001">
        <v>1</v>
      </c>
      <c r="AC1001" t="s">
        <v>1304</v>
      </c>
      <c r="AD1001" t="s">
        <v>1034</v>
      </c>
      <c r="AE1001">
        <v>1.7975074214</v>
      </c>
      <c r="AF1001" t="s">
        <v>75</v>
      </c>
    </row>
    <row r="1002" spans="1:32">
      <c r="A1002" t="s">
        <v>1305</v>
      </c>
      <c r="B1002">
        <v>2012</v>
      </c>
      <c r="C1002" t="s">
        <v>1034</v>
      </c>
      <c r="D1002" t="s">
        <v>72</v>
      </c>
      <c r="E1002" t="s">
        <v>164</v>
      </c>
      <c r="F1002" t="s">
        <v>72</v>
      </c>
      <c r="G1002" t="s">
        <v>72</v>
      </c>
      <c r="H1002" t="s">
        <v>81</v>
      </c>
      <c r="I1002" t="s">
        <v>72</v>
      </c>
      <c r="J1002" t="s">
        <v>72</v>
      </c>
      <c r="K1002">
        <v>8.5890529999999998</v>
      </c>
      <c r="L1002">
        <v>8.2269349999999992</v>
      </c>
      <c r="M1002">
        <v>1.1619999999999999</v>
      </c>
      <c r="N1002">
        <v>42.898000000000003</v>
      </c>
      <c r="O1002" t="s">
        <v>74</v>
      </c>
      <c r="P1002" t="s">
        <v>1306</v>
      </c>
      <c r="Q1002">
        <v>34.308999999999997</v>
      </c>
      <c r="R1002">
        <v>7.4279999999999999</v>
      </c>
      <c r="S1002">
        <v>668</v>
      </c>
      <c r="T1002">
        <v>634</v>
      </c>
      <c r="U1002">
        <v>90</v>
      </c>
      <c r="V1002">
        <v>3337</v>
      </c>
      <c r="W1002">
        <v>36</v>
      </c>
      <c r="X1002">
        <v>2</v>
      </c>
      <c r="Y1002">
        <v>0</v>
      </c>
      <c r="Z1002">
        <v>0</v>
      </c>
      <c r="AA1002">
        <v>0</v>
      </c>
      <c r="AB1002">
        <v>1</v>
      </c>
      <c r="AC1002" t="s">
        <v>220</v>
      </c>
      <c r="AD1002" t="s">
        <v>1034</v>
      </c>
      <c r="AE1002">
        <v>3.0171759266999998</v>
      </c>
      <c r="AF1002" t="s">
        <v>75</v>
      </c>
    </row>
    <row r="1003" spans="1:32">
      <c r="A1003" t="s">
        <v>1307</v>
      </c>
      <c r="B1003">
        <v>2012</v>
      </c>
      <c r="C1003" t="s">
        <v>1034</v>
      </c>
      <c r="D1003" t="s">
        <v>72</v>
      </c>
      <c r="E1003" t="s">
        <v>164</v>
      </c>
      <c r="F1003" t="s">
        <v>72</v>
      </c>
      <c r="G1003" t="s">
        <v>72</v>
      </c>
      <c r="H1003" t="s">
        <v>83</v>
      </c>
      <c r="I1003" t="s">
        <v>72</v>
      </c>
      <c r="J1003" t="s">
        <v>72</v>
      </c>
      <c r="K1003">
        <v>9.2281180000000003</v>
      </c>
      <c r="L1003">
        <v>3.4553560000000001</v>
      </c>
      <c r="M1003">
        <v>4.2919999999999998</v>
      </c>
      <c r="N1003">
        <v>18.728999999999999</v>
      </c>
      <c r="O1003" t="s">
        <v>74</v>
      </c>
      <c r="P1003" t="s">
        <v>1308</v>
      </c>
      <c r="Q1003">
        <v>9.5009999999999994</v>
      </c>
      <c r="R1003">
        <v>4.9359999999999999</v>
      </c>
      <c r="S1003">
        <v>1591</v>
      </c>
      <c r="T1003">
        <v>650</v>
      </c>
      <c r="U1003">
        <v>740</v>
      </c>
      <c r="V1003">
        <v>3228</v>
      </c>
      <c r="W1003">
        <v>79</v>
      </c>
      <c r="X1003">
        <v>8</v>
      </c>
      <c r="Y1003">
        <v>0</v>
      </c>
      <c r="Z1003">
        <v>0</v>
      </c>
      <c r="AA1003">
        <v>0</v>
      </c>
      <c r="AB1003">
        <v>1</v>
      </c>
      <c r="AC1003" t="s">
        <v>115</v>
      </c>
      <c r="AD1003" t="s">
        <v>1034</v>
      </c>
      <c r="AE1003">
        <v>1.1117721021</v>
      </c>
      <c r="AF1003" t="s">
        <v>75</v>
      </c>
    </row>
    <row r="1004" spans="1:32">
      <c r="A1004" t="s">
        <v>1309</v>
      </c>
      <c r="B1004">
        <v>2012</v>
      </c>
      <c r="C1004" t="s">
        <v>1034</v>
      </c>
      <c r="D1004" t="s">
        <v>72</v>
      </c>
      <c r="E1004" t="s">
        <v>164</v>
      </c>
      <c r="F1004" t="s">
        <v>72</v>
      </c>
      <c r="G1004" t="s">
        <v>72</v>
      </c>
      <c r="H1004" t="s">
        <v>83</v>
      </c>
      <c r="I1004" t="s">
        <v>76</v>
      </c>
      <c r="J1004" t="s">
        <v>72</v>
      </c>
      <c r="K1004">
        <v>5.3386469999999999</v>
      </c>
      <c r="L1004">
        <v>3.769962</v>
      </c>
      <c r="M1004">
        <v>1.268</v>
      </c>
      <c r="N1004">
        <v>19.856000000000002</v>
      </c>
      <c r="O1004" t="s">
        <v>74</v>
      </c>
      <c r="P1004" t="s">
        <v>1310</v>
      </c>
      <c r="Q1004">
        <v>14.516999999999999</v>
      </c>
      <c r="R1004">
        <v>4.0709999999999997</v>
      </c>
      <c r="S1004">
        <v>518</v>
      </c>
      <c r="T1004">
        <v>365</v>
      </c>
      <c r="U1004">
        <v>123</v>
      </c>
      <c r="V1004">
        <v>1926</v>
      </c>
      <c r="W1004">
        <v>46</v>
      </c>
      <c r="X1004">
        <v>3</v>
      </c>
      <c r="Y1004">
        <v>0</v>
      </c>
      <c r="Z1004">
        <v>0</v>
      </c>
      <c r="AA1004">
        <v>0</v>
      </c>
      <c r="AB1004">
        <v>1</v>
      </c>
      <c r="AC1004" t="s">
        <v>116</v>
      </c>
      <c r="AD1004" t="s">
        <v>1034</v>
      </c>
      <c r="AE1004">
        <v>1.26555946</v>
      </c>
      <c r="AF1004" t="s">
        <v>75</v>
      </c>
    </row>
    <row r="1005" spans="1:32">
      <c r="A1005" t="s">
        <v>1311</v>
      </c>
      <c r="B1005">
        <v>2012</v>
      </c>
      <c r="C1005" t="s">
        <v>1034</v>
      </c>
      <c r="D1005" t="s">
        <v>72</v>
      </c>
      <c r="E1005" t="s">
        <v>164</v>
      </c>
      <c r="F1005" t="s">
        <v>72</v>
      </c>
      <c r="G1005" t="s">
        <v>72</v>
      </c>
      <c r="H1005" t="s">
        <v>83</v>
      </c>
      <c r="I1005" t="s">
        <v>79</v>
      </c>
      <c r="J1005" t="s">
        <v>72</v>
      </c>
      <c r="K1005">
        <v>14.235412</v>
      </c>
      <c r="L1005">
        <v>6.8936869999999999</v>
      </c>
      <c r="M1005">
        <v>5.1360000000000001</v>
      </c>
      <c r="N1005">
        <v>33.723999999999997</v>
      </c>
      <c r="O1005" t="s">
        <v>74</v>
      </c>
      <c r="P1005" t="s">
        <v>1312</v>
      </c>
      <c r="Q1005">
        <v>19.488</v>
      </c>
      <c r="R1005">
        <v>9.0990000000000002</v>
      </c>
      <c r="S1005">
        <v>1073</v>
      </c>
      <c r="T1005">
        <v>568</v>
      </c>
      <c r="U1005">
        <v>387</v>
      </c>
      <c r="V1005">
        <v>2541</v>
      </c>
      <c r="W1005">
        <v>33</v>
      </c>
      <c r="X1005">
        <v>5</v>
      </c>
      <c r="Y1005">
        <v>0</v>
      </c>
      <c r="Z1005">
        <v>0</v>
      </c>
      <c r="AA1005">
        <v>0</v>
      </c>
      <c r="AB1005">
        <v>1</v>
      </c>
      <c r="AC1005" t="s">
        <v>220</v>
      </c>
      <c r="AD1005" t="s">
        <v>1034</v>
      </c>
      <c r="AE1005">
        <v>1.24558963</v>
      </c>
      <c r="AF1005" t="s">
        <v>75</v>
      </c>
    </row>
    <row r="1006" spans="1:32">
      <c r="A1006" t="s">
        <v>1313</v>
      </c>
      <c r="B1006">
        <v>2012</v>
      </c>
      <c r="C1006" t="s">
        <v>1034</v>
      </c>
      <c r="D1006" t="s">
        <v>72</v>
      </c>
      <c r="E1006" t="s">
        <v>164</v>
      </c>
      <c r="F1006" t="s">
        <v>72</v>
      </c>
      <c r="G1006" t="s">
        <v>72</v>
      </c>
      <c r="H1006" t="s">
        <v>84</v>
      </c>
      <c r="I1006" t="s">
        <v>72</v>
      </c>
      <c r="J1006" t="s">
        <v>72</v>
      </c>
      <c r="K1006">
        <v>15.175056</v>
      </c>
      <c r="L1006">
        <v>8.5360329999999998</v>
      </c>
      <c r="M1006">
        <v>4.58</v>
      </c>
      <c r="N1006">
        <v>40.003999999999998</v>
      </c>
      <c r="O1006" t="s">
        <v>74</v>
      </c>
      <c r="P1006" t="s">
        <v>1314</v>
      </c>
      <c r="Q1006">
        <v>24.829000000000001</v>
      </c>
      <c r="R1006">
        <v>10.595000000000001</v>
      </c>
      <c r="S1006">
        <v>1460</v>
      </c>
      <c r="T1006">
        <v>806</v>
      </c>
      <c r="U1006">
        <v>441</v>
      </c>
      <c r="V1006">
        <v>3849</v>
      </c>
      <c r="W1006">
        <v>43</v>
      </c>
      <c r="X1006">
        <v>8</v>
      </c>
      <c r="Y1006">
        <v>0</v>
      </c>
      <c r="Z1006">
        <v>0</v>
      </c>
      <c r="AA1006">
        <v>0</v>
      </c>
      <c r="AB1006">
        <v>1</v>
      </c>
      <c r="AC1006" t="s">
        <v>247</v>
      </c>
      <c r="AD1006" t="s">
        <v>1034</v>
      </c>
      <c r="AE1006">
        <v>2.3774291130999998</v>
      </c>
      <c r="AF1006" t="s">
        <v>75</v>
      </c>
    </row>
    <row r="1007" spans="1:32">
      <c r="A1007" t="s">
        <v>1315</v>
      </c>
      <c r="B1007">
        <v>2012</v>
      </c>
      <c r="C1007" t="s">
        <v>1034</v>
      </c>
      <c r="D1007" t="s">
        <v>72</v>
      </c>
      <c r="E1007" t="s">
        <v>164</v>
      </c>
      <c r="F1007" t="s">
        <v>72</v>
      </c>
      <c r="G1007" t="s">
        <v>72</v>
      </c>
      <c r="H1007" t="s">
        <v>72</v>
      </c>
      <c r="I1007" t="s">
        <v>72</v>
      </c>
      <c r="J1007" t="s">
        <v>72</v>
      </c>
      <c r="K1007">
        <v>10.843045</v>
      </c>
      <c r="L1007">
        <v>2.8609019999999998</v>
      </c>
      <c r="M1007">
        <v>6.3330000000000002</v>
      </c>
      <c r="N1007">
        <v>17.95</v>
      </c>
      <c r="O1007" t="s">
        <v>74</v>
      </c>
      <c r="P1007" t="s">
        <v>1316</v>
      </c>
      <c r="Q1007">
        <v>7.1070000000000002</v>
      </c>
      <c r="R1007">
        <v>4.51</v>
      </c>
      <c r="S1007">
        <v>5431</v>
      </c>
      <c r="T1007">
        <v>1547</v>
      </c>
      <c r="U1007">
        <v>3172</v>
      </c>
      <c r="V1007">
        <v>8991</v>
      </c>
      <c r="W1007">
        <v>224</v>
      </c>
      <c r="X1007">
        <v>26</v>
      </c>
      <c r="Y1007">
        <v>0</v>
      </c>
      <c r="Z1007">
        <v>0</v>
      </c>
      <c r="AA1007">
        <v>0</v>
      </c>
      <c r="AB1007">
        <v>1</v>
      </c>
      <c r="AC1007" t="s">
        <v>219</v>
      </c>
      <c r="AD1007" t="s">
        <v>1034</v>
      </c>
      <c r="AE1007">
        <v>1.88800971</v>
      </c>
      <c r="AF1007" t="s">
        <v>75</v>
      </c>
    </row>
    <row r="1008" spans="1:32">
      <c r="A1008" t="s">
        <v>1317</v>
      </c>
      <c r="B1008">
        <v>2012</v>
      </c>
      <c r="C1008" t="s">
        <v>1034</v>
      </c>
      <c r="D1008" t="s">
        <v>72</v>
      </c>
      <c r="E1008" t="s">
        <v>164</v>
      </c>
      <c r="F1008" t="s">
        <v>72</v>
      </c>
      <c r="G1008" t="s">
        <v>72</v>
      </c>
      <c r="H1008" t="s">
        <v>72</v>
      </c>
      <c r="I1008" t="s">
        <v>76</v>
      </c>
      <c r="J1008" t="s">
        <v>72</v>
      </c>
      <c r="K1008">
        <v>9.9482470000000003</v>
      </c>
      <c r="L1008">
        <v>2.9521639999999998</v>
      </c>
      <c r="M1008">
        <v>5.4329999999999998</v>
      </c>
      <c r="N1008">
        <v>17.52</v>
      </c>
      <c r="O1008" t="s">
        <v>74</v>
      </c>
      <c r="P1008" t="s">
        <v>1318</v>
      </c>
      <c r="Q1008">
        <v>7.5720000000000001</v>
      </c>
      <c r="R1008">
        <v>4.5149999999999997</v>
      </c>
      <c r="S1008">
        <v>2428</v>
      </c>
      <c r="T1008">
        <v>797</v>
      </c>
      <c r="U1008">
        <v>1326</v>
      </c>
      <c r="V1008">
        <v>4276</v>
      </c>
      <c r="W1008">
        <v>121</v>
      </c>
      <c r="X1008">
        <v>14</v>
      </c>
      <c r="Y1008">
        <v>0</v>
      </c>
      <c r="Z1008">
        <v>0</v>
      </c>
      <c r="AA1008">
        <v>0</v>
      </c>
      <c r="AB1008">
        <v>1</v>
      </c>
      <c r="AC1008" t="s">
        <v>134</v>
      </c>
      <c r="AD1008" t="s">
        <v>1034</v>
      </c>
      <c r="AE1008">
        <v>1.1674103413000001</v>
      </c>
      <c r="AF1008" t="s">
        <v>75</v>
      </c>
    </row>
    <row r="1009" spans="1:32">
      <c r="A1009" t="s">
        <v>1319</v>
      </c>
      <c r="B1009">
        <v>2012</v>
      </c>
      <c r="C1009" t="s">
        <v>1034</v>
      </c>
      <c r="D1009" t="s">
        <v>72</v>
      </c>
      <c r="E1009" t="s">
        <v>164</v>
      </c>
      <c r="F1009" t="s">
        <v>72</v>
      </c>
      <c r="G1009" t="s">
        <v>72</v>
      </c>
      <c r="H1009" t="s">
        <v>72</v>
      </c>
      <c r="I1009" t="s">
        <v>79</v>
      </c>
      <c r="J1009" t="s">
        <v>72</v>
      </c>
      <c r="K1009">
        <v>11.693258999999999</v>
      </c>
      <c r="L1009">
        <v>4.3755249999999997</v>
      </c>
      <c r="M1009">
        <v>5.4039999999999999</v>
      </c>
      <c r="N1009">
        <v>23.484999999999999</v>
      </c>
      <c r="O1009" t="s">
        <v>74</v>
      </c>
      <c r="P1009" t="s">
        <v>563</v>
      </c>
      <c r="Q1009">
        <v>11.792</v>
      </c>
      <c r="R1009">
        <v>6.2889999999999997</v>
      </c>
      <c r="S1009">
        <v>3003</v>
      </c>
      <c r="T1009">
        <v>1164</v>
      </c>
      <c r="U1009">
        <v>1388</v>
      </c>
      <c r="V1009">
        <v>6032</v>
      </c>
      <c r="W1009">
        <v>103</v>
      </c>
      <c r="X1009">
        <v>12</v>
      </c>
      <c r="Y1009">
        <v>0</v>
      </c>
      <c r="Z1009">
        <v>0</v>
      </c>
      <c r="AA1009">
        <v>0</v>
      </c>
      <c r="AB1009">
        <v>1</v>
      </c>
      <c r="AC1009" t="s">
        <v>228</v>
      </c>
      <c r="AD1009" t="s">
        <v>1034</v>
      </c>
      <c r="AE1009">
        <v>1.8911720374000001</v>
      </c>
      <c r="AF1009" t="s">
        <v>75</v>
      </c>
    </row>
    <row r="1010" spans="1:32">
      <c r="A1010" t="s">
        <v>1320</v>
      </c>
      <c r="B1010">
        <v>2012</v>
      </c>
      <c r="C1010" t="s">
        <v>1034</v>
      </c>
      <c r="D1010" t="s">
        <v>171</v>
      </c>
      <c r="E1010" t="s">
        <v>72</v>
      </c>
      <c r="F1010" t="s">
        <v>72</v>
      </c>
      <c r="G1010" t="s">
        <v>72</v>
      </c>
      <c r="H1010" t="s">
        <v>73</v>
      </c>
      <c r="I1010" t="s">
        <v>72</v>
      </c>
      <c r="J1010" t="s">
        <v>72</v>
      </c>
      <c r="K1010">
        <v>10.815203</v>
      </c>
      <c r="L1010">
        <v>5.114446</v>
      </c>
      <c r="M1010">
        <v>4.0629999999999997</v>
      </c>
      <c r="N1010">
        <v>25.773</v>
      </c>
      <c r="O1010" t="s">
        <v>74</v>
      </c>
      <c r="P1010" t="s">
        <v>1321</v>
      </c>
      <c r="Q1010">
        <v>14.958</v>
      </c>
      <c r="R1010">
        <v>6.7519999999999998</v>
      </c>
      <c r="S1010">
        <v>1564</v>
      </c>
      <c r="T1010">
        <v>761</v>
      </c>
      <c r="U1010">
        <v>588</v>
      </c>
      <c r="V1010">
        <v>3727</v>
      </c>
      <c r="W1010">
        <v>59</v>
      </c>
      <c r="X1010">
        <v>7</v>
      </c>
      <c r="Y1010">
        <v>0</v>
      </c>
      <c r="Z1010">
        <v>0</v>
      </c>
      <c r="AA1010">
        <v>0</v>
      </c>
      <c r="AB1010">
        <v>1</v>
      </c>
      <c r="AC1010" t="s">
        <v>134</v>
      </c>
      <c r="AD1010" t="s">
        <v>1034</v>
      </c>
      <c r="AE1010">
        <v>1.5728951312999999</v>
      </c>
      <c r="AF1010" t="s">
        <v>75</v>
      </c>
    </row>
    <row r="1011" spans="1:32">
      <c r="A1011" t="s">
        <v>1322</v>
      </c>
      <c r="B1011">
        <v>2012</v>
      </c>
      <c r="C1011" t="s">
        <v>1034</v>
      </c>
      <c r="D1011" t="s">
        <v>171</v>
      </c>
      <c r="E1011" t="s">
        <v>72</v>
      </c>
      <c r="F1011" t="s">
        <v>72</v>
      </c>
      <c r="G1011" t="s">
        <v>72</v>
      </c>
      <c r="H1011" t="s">
        <v>73</v>
      </c>
      <c r="I1011" t="s">
        <v>76</v>
      </c>
      <c r="J1011" t="s">
        <v>72</v>
      </c>
      <c r="K1011">
        <v>18.449010000000001</v>
      </c>
      <c r="L1011">
        <v>9.1719249999999999</v>
      </c>
      <c r="M1011">
        <v>6.3230000000000004</v>
      </c>
      <c r="N1011">
        <v>43.125</v>
      </c>
      <c r="O1011" t="s">
        <v>74</v>
      </c>
      <c r="P1011" t="s">
        <v>1323</v>
      </c>
      <c r="Q1011">
        <v>24.675999999999998</v>
      </c>
      <c r="R1011">
        <v>12.125999999999999</v>
      </c>
      <c r="S1011">
        <v>1377</v>
      </c>
      <c r="T1011">
        <v>733</v>
      </c>
      <c r="U1011">
        <v>472</v>
      </c>
      <c r="V1011">
        <v>3220</v>
      </c>
      <c r="W1011">
        <v>33</v>
      </c>
      <c r="X1011">
        <v>6</v>
      </c>
      <c r="Y1011">
        <v>0</v>
      </c>
      <c r="Z1011">
        <v>0</v>
      </c>
      <c r="AA1011">
        <v>0</v>
      </c>
      <c r="AB1011">
        <v>1</v>
      </c>
      <c r="AC1011" t="s">
        <v>220</v>
      </c>
      <c r="AD1011" t="s">
        <v>1034</v>
      </c>
      <c r="AE1011">
        <v>1.7892401435</v>
      </c>
      <c r="AF1011" t="s">
        <v>75</v>
      </c>
    </row>
    <row r="1012" spans="1:32">
      <c r="A1012" t="s">
        <v>1324</v>
      </c>
      <c r="B1012">
        <v>2012</v>
      </c>
      <c r="C1012" t="s">
        <v>1034</v>
      </c>
      <c r="D1012" t="s">
        <v>171</v>
      </c>
      <c r="E1012" t="s">
        <v>72</v>
      </c>
      <c r="F1012" t="s">
        <v>72</v>
      </c>
      <c r="G1012" t="s">
        <v>72</v>
      </c>
      <c r="H1012" t="s">
        <v>81</v>
      </c>
      <c r="I1012" t="s">
        <v>72</v>
      </c>
      <c r="J1012" t="s">
        <v>72</v>
      </c>
      <c r="K1012">
        <v>14.968302</v>
      </c>
      <c r="L1012">
        <v>3.552511</v>
      </c>
      <c r="M1012">
        <v>9.1880000000000006</v>
      </c>
      <c r="N1012">
        <v>23.445</v>
      </c>
      <c r="O1012" t="s">
        <v>74</v>
      </c>
      <c r="P1012" t="s">
        <v>790</v>
      </c>
      <c r="Q1012">
        <v>8.4770000000000003</v>
      </c>
      <c r="R1012">
        <v>5.78</v>
      </c>
      <c r="S1012">
        <v>4474</v>
      </c>
      <c r="T1012">
        <v>1210</v>
      </c>
      <c r="U1012">
        <v>2746</v>
      </c>
      <c r="V1012">
        <v>7007</v>
      </c>
      <c r="W1012">
        <v>154</v>
      </c>
      <c r="X1012">
        <v>23</v>
      </c>
      <c r="Y1012">
        <v>0</v>
      </c>
      <c r="Z1012">
        <v>0</v>
      </c>
      <c r="AA1012">
        <v>0</v>
      </c>
      <c r="AB1012">
        <v>1</v>
      </c>
      <c r="AC1012" t="s">
        <v>94</v>
      </c>
      <c r="AD1012" t="s">
        <v>1034</v>
      </c>
      <c r="AE1012">
        <v>1.5170816329000001</v>
      </c>
      <c r="AF1012" t="s">
        <v>75</v>
      </c>
    </row>
    <row r="1013" spans="1:32">
      <c r="A1013" t="s">
        <v>1325</v>
      </c>
      <c r="B1013">
        <v>2012</v>
      </c>
      <c r="C1013" t="s">
        <v>1034</v>
      </c>
      <c r="D1013" t="s">
        <v>171</v>
      </c>
      <c r="E1013" t="s">
        <v>72</v>
      </c>
      <c r="F1013" t="s">
        <v>72</v>
      </c>
      <c r="G1013" t="s">
        <v>72</v>
      </c>
      <c r="H1013" t="s">
        <v>81</v>
      </c>
      <c r="I1013" t="s">
        <v>76</v>
      </c>
      <c r="J1013" t="s">
        <v>72</v>
      </c>
      <c r="K1013">
        <v>16.316521999999999</v>
      </c>
      <c r="L1013">
        <v>4.3901250000000003</v>
      </c>
      <c r="M1013">
        <v>9.34</v>
      </c>
      <c r="N1013">
        <v>26.954000000000001</v>
      </c>
      <c r="O1013" t="s">
        <v>74</v>
      </c>
      <c r="P1013" t="s">
        <v>1326</v>
      </c>
      <c r="Q1013">
        <v>10.637</v>
      </c>
      <c r="R1013">
        <v>6.976</v>
      </c>
      <c r="S1013">
        <v>2437</v>
      </c>
      <c r="T1013">
        <v>715</v>
      </c>
      <c r="U1013">
        <v>1395</v>
      </c>
      <c r="V1013">
        <v>4026</v>
      </c>
      <c r="W1013">
        <v>101</v>
      </c>
      <c r="X1013">
        <v>17</v>
      </c>
      <c r="Y1013">
        <v>0</v>
      </c>
      <c r="Z1013">
        <v>0</v>
      </c>
      <c r="AA1013">
        <v>0</v>
      </c>
      <c r="AB1013">
        <v>1</v>
      </c>
      <c r="AC1013" t="s">
        <v>134</v>
      </c>
      <c r="AD1013" t="s">
        <v>1034</v>
      </c>
      <c r="AE1013">
        <v>1.4115183719</v>
      </c>
      <c r="AF1013" t="s">
        <v>75</v>
      </c>
    </row>
    <row r="1014" spans="1:32">
      <c r="A1014" t="s">
        <v>1327</v>
      </c>
      <c r="B1014">
        <v>2012</v>
      </c>
      <c r="C1014" t="s">
        <v>1034</v>
      </c>
      <c r="D1014" t="s">
        <v>171</v>
      </c>
      <c r="E1014" t="s">
        <v>72</v>
      </c>
      <c r="F1014" t="s">
        <v>72</v>
      </c>
      <c r="G1014" t="s">
        <v>72</v>
      </c>
      <c r="H1014" t="s">
        <v>81</v>
      </c>
      <c r="I1014" t="s">
        <v>79</v>
      </c>
      <c r="J1014" t="s">
        <v>72</v>
      </c>
      <c r="K1014">
        <v>13.621570999999999</v>
      </c>
      <c r="L1014">
        <v>6.6486650000000003</v>
      </c>
      <c r="M1014">
        <v>4.8879999999999999</v>
      </c>
      <c r="N1014">
        <v>32.606999999999999</v>
      </c>
      <c r="O1014" t="s">
        <v>74</v>
      </c>
      <c r="P1014" t="s">
        <v>1328</v>
      </c>
      <c r="Q1014">
        <v>18.986000000000001</v>
      </c>
      <c r="R1014">
        <v>8.7330000000000005</v>
      </c>
      <c r="S1014">
        <v>2037</v>
      </c>
      <c r="T1014">
        <v>1059</v>
      </c>
      <c r="U1014">
        <v>731</v>
      </c>
      <c r="V1014">
        <v>4876</v>
      </c>
      <c r="W1014">
        <v>53</v>
      </c>
      <c r="X1014">
        <v>6</v>
      </c>
      <c r="Y1014">
        <v>0</v>
      </c>
      <c r="Z1014">
        <v>0</v>
      </c>
      <c r="AA1014">
        <v>0</v>
      </c>
      <c r="AB1014">
        <v>1</v>
      </c>
      <c r="AC1014" t="s">
        <v>292</v>
      </c>
      <c r="AD1014" t="s">
        <v>1034</v>
      </c>
      <c r="AE1014">
        <v>1.9536185472000001</v>
      </c>
      <c r="AF1014" t="s">
        <v>75</v>
      </c>
    </row>
    <row r="1015" spans="1:32">
      <c r="A1015" t="s">
        <v>1329</v>
      </c>
      <c r="B1015">
        <v>2012</v>
      </c>
      <c r="C1015" t="s">
        <v>1034</v>
      </c>
      <c r="D1015" t="s">
        <v>171</v>
      </c>
      <c r="E1015" t="s">
        <v>72</v>
      </c>
      <c r="F1015" t="s">
        <v>72</v>
      </c>
      <c r="G1015" t="s">
        <v>72</v>
      </c>
      <c r="H1015" t="s">
        <v>83</v>
      </c>
      <c r="I1015" t="s">
        <v>72</v>
      </c>
      <c r="J1015" t="s">
        <v>72</v>
      </c>
      <c r="K1015">
        <v>18.380936999999999</v>
      </c>
      <c r="L1015">
        <v>2.7164039999999998</v>
      </c>
      <c r="M1015">
        <v>13.587999999999999</v>
      </c>
      <c r="N1015">
        <v>24.388000000000002</v>
      </c>
      <c r="O1015" t="s">
        <v>74</v>
      </c>
      <c r="P1015" t="s">
        <v>1330</v>
      </c>
      <c r="Q1015">
        <v>6.0069999999999997</v>
      </c>
      <c r="R1015">
        <v>4.7930000000000001</v>
      </c>
      <c r="S1015">
        <v>8279</v>
      </c>
      <c r="T1015">
        <v>1379</v>
      </c>
      <c r="U1015">
        <v>6120</v>
      </c>
      <c r="V1015">
        <v>10985</v>
      </c>
      <c r="W1015">
        <v>251</v>
      </c>
      <c r="X1015">
        <v>53</v>
      </c>
      <c r="Y1015">
        <v>0</v>
      </c>
      <c r="Z1015">
        <v>0</v>
      </c>
      <c r="AA1015">
        <v>0</v>
      </c>
      <c r="AB1015">
        <v>1</v>
      </c>
      <c r="AC1015" t="s">
        <v>179</v>
      </c>
      <c r="AD1015" t="s">
        <v>1034</v>
      </c>
      <c r="AE1015">
        <v>1.2296158977</v>
      </c>
      <c r="AF1015" t="s">
        <v>75</v>
      </c>
    </row>
    <row r="1016" spans="1:32">
      <c r="A1016" t="s">
        <v>1331</v>
      </c>
      <c r="B1016">
        <v>2012</v>
      </c>
      <c r="C1016" t="s">
        <v>1034</v>
      </c>
      <c r="D1016" t="s">
        <v>171</v>
      </c>
      <c r="E1016" t="s">
        <v>72</v>
      </c>
      <c r="F1016" t="s">
        <v>72</v>
      </c>
      <c r="G1016" t="s">
        <v>72</v>
      </c>
      <c r="H1016" t="s">
        <v>83</v>
      </c>
      <c r="I1016" t="s">
        <v>76</v>
      </c>
      <c r="J1016" t="s">
        <v>72</v>
      </c>
      <c r="K1016">
        <v>19.109103000000001</v>
      </c>
      <c r="L1016">
        <v>3.3181150000000001</v>
      </c>
      <c r="M1016">
        <v>13.368</v>
      </c>
      <c r="N1016">
        <v>26.56</v>
      </c>
      <c r="O1016" t="s">
        <v>74</v>
      </c>
      <c r="P1016" t="s">
        <v>1332</v>
      </c>
      <c r="Q1016">
        <v>7.4509999999999996</v>
      </c>
      <c r="R1016">
        <v>5.7409999999999997</v>
      </c>
      <c r="S1016">
        <v>5031</v>
      </c>
      <c r="T1016">
        <v>1067</v>
      </c>
      <c r="U1016">
        <v>3519</v>
      </c>
      <c r="V1016">
        <v>6992</v>
      </c>
      <c r="W1016">
        <v>181</v>
      </c>
      <c r="X1016">
        <v>39</v>
      </c>
      <c r="Y1016">
        <v>0</v>
      </c>
      <c r="Z1016">
        <v>0</v>
      </c>
      <c r="AA1016">
        <v>0</v>
      </c>
      <c r="AB1016">
        <v>1</v>
      </c>
      <c r="AC1016" t="s">
        <v>112</v>
      </c>
      <c r="AD1016" t="s">
        <v>1034</v>
      </c>
      <c r="AE1016">
        <v>1.2820805871000001</v>
      </c>
      <c r="AF1016" t="s">
        <v>75</v>
      </c>
    </row>
    <row r="1017" spans="1:32">
      <c r="A1017" t="s">
        <v>1333</v>
      </c>
      <c r="B1017">
        <v>2012</v>
      </c>
      <c r="C1017" t="s">
        <v>1034</v>
      </c>
      <c r="D1017" t="s">
        <v>171</v>
      </c>
      <c r="E1017" t="s">
        <v>72</v>
      </c>
      <c r="F1017" t="s">
        <v>72</v>
      </c>
      <c r="G1017" t="s">
        <v>72</v>
      </c>
      <c r="H1017" t="s">
        <v>83</v>
      </c>
      <c r="I1017" t="s">
        <v>79</v>
      </c>
      <c r="J1017" t="s">
        <v>72</v>
      </c>
      <c r="K1017">
        <v>17.356601999999999</v>
      </c>
      <c r="L1017">
        <v>5.1056939999999997</v>
      </c>
      <c r="M1017">
        <v>9.391</v>
      </c>
      <c r="N1017">
        <v>29.852</v>
      </c>
      <c r="O1017" t="s">
        <v>74</v>
      </c>
      <c r="P1017" t="s">
        <v>1334</v>
      </c>
      <c r="Q1017">
        <v>12.494999999999999</v>
      </c>
      <c r="R1017">
        <v>7.9649999999999999</v>
      </c>
      <c r="S1017">
        <v>3248</v>
      </c>
      <c r="T1017">
        <v>999</v>
      </c>
      <c r="U1017">
        <v>1758</v>
      </c>
      <c r="V1017">
        <v>5587</v>
      </c>
      <c r="W1017">
        <v>70</v>
      </c>
      <c r="X1017">
        <v>14</v>
      </c>
      <c r="Y1017">
        <v>0</v>
      </c>
      <c r="Z1017">
        <v>0</v>
      </c>
      <c r="AA1017">
        <v>0</v>
      </c>
      <c r="AB1017">
        <v>1</v>
      </c>
      <c r="AC1017" t="s">
        <v>165</v>
      </c>
      <c r="AD1017" t="s">
        <v>1034</v>
      </c>
      <c r="AE1017">
        <v>1.2539659434999999</v>
      </c>
      <c r="AF1017" t="s">
        <v>75</v>
      </c>
    </row>
    <row r="1018" spans="1:32">
      <c r="A1018" t="s">
        <v>1335</v>
      </c>
      <c r="B1018">
        <v>2012</v>
      </c>
      <c r="C1018" t="s">
        <v>1034</v>
      </c>
      <c r="D1018" t="s">
        <v>171</v>
      </c>
      <c r="E1018" t="s">
        <v>72</v>
      </c>
      <c r="F1018" t="s">
        <v>72</v>
      </c>
      <c r="G1018" t="s">
        <v>72</v>
      </c>
      <c r="H1018" t="s">
        <v>84</v>
      </c>
      <c r="I1018" t="s">
        <v>72</v>
      </c>
      <c r="J1018" t="s">
        <v>72</v>
      </c>
      <c r="K1018">
        <v>31.737009</v>
      </c>
      <c r="L1018">
        <v>4.0873879999999998</v>
      </c>
      <c r="M1018">
        <v>24.228000000000002</v>
      </c>
      <c r="N1018">
        <v>40.334000000000003</v>
      </c>
      <c r="O1018" t="s">
        <v>74</v>
      </c>
      <c r="P1018" t="s">
        <v>1336</v>
      </c>
      <c r="Q1018">
        <v>8.5969999999999995</v>
      </c>
      <c r="R1018">
        <v>7.5090000000000003</v>
      </c>
      <c r="S1018">
        <v>11973</v>
      </c>
      <c r="T1018">
        <v>1613</v>
      </c>
      <c r="U1018">
        <v>9140</v>
      </c>
      <c r="V1018">
        <v>15216</v>
      </c>
      <c r="W1018">
        <v>238</v>
      </c>
      <c r="X1018">
        <v>76</v>
      </c>
      <c r="Y1018">
        <v>0</v>
      </c>
      <c r="Z1018">
        <v>0</v>
      </c>
      <c r="AA1018">
        <v>0</v>
      </c>
      <c r="AB1018">
        <v>1</v>
      </c>
      <c r="AC1018" t="s">
        <v>173</v>
      </c>
      <c r="AD1018" t="s">
        <v>1034</v>
      </c>
      <c r="AE1018">
        <v>1.8276323717</v>
      </c>
      <c r="AF1018" t="s">
        <v>75</v>
      </c>
    </row>
    <row r="1019" spans="1:32">
      <c r="A1019" t="s">
        <v>1337</v>
      </c>
      <c r="B1019">
        <v>2012</v>
      </c>
      <c r="C1019" t="s">
        <v>1034</v>
      </c>
      <c r="D1019" t="s">
        <v>171</v>
      </c>
      <c r="E1019" t="s">
        <v>72</v>
      </c>
      <c r="F1019" t="s">
        <v>72</v>
      </c>
      <c r="G1019" t="s">
        <v>72</v>
      </c>
      <c r="H1019" t="s">
        <v>84</v>
      </c>
      <c r="I1019" t="s">
        <v>76</v>
      </c>
      <c r="J1019" t="s">
        <v>72</v>
      </c>
      <c r="K1019">
        <v>34.837052999999997</v>
      </c>
      <c r="L1019">
        <v>4.964067</v>
      </c>
      <c r="M1019">
        <v>25.73</v>
      </c>
      <c r="N1019">
        <v>45.206000000000003</v>
      </c>
      <c r="O1019" t="s">
        <v>74</v>
      </c>
      <c r="P1019" t="s">
        <v>1338</v>
      </c>
      <c r="Q1019">
        <v>10.369</v>
      </c>
      <c r="R1019">
        <v>9.1069999999999993</v>
      </c>
      <c r="S1019">
        <v>7036</v>
      </c>
      <c r="T1019">
        <v>1075</v>
      </c>
      <c r="U1019">
        <v>5196</v>
      </c>
      <c r="V1019">
        <v>9129</v>
      </c>
      <c r="W1019">
        <v>161</v>
      </c>
      <c r="X1019">
        <v>53</v>
      </c>
      <c r="Y1019">
        <v>0</v>
      </c>
      <c r="Z1019">
        <v>0</v>
      </c>
      <c r="AA1019">
        <v>0</v>
      </c>
      <c r="AB1019">
        <v>1</v>
      </c>
      <c r="AC1019" t="s">
        <v>178</v>
      </c>
      <c r="AD1019" t="s">
        <v>1034</v>
      </c>
      <c r="AE1019">
        <v>1.7368131049</v>
      </c>
      <c r="AF1019" t="s">
        <v>75</v>
      </c>
    </row>
    <row r="1020" spans="1:32">
      <c r="A1020" t="s">
        <v>1339</v>
      </c>
      <c r="B1020">
        <v>2012</v>
      </c>
      <c r="C1020" t="s">
        <v>1034</v>
      </c>
      <c r="D1020" t="s">
        <v>171</v>
      </c>
      <c r="E1020" t="s">
        <v>72</v>
      </c>
      <c r="F1020" t="s">
        <v>72</v>
      </c>
      <c r="G1020" t="s">
        <v>72</v>
      </c>
      <c r="H1020" t="s">
        <v>84</v>
      </c>
      <c r="I1020" t="s">
        <v>79</v>
      </c>
      <c r="J1020" t="s">
        <v>72</v>
      </c>
      <c r="K1020">
        <v>28.165497999999999</v>
      </c>
      <c r="L1020">
        <v>7.5807900000000004</v>
      </c>
      <c r="M1020">
        <v>15.714</v>
      </c>
      <c r="N1020">
        <v>45.192</v>
      </c>
      <c r="O1020" t="s">
        <v>74</v>
      </c>
      <c r="P1020" t="s">
        <v>1340</v>
      </c>
      <c r="Q1020">
        <v>17.027000000000001</v>
      </c>
      <c r="R1020">
        <v>12.451000000000001</v>
      </c>
      <c r="S1020">
        <v>4937</v>
      </c>
      <c r="T1020">
        <v>1341</v>
      </c>
      <c r="U1020">
        <v>2755</v>
      </c>
      <c r="V1020">
        <v>7922</v>
      </c>
      <c r="W1020">
        <v>77</v>
      </c>
      <c r="X1020">
        <v>23</v>
      </c>
      <c r="Y1020">
        <v>0</v>
      </c>
      <c r="Z1020">
        <v>0</v>
      </c>
      <c r="AA1020">
        <v>0</v>
      </c>
      <c r="AB1020">
        <v>1</v>
      </c>
      <c r="AC1020" t="s">
        <v>95</v>
      </c>
      <c r="AD1020" t="s">
        <v>1034</v>
      </c>
      <c r="AE1020">
        <v>2.1586985996000001</v>
      </c>
      <c r="AF1020" t="s">
        <v>75</v>
      </c>
    </row>
    <row r="1021" spans="1:32">
      <c r="A1021" t="s">
        <v>1341</v>
      </c>
      <c r="B1021">
        <v>2012</v>
      </c>
      <c r="C1021" t="s">
        <v>1034</v>
      </c>
      <c r="D1021" t="s">
        <v>171</v>
      </c>
      <c r="E1021" t="s">
        <v>72</v>
      </c>
      <c r="F1021" t="s">
        <v>72</v>
      </c>
      <c r="G1021" t="s">
        <v>72</v>
      </c>
      <c r="H1021" t="s">
        <v>85</v>
      </c>
      <c r="I1021" t="s">
        <v>72</v>
      </c>
      <c r="J1021" t="s">
        <v>72</v>
      </c>
      <c r="K1021">
        <v>27.563804000000001</v>
      </c>
      <c r="L1021">
        <v>3.496048</v>
      </c>
      <c r="M1021">
        <v>21.189</v>
      </c>
      <c r="N1021">
        <v>35.005000000000003</v>
      </c>
      <c r="O1021" t="s">
        <v>74</v>
      </c>
      <c r="P1021" t="s">
        <v>1342</v>
      </c>
      <c r="Q1021">
        <v>7.4409999999999998</v>
      </c>
      <c r="R1021">
        <v>6.375</v>
      </c>
      <c r="S1021">
        <v>8628</v>
      </c>
      <c r="T1021">
        <v>1244</v>
      </c>
      <c r="U1021">
        <v>6632</v>
      </c>
      <c r="V1021">
        <v>10957</v>
      </c>
      <c r="W1021">
        <v>205</v>
      </c>
      <c r="X1021">
        <v>65</v>
      </c>
      <c r="Y1021">
        <v>0</v>
      </c>
      <c r="Z1021">
        <v>0</v>
      </c>
      <c r="AA1021">
        <v>0</v>
      </c>
      <c r="AB1021">
        <v>1</v>
      </c>
      <c r="AC1021" t="s">
        <v>253</v>
      </c>
      <c r="AD1021" t="s">
        <v>1034</v>
      </c>
      <c r="AE1021">
        <v>1.2487923519999999</v>
      </c>
      <c r="AF1021" t="s">
        <v>75</v>
      </c>
    </row>
    <row r="1022" spans="1:32">
      <c r="A1022" t="s">
        <v>1343</v>
      </c>
      <c r="B1022">
        <v>2012</v>
      </c>
      <c r="C1022" t="s">
        <v>1034</v>
      </c>
      <c r="D1022" t="s">
        <v>171</v>
      </c>
      <c r="E1022" t="s">
        <v>72</v>
      </c>
      <c r="F1022" t="s">
        <v>72</v>
      </c>
      <c r="G1022" t="s">
        <v>72</v>
      </c>
      <c r="H1022" t="s">
        <v>85</v>
      </c>
      <c r="I1022" t="s">
        <v>76</v>
      </c>
      <c r="J1022" t="s">
        <v>72</v>
      </c>
      <c r="K1022">
        <v>28.178497</v>
      </c>
      <c r="L1022">
        <v>4.9010939999999996</v>
      </c>
      <c r="M1022">
        <v>19.527999999999999</v>
      </c>
      <c r="N1022">
        <v>38.813000000000002</v>
      </c>
      <c r="O1022" t="s">
        <v>74</v>
      </c>
      <c r="P1022" t="s">
        <v>1344</v>
      </c>
      <c r="Q1022">
        <v>10.635</v>
      </c>
      <c r="R1022">
        <v>8.6509999999999998</v>
      </c>
      <c r="S1022">
        <v>4874</v>
      </c>
      <c r="T1022">
        <v>857</v>
      </c>
      <c r="U1022">
        <v>3377</v>
      </c>
      <c r="V1022">
        <v>6713</v>
      </c>
      <c r="W1022">
        <v>129</v>
      </c>
      <c r="X1022">
        <v>41</v>
      </c>
      <c r="Y1022">
        <v>0</v>
      </c>
      <c r="Z1022">
        <v>0</v>
      </c>
      <c r="AA1022">
        <v>0</v>
      </c>
      <c r="AB1022">
        <v>1</v>
      </c>
      <c r="AC1022" t="s">
        <v>94</v>
      </c>
      <c r="AD1022" t="s">
        <v>1034</v>
      </c>
      <c r="AE1022">
        <v>1.5192304417</v>
      </c>
      <c r="AF1022" t="s">
        <v>75</v>
      </c>
    </row>
    <row r="1023" spans="1:32">
      <c r="A1023" t="s">
        <v>1345</v>
      </c>
      <c r="B1023">
        <v>2012</v>
      </c>
      <c r="C1023" t="s">
        <v>1034</v>
      </c>
      <c r="D1023" t="s">
        <v>171</v>
      </c>
      <c r="E1023" t="s">
        <v>72</v>
      </c>
      <c r="F1023" t="s">
        <v>72</v>
      </c>
      <c r="G1023" t="s">
        <v>72</v>
      </c>
      <c r="H1023" t="s">
        <v>85</v>
      </c>
      <c r="I1023" t="s">
        <v>79</v>
      </c>
      <c r="J1023" t="s">
        <v>72</v>
      </c>
      <c r="K1023">
        <v>26.804729999999999</v>
      </c>
      <c r="L1023">
        <v>5.8743869999999996</v>
      </c>
      <c r="M1023">
        <v>16.818000000000001</v>
      </c>
      <c r="N1023">
        <v>39.878999999999998</v>
      </c>
      <c r="O1023" t="s">
        <v>74</v>
      </c>
      <c r="P1023" t="s">
        <v>1346</v>
      </c>
      <c r="Q1023">
        <v>13.074</v>
      </c>
      <c r="R1023">
        <v>9.9870000000000001</v>
      </c>
      <c r="S1023">
        <v>3754</v>
      </c>
      <c r="T1023">
        <v>903</v>
      </c>
      <c r="U1023">
        <v>2356</v>
      </c>
      <c r="V1023">
        <v>5585</v>
      </c>
      <c r="W1023">
        <v>76</v>
      </c>
      <c r="X1023">
        <v>24</v>
      </c>
      <c r="Y1023">
        <v>0</v>
      </c>
      <c r="Z1023">
        <v>0</v>
      </c>
      <c r="AA1023">
        <v>0</v>
      </c>
      <c r="AB1023">
        <v>1</v>
      </c>
      <c r="AC1023" t="s">
        <v>165</v>
      </c>
      <c r="AD1023" t="s">
        <v>1034</v>
      </c>
      <c r="AE1023">
        <v>1.3191432446</v>
      </c>
      <c r="AF1023" t="s">
        <v>75</v>
      </c>
    </row>
    <row r="1024" spans="1:32">
      <c r="A1024" t="s">
        <v>1347</v>
      </c>
      <c r="B1024">
        <v>2012</v>
      </c>
      <c r="C1024" t="s">
        <v>1034</v>
      </c>
      <c r="D1024" t="s">
        <v>171</v>
      </c>
      <c r="E1024" t="s">
        <v>72</v>
      </c>
      <c r="F1024" t="s">
        <v>72</v>
      </c>
      <c r="G1024" t="s">
        <v>72</v>
      </c>
      <c r="H1024" t="s">
        <v>86</v>
      </c>
      <c r="I1024" t="s">
        <v>72</v>
      </c>
      <c r="J1024" t="s">
        <v>72</v>
      </c>
      <c r="K1024">
        <v>17.204232999999999</v>
      </c>
      <c r="L1024">
        <v>4.1942579999999996</v>
      </c>
      <c r="M1024">
        <v>10.382999999999999</v>
      </c>
      <c r="N1024">
        <v>27.15</v>
      </c>
      <c r="O1024" t="s">
        <v>74</v>
      </c>
      <c r="P1024" t="s">
        <v>837</v>
      </c>
      <c r="Q1024">
        <v>9.9450000000000003</v>
      </c>
      <c r="R1024">
        <v>6.8209999999999997</v>
      </c>
      <c r="S1024">
        <v>2135</v>
      </c>
      <c r="T1024">
        <v>564</v>
      </c>
      <c r="U1024">
        <v>1288</v>
      </c>
      <c r="V1024">
        <v>3369</v>
      </c>
      <c r="W1024">
        <v>92</v>
      </c>
      <c r="X1024">
        <v>19</v>
      </c>
      <c r="Y1024">
        <v>0</v>
      </c>
      <c r="Z1024">
        <v>0</v>
      </c>
      <c r="AA1024">
        <v>0</v>
      </c>
      <c r="AB1024">
        <v>1</v>
      </c>
      <c r="AC1024" t="s">
        <v>115</v>
      </c>
      <c r="AD1024" t="s">
        <v>1034</v>
      </c>
      <c r="AE1024">
        <v>1.123849839</v>
      </c>
      <c r="AF1024" t="s">
        <v>75</v>
      </c>
    </row>
    <row r="1025" spans="1:32">
      <c r="A1025" t="s">
        <v>1348</v>
      </c>
      <c r="B1025">
        <v>2012</v>
      </c>
      <c r="C1025" t="s">
        <v>1034</v>
      </c>
      <c r="D1025" t="s">
        <v>171</v>
      </c>
      <c r="E1025" t="s">
        <v>72</v>
      </c>
      <c r="F1025" t="s">
        <v>72</v>
      </c>
      <c r="G1025" t="s">
        <v>72</v>
      </c>
      <c r="H1025" t="s">
        <v>86</v>
      </c>
      <c r="I1025" t="s">
        <v>76</v>
      </c>
      <c r="J1025" t="s">
        <v>72</v>
      </c>
      <c r="K1025">
        <v>16.480232000000001</v>
      </c>
      <c r="L1025">
        <v>4.8476080000000001</v>
      </c>
      <c r="M1025">
        <v>8.9350000000000005</v>
      </c>
      <c r="N1025">
        <v>28.41</v>
      </c>
      <c r="O1025" t="s">
        <v>74</v>
      </c>
      <c r="P1025" t="s">
        <v>1349</v>
      </c>
      <c r="Q1025">
        <v>11.93</v>
      </c>
      <c r="R1025">
        <v>7.5460000000000003</v>
      </c>
      <c r="S1025">
        <v>1316</v>
      </c>
      <c r="T1025">
        <v>438</v>
      </c>
      <c r="U1025">
        <v>714</v>
      </c>
      <c r="V1025">
        <v>2269</v>
      </c>
      <c r="W1025">
        <v>57</v>
      </c>
      <c r="X1025">
        <v>12</v>
      </c>
      <c r="Y1025">
        <v>0</v>
      </c>
      <c r="Z1025">
        <v>0</v>
      </c>
      <c r="AA1025">
        <v>0</v>
      </c>
      <c r="AB1025">
        <v>1</v>
      </c>
      <c r="AC1025" t="s">
        <v>137</v>
      </c>
      <c r="AD1025" t="s">
        <v>1034</v>
      </c>
      <c r="AE1025">
        <v>0.95607155639999997</v>
      </c>
      <c r="AF1025" t="s">
        <v>75</v>
      </c>
    </row>
    <row r="1026" spans="1:32">
      <c r="A1026" t="s">
        <v>1350</v>
      </c>
      <c r="B1026">
        <v>2012</v>
      </c>
      <c r="C1026" t="s">
        <v>1034</v>
      </c>
      <c r="D1026" t="s">
        <v>171</v>
      </c>
      <c r="E1026" t="s">
        <v>72</v>
      </c>
      <c r="F1026" t="s">
        <v>72</v>
      </c>
      <c r="G1026" t="s">
        <v>72</v>
      </c>
      <c r="H1026" t="s">
        <v>86</v>
      </c>
      <c r="I1026" t="s">
        <v>79</v>
      </c>
      <c r="J1026" t="s">
        <v>72</v>
      </c>
      <c r="K1026">
        <v>18.511626</v>
      </c>
      <c r="L1026">
        <v>8.2446850000000005</v>
      </c>
      <c r="M1026">
        <v>7.133</v>
      </c>
      <c r="N1026">
        <v>40.186</v>
      </c>
      <c r="O1026" t="s">
        <v>74</v>
      </c>
      <c r="P1026" t="s">
        <v>1351</v>
      </c>
      <c r="Q1026">
        <v>21.675000000000001</v>
      </c>
      <c r="R1026">
        <v>11.378</v>
      </c>
      <c r="S1026">
        <v>819</v>
      </c>
      <c r="T1026">
        <v>347</v>
      </c>
      <c r="U1026">
        <v>315</v>
      </c>
      <c r="V1026">
        <v>1777</v>
      </c>
      <c r="W1026">
        <v>35</v>
      </c>
      <c r="X1026">
        <v>7</v>
      </c>
      <c r="Y1026">
        <v>0</v>
      </c>
      <c r="Z1026">
        <v>0</v>
      </c>
      <c r="AA1026">
        <v>0</v>
      </c>
      <c r="AB1026">
        <v>1</v>
      </c>
      <c r="AC1026" t="s">
        <v>116</v>
      </c>
      <c r="AD1026" t="s">
        <v>1034</v>
      </c>
      <c r="AE1026">
        <v>1.5320991477999999</v>
      </c>
      <c r="AF1026" t="s">
        <v>75</v>
      </c>
    </row>
    <row r="1027" spans="1:32">
      <c r="A1027" t="s">
        <v>1352</v>
      </c>
      <c r="B1027">
        <v>2012</v>
      </c>
      <c r="C1027" t="s">
        <v>1034</v>
      </c>
      <c r="D1027" t="s">
        <v>171</v>
      </c>
      <c r="E1027" t="s">
        <v>72</v>
      </c>
      <c r="F1027" t="s">
        <v>72</v>
      </c>
      <c r="G1027" t="s">
        <v>72</v>
      </c>
      <c r="H1027" t="s">
        <v>88</v>
      </c>
      <c r="I1027" t="s">
        <v>72</v>
      </c>
      <c r="J1027" t="s">
        <v>72</v>
      </c>
      <c r="K1027">
        <v>4.7209089999999998</v>
      </c>
      <c r="L1027">
        <v>3.0489860000000002</v>
      </c>
      <c r="M1027">
        <v>0.72799999999999998</v>
      </c>
      <c r="N1027">
        <v>14.805999999999999</v>
      </c>
      <c r="O1027" t="s">
        <v>74</v>
      </c>
      <c r="P1027" t="s">
        <v>650</v>
      </c>
      <c r="Q1027">
        <v>10.085000000000001</v>
      </c>
      <c r="R1027">
        <v>3.9929999999999999</v>
      </c>
      <c r="S1027">
        <v>185</v>
      </c>
      <c r="T1027">
        <v>116</v>
      </c>
      <c r="U1027">
        <v>29</v>
      </c>
      <c r="V1027">
        <v>581</v>
      </c>
      <c r="W1027">
        <v>39</v>
      </c>
      <c r="X1027">
        <v>4</v>
      </c>
      <c r="Y1027">
        <v>0</v>
      </c>
      <c r="Z1027">
        <v>0</v>
      </c>
      <c r="AA1027">
        <v>0</v>
      </c>
      <c r="AB1027">
        <v>1</v>
      </c>
      <c r="AC1027" t="s">
        <v>118</v>
      </c>
      <c r="AD1027" t="s">
        <v>1034</v>
      </c>
      <c r="AE1027">
        <v>0.78536457150000005</v>
      </c>
      <c r="AF1027" t="s">
        <v>75</v>
      </c>
    </row>
    <row r="1028" spans="1:32">
      <c r="A1028" t="s">
        <v>1353</v>
      </c>
      <c r="B1028">
        <v>2012</v>
      </c>
      <c r="C1028" t="s">
        <v>1034</v>
      </c>
      <c r="D1028" t="s">
        <v>171</v>
      </c>
      <c r="E1028" t="s">
        <v>72</v>
      </c>
      <c r="F1028" t="s">
        <v>72</v>
      </c>
      <c r="G1028" t="s">
        <v>72</v>
      </c>
      <c r="H1028" t="s">
        <v>72</v>
      </c>
      <c r="I1028" t="s">
        <v>72</v>
      </c>
      <c r="J1028" t="s">
        <v>72</v>
      </c>
      <c r="K1028">
        <v>21.161881999999999</v>
      </c>
      <c r="L1028">
        <v>1.3860790000000001</v>
      </c>
      <c r="M1028">
        <v>18.542000000000002</v>
      </c>
      <c r="N1028">
        <v>24.042000000000002</v>
      </c>
      <c r="O1028" t="s">
        <v>74</v>
      </c>
      <c r="P1028" t="s">
        <v>1354</v>
      </c>
      <c r="Q1028">
        <v>2.88</v>
      </c>
      <c r="R1028">
        <v>2.6190000000000002</v>
      </c>
      <c r="S1028">
        <v>37267</v>
      </c>
      <c r="T1028">
        <v>2871</v>
      </c>
      <c r="U1028">
        <v>32654</v>
      </c>
      <c r="V1028">
        <v>42339</v>
      </c>
      <c r="W1028">
        <v>1053</v>
      </c>
      <c r="X1028">
        <v>248</v>
      </c>
      <c r="Y1028">
        <v>0</v>
      </c>
      <c r="Z1028">
        <v>0</v>
      </c>
      <c r="AA1028">
        <v>0</v>
      </c>
      <c r="AB1028">
        <v>1</v>
      </c>
      <c r="AC1028" t="s">
        <v>680</v>
      </c>
      <c r="AD1028" t="s">
        <v>1034</v>
      </c>
      <c r="AE1028">
        <v>1.2114381355999999</v>
      </c>
      <c r="AF1028" t="s">
        <v>75</v>
      </c>
    </row>
    <row r="1029" spans="1:32">
      <c r="A1029" t="s">
        <v>1355</v>
      </c>
      <c r="B1029">
        <v>2012</v>
      </c>
      <c r="C1029" t="s">
        <v>1034</v>
      </c>
      <c r="D1029" t="s">
        <v>171</v>
      </c>
      <c r="E1029" t="s">
        <v>72</v>
      </c>
      <c r="F1029" t="s">
        <v>72</v>
      </c>
      <c r="G1029" t="s">
        <v>72</v>
      </c>
      <c r="H1029" t="s">
        <v>72</v>
      </c>
      <c r="I1029" t="s">
        <v>72</v>
      </c>
      <c r="J1029" t="s">
        <v>96</v>
      </c>
      <c r="K1029">
        <v>20.401295999999999</v>
      </c>
      <c r="L1029">
        <v>10.006994000000001</v>
      </c>
      <c r="M1029">
        <v>7.0179999999999998</v>
      </c>
      <c r="N1029">
        <v>46.534999999999997</v>
      </c>
      <c r="O1029" t="s">
        <v>74</v>
      </c>
      <c r="P1029" t="s">
        <v>1356</v>
      </c>
      <c r="Q1029">
        <v>26.134</v>
      </c>
      <c r="R1029">
        <v>13.384</v>
      </c>
      <c r="S1029">
        <v>2597</v>
      </c>
      <c r="T1029">
        <v>1228</v>
      </c>
      <c r="U1029">
        <v>893</v>
      </c>
      <c r="V1029">
        <v>5923</v>
      </c>
      <c r="W1029">
        <v>44</v>
      </c>
      <c r="X1029">
        <v>10</v>
      </c>
      <c r="Y1029">
        <v>0</v>
      </c>
      <c r="Z1029">
        <v>0</v>
      </c>
      <c r="AA1029">
        <v>0</v>
      </c>
      <c r="AB1029">
        <v>1</v>
      </c>
      <c r="AC1029" t="s">
        <v>228</v>
      </c>
      <c r="AD1029" t="s">
        <v>1034</v>
      </c>
      <c r="AE1029">
        <v>2.6516243878000001</v>
      </c>
      <c r="AF1029" t="s">
        <v>75</v>
      </c>
    </row>
    <row r="1030" spans="1:32">
      <c r="A1030" t="s">
        <v>1357</v>
      </c>
      <c r="B1030">
        <v>2012</v>
      </c>
      <c r="C1030" t="s">
        <v>1034</v>
      </c>
      <c r="D1030" t="s">
        <v>171</v>
      </c>
      <c r="E1030" t="s">
        <v>72</v>
      </c>
      <c r="F1030" t="s">
        <v>72</v>
      </c>
      <c r="G1030" t="s">
        <v>72</v>
      </c>
      <c r="H1030" t="s">
        <v>72</v>
      </c>
      <c r="I1030" t="s">
        <v>72</v>
      </c>
      <c r="J1030" t="s">
        <v>97</v>
      </c>
      <c r="K1030">
        <v>17.336404000000002</v>
      </c>
      <c r="L1030">
        <v>6.0331049999999999</v>
      </c>
      <c r="M1030">
        <v>8.3390000000000004</v>
      </c>
      <c r="N1030">
        <v>32.591000000000001</v>
      </c>
      <c r="O1030" t="s">
        <v>74</v>
      </c>
      <c r="P1030" t="s">
        <v>856</v>
      </c>
      <c r="Q1030">
        <v>15.255000000000001</v>
      </c>
      <c r="R1030">
        <v>8.9979999999999993</v>
      </c>
      <c r="S1030">
        <v>2382</v>
      </c>
      <c r="T1030">
        <v>892</v>
      </c>
      <c r="U1030">
        <v>1146</v>
      </c>
      <c r="V1030">
        <v>4478</v>
      </c>
      <c r="W1030">
        <v>53</v>
      </c>
      <c r="X1030">
        <v>10</v>
      </c>
      <c r="Y1030">
        <v>0</v>
      </c>
      <c r="Z1030">
        <v>0</v>
      </c>
      <c r="AA1030">
        <v>0</v>
      </c>
      <c r="AB1030">
        <v>1</v>
      </c>
      <c r="AC1030" t="s">
        <v>134</v>
      </c>
      <c r="AD1030" t="s">
        <v>1034</v>
      </c>
      <c r="AE1030">
        <v>1.3207233488000001</v>
      </c>
      <c r="AF1030" t="s">
        <v>75</v>
      </c>
    </row>
    <row r="1031" spans="1:32">
      <c r="A1031" t="s">
        <v>1358</v>
      </c>
      <c r="B1031">
        <v>2012</v>
      </c>
      <c r="C1031" t="s">
        <v>1034</v>
      </c>
      <c r="D1031" t="s">
        <v>171</v>
      </c>
      <c r="E1031" t="s">
        <v>72</v>
      </c>
      <c r="F1031" t="s">
        <v>72</v>
      </c>
      <c r="G1031" t="s">
        <v>72</v>
      </c>
      <c r="H1031" t="s">
        <v>72</v>
      </c>
      <c r="I1031" t="s">
        <v>72</v>
      </c>
      <c r="J1031" t="s">
        <v>98</v>
      </c>
      <c r="K1031">
        <v>20.920183999999999</v>
      </c>
      <c r="L1031">
        <v>4.5255130000000001</v>
      </c>
      <c r="M1031">
        <v>13.326000000000001</v>
      </c>
      <c r="N1031">
        <v>31.280999999999999</v>
      </c>
      <c r="O1031" t="s">
        <v>74</v>
      </c>
      <c r="P1031" t="s">
        <v>1359</v>
      </c>
      <c r="Q1031">
        <v>10.361000000000001</v>
      </c>
      <c r="R1031">
        <v>7.5940000000000003</v>
      </c>
      <c r="S1031">
        <v>3837</v>
      </c>
      <c r="T1031">
        <v>971</v>
      </c>
      <c r="U1031">
        <v>2444</v>
      </c>
      <c r="V1031">
        <v>5738</v>
      </c>
      <c r="W1031">
        <v>103</v>
      </c>
      <c r="X1031">
        <v>23</v>
      </c>
      <c r="Y1031">
        <v>0</v>
      </c>
      <c r="Z1031">
        <v>0</v>
      </c>
      <c r="AA1031">
        <v>0</v>
      </c>
      <c r="AB1031">
        <v>1</v>
      </c>
      <c r="AC1031" t="s">
        <v>165</v>
      </c>
      <c r="AD1031" t="s">
        <v>1034</v>
      </c>
      <c r="AE1031">
        <v>1.2627130531999999</v>
      </c>
      <c r="AF1031" t="s">
        <v>75</v>
      </c>
    </row>
    <row r="1032" spans="1:32">
      <c r="A1032" t="s">
        <v>1360</v>
      </c>
      <c r="B1032">
        <v>2012</v>
      </c>
      <c r="C1032" t="s">
        <v>1034</v>
      </c>
      <c r="D1032" t="s">
        <v>171</v>
      </c>
      <c r="E1032" t="s">
        <v>72</v>
      </c>
      <c r="F1032" t="s">
        <v>72</v>
      </c>
      <c r="G1032" t="s">
        <v>72</v>
      </c>
      <c r="H1032" t="s">
        <v>72</v>
      </c>
      <c r="I1032" t="s">
        <v>72</v>
      </c>
      <c r="J1032" t="s">
        <v>99</v>
      </c>
      <c r="K1032">
        <v>21.543040000000001</v>
      </c>
      <c r="L1032">
        <v>3.6893690000000001</v>
      </c>
      <c r="M1032">
        <v>15.116</v>
      </c>
      <c r="N1032">
        <v>29.745999999999999</v>
      </c>
      <c r="O1032" t="s">
        <v>74</v>
      </c>
      <c r="P1032" t="s">
        <v>1361</v>
      </c>
      <c r="Q1032">
        <v>8.2029999999999994</v>
      </c>
      <c r="R1032">
        <v>6.4269999999999996</v>
      </c>
      <c r="S1032">
        <v>8751</v>
      </c>
      <c r="T1032">
        <v>1732</v>
      </c>
      <c r="U1032">
        <v>6140</v>
      </c>
      <c r="V1032">
        <v>12082</v>
      </c>
      <c r="W1032">
        <v>244</v>
      </c>
      <c r="X1032">
        <v>60</v>
      </c>
      <c r="Y1032">
        <v>0</v>
      </c>
      <c r="Z1032">
        <v>0</v>
      </c>
      <c r="AA1032">
        <v>0</v>
      </c>
      <c r="AB1032">
        <v>1</v>
      </c>
      <c r="AC1032" t="s">
        <v>180</v>
      </c>
      <c r="AD1032" t="s">
        <v>1034</v>
      </c>
      <c r="AE1032">
        <v>1.9569154376</v>
      </c>
      <c r="AF1032" t="s">
        <v>75</v>
      </c>
    </row>
    <row r="1033" spans="1:32">
      <c r="A1033" t="s">
        <v>1362</v>
      </c>
      <c r="B1033">
        <v>2012</v>
      </c>
      <c r="C1033" t="s">
        <v>1034</v>
      </c>
      <c r="D1033" t="s">
        <v>171</v>
      </c>
      <c r="E1033" t="s">
        <v>72</v>
      </c>
      <c r="F1033" t="s">
        <v>72</v>
      </c>
      <c r="G1033" t="s">
        <v>72</v>
      </c>
      <c r="H1033" t="s">
        <v>72</v>
      </c>
      <c r="I1033" t="s">
        <v>72</v>
      </c>
      <c r="J1033" t="s">
        <v>100</v>
      </c>
      <c r="K1033">
        <v>21.726427999999999</v>
      </c>
      <c r="L1033">
        <v>2.053938</v>
      </c>
      <c r="M1033">
        <v>17.927</v>
      </c>
      <c r="N1033">
        <v>26.074999999999999</v>
      </c>
      <c r="O1033" t="s">
        <v>74</v>
      </c>
      <c r="P1033" t="s">
        <v>1363</v>
      </c>
      <c r="Q1033">
        <v>4.3490000000000002</v>
      </c>
      <c r="R1033">
        <v>3.7989999999999999</v>
      </c>
      <c r="S1033">
        <v>19701</v>
      </c>
      <c r="T1033">
        <v>1951</v>
      </c>
      <c r="U1033">
        <v>16255</v>
      </c>
      <c r="V1033">
        <v>23644</v>
      </c>
      <c r="W1033">
        <v>609</v>
      </c>
      <c r="X1033">
        <v>145</v>
      </c>
      <c r="Y1033">
        <v>0</v>
      </c>
      <c r="Z1033">
        <v>0</v>
      </c>
      <c r="AA1033">
        <v>0</v>
      </c>
      <c r="AB1033">
        <v>1</v>
      </c>
      <c r="AC1033" t="s">
        <v>466</v>
      </c>
      <c r="AD1033" t="s">
        <v>1034</v>
      </c>
      <c r="AE1033">
        <v>1.5082547872000001</v>
      </c>
      <c r="AF1033" t="s">
        <v>75</v>
      </c>
    </row>
    <row r="1034" spans="1:32">
      <c r="A1034" t="s">
        <v>1364</v>
      </c>
      <c r="B1034">
        <v>2012</v>
      </c>
      <c r="C1034" t="s">
        <v>1034</v>
      </c>
      <c r="D1034" t="s">
        <v>171</v>
      </c>
      <c r="E1034" t="s">
        <v>72</v>
      </c>
      <c r="F1034" t="s">
        <v>72</v>
      </c>
      <c r="G1034" t="s">
        <v>72</v>
      </c>
      <c r="H1034" t="s">
        <v>72</v>
      </c>
      <c r="I1034" t="s">
        <v>76</v>
      </c>
      <c r="J1034" t="s">
        <v>72</v>
      </c>
      <c r="K1034">
        <v>22.893923000000001</v>
      </c>
      <c r="L1034">
        <v>1.975006</v>
      </c>
      <c r="M1034">
        <v>19.212</v>
      </c>
      <c r="N1034">
        <v>27.045000000000002</v>
      </c>
      <c r="O1034" t="s">
        <v>74</v>
      </c>
      <c r="P1034" t="s">
        <v>1365</v>
      </c>
      <c r="Q1034">
        <v>4.1509999999999998</v>
      </c>
      <c r="R1034">
        <v>3.6819999999999999</v>
      </c>
      <c r="S1034">
        <v>22285</v>
      </c>
      <c r="T1034">
        <v>2173</v>
      </c>
      <c r="U1034">
        <v>18702</v>
      </c>
      <c r="V1034">
        <v>26326</v>
      </c>
      <c r="W1034">
        <v>697</v>
      </c>
      <c r="X1034">
        <v>173</v>
      </c>
      <c r="Y1034">
        <v>0</v>
      </c>
      <c r="Z1034">
        <v>0</v>
      </c>
      <c r="AA1034">
        <v>0</v>
      </c>
      <c r="AB1034">
        <v>1</v>
      </c>
      <c r="AC1034" t="s">
        <v>109</v>
      </c>
      <c r="AD1034" t="s">
        <v>1034</v>
      </c>
      <c r="AE1034">
        <v>1.5379323644</v>
      </c>
      <c r="AF1034" t="s">
        <v>75</v>
      </c>
    </row>
    <row r="1035" spans="1:32">
      <c r="A1035" t="s">
        <v>1366</v>
      </c>
      <c r="B1035">
        <v>2012</v>
      </c>
      <c r="C1035" t="s">
        <v>1034</v>
      </c>
      <c r="D1035" t="s">
        <v>171</v>
      </c>
      <c r="E1035" t="s">
        <v>72</v>
      </c>
      <c r="F1035" t="s">
        <v>72</v>
      </c>
      <c r="G1035" t="s">
        <v>72</v>
      </c>
      <c r="H1035" t="s">
        <v>72</v>
      </c>
      <c r="I1035" t="s">
        <v>76</v>
      </c>
      <c r="J1035" t="s">
        <v>98</v>
      </c>
      <c r="K1035">
        <v>21.687781000000001</v>
      </c>
      <c r="L1035">
        <v>6.4140680000000003</v>
      </c>
      <c r="M1035">
        <v>11.576000000000001</v>
      </c>
      <c r="N1035">
        <v>36.942</v>
      </c>
      <c r="O1035" t="s">
        <v>74</v>
      </c>
      <c r="P1035" t="s">
        <v>1367</v>
      </c>
      <c r="Q1035">
        <v>15.254</v>
      </c>
      <c r="R1035">
        <v>10.112</v>
      </c>
      <c r="S1035">
        <v>1926</v>
      </c>
      <c r="T1035">
        <v>654</v>
      </c>
      <c r="U1035">
        <v>1028</v>
      </c>
      <c r="V1035">
        <v>3280</v>
      </c>
      <c r="W1035">
        <v>59</v>
      </c>
      <c r="X1035">
        <v>13</v>
      </c>
      <c r="Y1035">
        <v>0</v>
      </c>
      <c r="Z1035">
        <v>0</v>
      </c>
      <c r="AA1035">
        <v>0</v>
      </c>
      <c r="AB1035">
        <v>1</v>
      </c>
      <c r="AC1035" t="s">
        <v>115</v>
      </c>
      <c r="AD1035" t="s">
        <v>1034</v>
      </c>
      <c r="AE1035">
        <v>1.4049164505</v>
      </c>
      <c r="AF1035" t="s">
        <v>75</v>
      </c>
    </row>
    <row r="1036" spans="1:32">
      <c r="A1036" t="s">
        <v>1368</v>
      </c>
      <c r="B1036">
        <v>2012</v>
      </c>
      <c r="C1036" t="s">
        <v>1034</v>
      </c>
      <c r="D1036" t="s">
        <v>171</v>
      </c>
      <c r="E1036" t="s">
        <v>72</v>
      </c>
      <c r="F1036" t="s">
        <v>72</v>
      </c>
      <c r="G1036" t="s">
        <v>72</v>
      </c>
      <c r="H1036" t="s">
        <v>72</v>
      </c>
      <c r="I1036" t="s">
        <v>76</v>
      </c>
      <c r="J1036" t="s">
        <v>99</v>
      </c>
      <c r="K1036">
        <v>23.826169</v>
      </c>
      <c r="L1036">
        <v>4.331118</v>
      </c>
      <c r="M1036">
        <v>16.305</v>
      </c>
      <c r="N1036">
        <v>33.43</v>
      </c>
      <c r="O1036" t="s">
        <v>74</v>
      </c>
      <c r="P1036" t="s">
        <v>1369</v>
      </c>
      <c r="Q1036">
        <v>9.6039999999999992</v>
      </c>
      <c r="R1036">
        <v>7.5209999999999999</v>
      </c>
      <c r="S1036">
        <v>5513</v>
      </c>
      <c r="T1036">
        <v>1166</v>
      </c>
      <c r="U1036">
        <v>3773</v>
      </c>
      <c r="V1036">
        <v>7736</v>
      </c>
      <c r="W1036">
        <v>162</v>
      </c>
      <c r="X1036">
        <v>46</v>
      </c>
      <c r="Y1036">
        <v>0</v>
      </c>
      <c r="Z1036">
        <v>0</v>
      </c>
      <c r="AA1036">
        <v>0</v>
      </c>
      <c r="AB1036">
        <v>1</v>
      </c>
      <c r="AC1036" t="s">
        <v>113</v>
      </c>
      <c r="AD1036" t="s">
        <v>1034</v>
      </c>
      <c r="AE1036">
        <v>1.6640484012000001</v>
      </c>
      <c r="AF1036" t="s">
        <v>75</v>
      </c>
    </row>
    <row r="1037" spans="1:32">
      <c r="A1037" t="s">
        <v>1370</v>
      </c>
      <c r="B1037">
        <v>2012</v>
      </c>
      <c r="C1037" t="s">
        <v>1034</v>
      </c>
      <c r="D1037" t="s">
        <v>171</v>
      </c>
      <c r="E1037" t="s">
        <v>72</v>
      </c>
      <c r="F1037" t="s">
        <v>72</v>
      </c>
      <c r="G1037" t="s">
        <v>72</v>
      </c>
      <c r="H1037" t="s">
        <v>72</v>
      </c>
      <c r="I1037" t="s">
        <v>76</v>
      </c>
      <c r="J1037" t="s">
        <v>100</v>
      </c>
      <c r="K1037">
        <v>22.122836</v>
      </c>
      <c r="L1037">
        <v>2.575132</v>
      </c>
      <c r="M1037">
        <v>17.436</v>
      </c>
      <c r="N1037">
        <v>27.648</v>
      </c>
      <c r="O1037" t="s">
        <v>74</v>
      </c>
      <c r="P1037" t="s">
        <v>1371</v>
      </c>
      <c r="Q1037">
        <v>5.5250000000000004</v>
      </c>
      <c r="R1037">
        <v>4.6870000000000003</v>
      </c>
      <c r="S1037">
        <v>12502</v>
      </c>
      <c r="T1037">
        <v>1559</v>
      </c>
      <c r="U1037">
        <v>9853</v>
      </c>
      <c r="V1037">
        <v>15625</v>
      </c>
      <c r="W1037">
        <v>427</v>
      </c>
      <c r="X1037">
        <v>102</v>
      </c>
      <c r="Y1037">
        <v>0</v>
      </c>
      <c r="Z1037">
        <v>0</v>
      </c>
      <c r="AA1037">
        <v>0</v>
      </c>
      <c r="AB1037">
        <v>1</v>
      </c>
      <c r="AC1037" t="s">
        <v>167</v>
      </c>
      <c r="AD1037" t="s">
        <v>1034</v>
      </c>
      <c r="AE1037">
        <v>1.6396750721</v>
      </c>
      <c r="AF1037" t="s">
        <v>75</v>
      </c>
    </row>
    <row r="1038" spans="1:32">
      <c r="A1038" t="s">
        <v>1372</v>
      </c>
      <c r="B1038">
        <v>2012</v>
      </c>
      <c r="C1038" t="s">
        <v>1034</v>
      </c>
      <c r="D1038" t="s">
        <v>171</v>
      </c>
      <c r="E1038" t="s">
        <v>72</v>
      </c>
      <c r="F1038" t="s">
        <v>72</v>
      </c>
      <c r="G1038" t="s">
        <v>72</v>
      </c>
      <c r="H1038" t="s">
        <v>72</v>
      </c>
      <c r="I1038" t="s">
        <v>79</v>
      </c>
      <c r="J1038" t="s">
        <v>72</v>
      </c>
      <c r="K1038">
        <v>19.021269</v>
      </c>
      <c r="L1038">
        <v>2.597283</v>
      </c>
      <c r="M1038">
        <v>14.391</v>
      </c>
      <c r="N1038">
        <v>24.710999999999999</v>
      </c>
      <c r="O1038" t="s">
        <v>74</v>
      </c>
      <c r="P1038" t="s">
        <v>1373</v>
      </c>
      <c r="Q1038">
        <v>5.69</v>
      </c>
      <c r="R1038">
        <v>4.63</v>
      </c>
      <c r="S1038">
        <v>14982</v>
      </c>
      <c r="T1038">
        <v>2277</v>
      </c>
      <c r="U1038">
        <v>11335</v>
      </c>
      <c r="V1038">
        <v>19463</v>
      </c>
      <c r="W1038">
        <v>356</v>
      </c>
      <c r="X1038">
        <v>75</v>
      </c>
      <c r="Y1038">
        <v>0</v>
      </c>
      <c r="Z1038">
        <v>0</v>
      </c>
      <c r="AA1038">
        <v>0</v>
      </c>
      <c r="AB1038">
        <v>1</v>
      </c>
      <c r="AC1038" t="s">
        <v>190</v>
      </c>
      <c r="AD1038" t="s">
        <v>1034</v>
      </c>
      <c r="AE1038">
        <v>1.5547350154999999</v>
      </c>
      <c r="AF1038" t="s">
        <v>75</v>
      </c>
    </row>
    <row r="1039" spans="1:32">
      <c r="A1039" t="s">
        <v>1374</v>
      </c>
      <c r="B1039">
        <v>2012</v>
      </c>
      <c r="C1039" t="s">
        <v>1034</v>
      </c>
      <c r="D1039" t="s">
        <v>171</v>
      </c>
      <c r="E1039" t="s">
        <v>72</v>
      </c>
      <c r="F1039" t="s">
        <v>72</v>
      </c>
      <c r="G1039" t="s">
        <v>72</v>
      </c>
      <c r="H1039" t="s">
        <v>72</v>
      </c>
      <c r="I1039" t="s">
        <v>79</v>
      </c>
      <c r="J1039" t="s">
        <v>98</v>
      </c>
      <c r="K1039">
        <v>20.199960999999998</v>
      </c>
      <c r="L1039">
        <v>7.3840430000000001</v>
      </c>
      <c r="M1039">
        <v>9.2569999999999997</v>
      </c>
      <c r="N1039">
        <v>38.579000000000001</v>
      </c>
      <c r="O1039" t="s">
        <v>74</v>
      </c>
      <c r="P1039" t="s">
        <v>1375</v>
      </c>
      <c r="Q1039">
        <v>18.379000000000001</v>
      </c>
      <c r="R1039">
        <v>10.943</v>
      </c>
      <c r="S1039">
        <v>1912</v>
      </c>
      <c r="T1039">
        <v>720</v>
      </c>
      <c r="U1039">
        <v>876</v>
      </c>
      <c r="V1039">
        <v>3651</v>
      </c>
      <c r="W1039">
        <v>44</v>
      </c>
      <c r="X1039">
        <v>10</v>
      </c>
      <c r="Y1039">
        <v>0</v>
      </c>
      <c r="Z1039">
        <v>0</v>
      </c>
      <c r="AA1039">
        <v>0</v>
      </c>
      <c r="AB1039">
        <v>1</v>
      </c>
      <c r="AC1039" t="s">
        <v>134</v>
      </c>
      <c r="AD1039" t="s">
        <v>1034</v>
      </c>
      <c r="AE1039">
        <v>1.4544649828</v>
      </c>
      <c r="AF1039" t="s">
        <v>75</v>
      </c>
    </row>
    <row r="1040" spans="1:32">
      <c r="A1040" t="s">
        <v>1376</v>
      </c>
      <c r="B1040">
        <v>2012</v>
      </c>
      <c r="C1040" t="s">
        <v>1034</v>
      </c>
      <c r="D1040" t="s">
        <v>171</v>
      </c>
      <c r="E1040" t="s">
        <v>72</v>
      </c>
      <c r="F1040" t="s">
        <v>72</v>
      </c>
      <c r="G1040" t="s">
        <v>72</v>
      </c>
      <c r="H1040" t="s">
        <v>72</v>
      </c>
      <c r="I1040" t="s">
        <v>79</v>
      </c>
      <c r="J1040" t="s">
        <v>99</v>
      </c>
      <c r="K1040">
        <v>18.520350000000001</v>
      </c>
      <c r="L1040">
        <v>6.0290999999999997</v>
      </c>
      <c r="M1040">
        <v>9.3290000000000006</v>
      </c>
      <c r="N1040">
        <v>33.43</v>
      </c>
      <c r="O1040" t="s">
        <v>74</v>
      </c>
      <c r="P1040" t="s">
        <v>1377</v>
      </c>
      <c r="Q1040">
        <v>14.909000000000001</v>
      </c>
      <c r="R1040">
        <v>9.1920000000000002</v>
      </c>
      <c r="S1040">
        <v>3237</v>
      </c>
      <c r="T1040">
        <v>1126</v>
      </c>
      <c r="U1040">
        <v>1631</v>
      </c>
      <c r="V1040">
        <v>5843</v>
      </c>
      <c r="W1040">
        <v>82</v>
      </c>
      <c r="X1040">
        <v>14</v>
      </c>
      <c r="Y1040">
        <v>0</v>
      </c>
      <c r="Z1040">
        <v>0</v>
      </c>
      <c r="AA1040">
        <v>0</v>
      </c>
      <c r="AB1040">
        <v>1</v>
      </c>
      <c r="AC1040" t="s">
        <v>165</v>
      </c>
      <c r="AD1040" t="s">
        <v>1034</v>
      </c>
      <c r="AE1040">
        <v>1.9511543603999999</v>
      </c>
      <c r="AF1040" t="s">
        <v>75</v>
      </c>
    </row>
    <row r="1041" spans="1:32">
      <c r="A1041" t="s">
        <v>1378</v>
      </c>
      <c r="B1041">
        <v>2012</v>
      </c>
      <c r="C1041" t="s">
        <v>1034</v>
      </c>
      <c r="D1041" t="s">
        <v>171</v>
      </c>
      <c r="E1041" t="s">
        <v>72</v>
      </c>
      <c r="F1041" t="s">
        <v>72</v>
      </c>
      <c r="G1041" t="s">
        <v>72</v>
      </c>
      <c r="H1041" t="s">
        <v>72</v>
      </c>
      <c r="I1041" t="s">
        <v>79</v>
      </c>
      <c r="J1041" t="s">
        <v>100</v>
      </c>
      <c r="K1041">
        <v>21.070689000000002</v>
      </c>
      <c r="L1041">
        <v>3.1983820000000001</v>
      </c>
      <c r="M1041">
        <v>15.417999999999999</v>
      </c>
      <c r="N1041">
        <v>28.108000000000001</v>
      </c>
      <c r="O1041" t="s">
        <v>74</v>
      </c>
      <c r="P1041" t="s">
        <v>1379</v>
      </c>
      <c r="Q1041">
        <v>7.0369999999999999</v>
      </c>
      <c r="R1041">
        <v>5.6529999999999996</v>
      </c>
      <c r="S1041">
        <v>7198</v>
      </c>
      <c r="T1041">
        <v>1218</v>
      </c>
      <c r="U1041">
        <v>5267</v>
      </c>
      <c r="V1041">
        <v>9602</v>
      </c>
      <c r="W1041">
        <v>182</v>
      </c>
      <c r="X1041">
        <v>43</v>
      </c>
      <c r="Y1041">
        <v>0</v>
      </c>
      <c r="Z1041">
        <v>0</v>
      </c>
      <c r="AA1041">
        <v>0</v>
      </c>
      <c r="AB1041">
        <v>1</v>
      </c>
      <c r="AC1041" t="s">
        <v>106</v>
      </c>
      <c r="AD1041" t="s">
        <v>1034</v>
      </c>
      <c r="AE1041">
        <v>1.1133258548</v>
      </c>
      <c r="AF1041" t="s">
        <v>75</v>
      </c>
    </row>
    <row r="1042" spans="1:32">
      <c r="A1042" t="s">
        <v>1380</v>
      </c>
      <c r="B1042">
        <v>2012</v>
      </c>
      <c r="C1042" t="s">
        <v>1034</v>
      </c>
      <c r="D1042" t="s">
        <v>182</v>
      </c>
      <c r="E1042" t="s">
        <v>72</v>
      </c>
      <c r="F1042" t="s">
        <v>72</v>
      </c>
      <c r="G1042" t="s">
        <v>72</v>
      </c>
      <c r="H1042" t="s">
        <v>73</v>
      </c>
      <c r="I1042" t="s">
        <v>72</v>
      </c>
      <c r="J1042" t="s">
        <v>72</v>
      </c>
      <c r="K1042">
        <v>15.825383</v>
      </c>
      <c r="L1042">
        <v>5.8930939999999996</v>
      </c>
      <c r="M1042">
        <v>7.25</v>
      </c>
      <c r="N1042">
        <v>31.14</v>
      </c>
      <c r="O1042" t="s">
        <v>74</v>
      </c>
      <c r="P1042" t="s">
        <v>1381</v>
      </c>
      <c r="Q1042">
        <v>15.315</v>
      </c>
      <c r="R1042">
        <v>8.5760000000000005</v>
      </c>
      <c r="S1042">
        <v>3900</v>
      </c>
      <c r="T1042">
        <v>1534</v>
      </c>
      <c r="U1042">
        <v>1787</v>
      </c>
      <c r="V1042">
        <v>7675</v>
      </c>
      <c r="W1042">
        <v>54</v>
      </c>
      <c r="X1042">
        <v>11</v>
      </c>
      <c r="Y1042">
        <v>0</v>
      </c>
      <c r="Z1042">
        <v>0</v>
      </c>
      <c r="AA1042">
        <v>0</v>
      </c>
      <c r="AB1042">
        <v>1</v>
      </c>
      <c r="AC1042" t="s">
        <v>330</v>
      </c>
      <c r="AD1042" t="s">
        <v>1034</v>
      </c>
      <c r="AE1042">
        <v>1.3817430556999999</v>
      </c>
      <c r="AF1042" t="s">
        <v>75</v>
      </c>
    </row>
    <row r="1043" spans="1:32">
      <c r="A1043" t="s">
        <v>1382</v>
      </c>
      <c r="B1043">
        <v>2012</v>
      </c>
      <c r="C1043" t="s">
        <v>1034</v>
      </c>
      <c r="D1043" t="s">
        <v>182</v>
      </c>
      <c r="E1043" t="s">
        <v>72</v>
      </c>
      <c r="F1043" t="s">
        <v>72</v>
      </c>
      <c r="G1043" t="s">
        <v>72</v>
      </c>
      <c r="H1043" t="s">
        <v>73</v>
      </c>
      <c r="I1043" t="s">
        <v>79</v>
      </c>
      <c r="J1043" t="s">
        <v>72</v>
      </c>
      <c r="K1043">
        <v>7.0522010000000002</v>
      </c>
      <c r="L1043">
        <v>5.2783519999999999</v>
      </c>
      <c r="M1043">
        <v>1.512</v>
      </c>
      <c r="N1043">
        <v>27.268000000000001</v>
      </c>
      <c r="O1043" t="s">
        <v>74</v>
      </c>
      <c r="P1043" t="s">
        <v>1383</v>
      </c>
      <c r="Q1043">
        <v>20.215</v>
      </c>
      <c r="R1043">
        <v>5.54</v>
      </c>
      <c r="S1043">
        <v>1171</v>
      </c>
      <c r="T1043">
        <v>856</v>
      </c>
      <c r="U1043">
        <v>251</v>
      </c>
      <c r="V1043">
        <v>4526</v>
      </c>
      <c r="W1043">
        <v>32</v>
      </c>
      <c r="X1043">
        <v>3</v>
      </c>
      <c r="Y1043">
        <v>0</v>
      </c>
      <c r="Z1043">
        <v>0</v>
      </c>
      <c r="AA1043">
        <v>0</v>
      </c>
      <c r="AB1043">
        <v>1</v>
      </c>
      <c r="AC1043" t="s">
        <v>537</v>
      </c>
      <c r="AD1043" t="s">
        <v>1034</v>
      </c>
      <c r="AE1043">
        <v>1.317633158</v>
      </c>
      <c r="AF1043" t="s">
        <v>75</v>
      </c>
    </row>
    <row r="1044" spans="1:32">
      <c r="A1044" t="s">
        <v>1384</v>
      </c>
      <c r="B1044">
        <v>2012</v>
      </c>
      <c r="C1044" t="s">
        <v>1034</v>
      </c>
      <c r="D1044" t="s">
        <v>182</v>
      </c>
      <c r="E1044" t="s">
        <v>72</v>
      </c>
      <c r="F1044" t="s">
        <v>72</v>
      </c>
      <c r="G1044" t="s">
        <v>72</v>
      </c>
      <c r="H1044" t="s">
        <v>81</v>
      </c>
      <c r="I1044" t="s">
        <v>72</v>
      </c>
      <c r="J1044" t="s">
        <v>72</v>
      </c>
      <c r="K1044">
        <v>17.827878999999999</v>
      </c>
      <c r="L1044">
        <v>3.5136720000000001</v>
      </c>
      <c r="M1044">
        <v>11.879</v>
      </c>
      <c r="N1044">
        <v>25.88</v>
      </c>
      <c r="O1044" t="s">
        <v>74</v>
      </c>
      <c r="P1044" t="s">
        <v>1385</v>
      </c>
      <c r="Q1044">
        <v>8.0519999999999996</v>
      </c>
      <c r="R1044">
        <v>5.9489999999999998</v>
      </c>
      <c r="S1044">
        <v>9616</v>
      </c>
      <c r="T1044">
        <v>2034</v>
      </c>
      <c r="U1044">
        <v>6407</v>
      </c>
      <c r="V1044">
        <v>13959</v>
      </c>
      <c r="W1044">
        <v>168</v>
      </c>
      <c r="X1044">
        <v>37</v>
      </c>
      <c r="Y1044">
        <v>0</v>
      </c>
      <c r="Z1044">
        <v>0</v>
      </c>
      <c r="AA1044">
        <v>0</v>
      </c>
      <c r="AB1044">
        <v>1</v>
      </c>
      <c r="AC1044" t="s">
        <v>530</v>
      </c>
      <c r="AD1044" t="s">
        <v>1034</v>
      </c>
      <c r="AE1044">
        <v>1.4073906473</v>
      </c>
      <c r="AF1044" t="s">
        <v>75</v>
      </c>
    </row>
    <row r="1045" spans="1:32">
      <c r="A1045" t="s">
        <v>1386</v>
      </c>
      <c r="B1045">
        <v>2012</v>
      </c>
      <c r="C1045" t="s">
        <v>1034</v>
      </c>
      <c r="D1045" t="s">
        <v>182</v>
      </c>
      <c r="E1045" t="s">
        <v>72</v>
      </c>
      <c r="F1045" t="s">
        <v>72</v>
      </c>
      <c r="G1045" t="s">
        <v>72</v>
      </c>
      <c r="H1045" t="s">
        <v>81</v>
      </c>
      <c r="I1045" t="s">
        <v>76</v>
      </c>
      <c r="J1045" t="s">
        <v>72</v>
      </c>
      <c r="K1045">
        <v>22.521228000000001</v>
      </c>
      <c r="L1045">
        <v>5.0796289999999997</v>
      </c>
      <c r="M1045">
        <v>14.026</v>
      </c>
      <c r="N1045">
        <v>34.119</v>
      </c>
      <c r="O1045" t="s">
        <v>74</v>
      </c>
      <c r="P1045" t="s">
        <v>1387</v>
      </c>
      <c r="Q1045">
        <v>11.598000000000001</v>
      </c>
      <c r="R1045">
        <v>8.4949999999999992</v>
      </c>
      <c r="S1045">
        <v>6497</v>
      </c>
      <c r="T1045">
        <v>1545</v>
      </c>
      <c r="U1045">
        <v>4047</v>
      </c>
      <c r="V1045">
        <v>9843</v>
      </c>
      <c r="W1045">
        <v>96</v>
      </c>
      <c r="X1045">
        <v>26</v>
      </c>
      <c r="Y1045">
        <v>0</v>
      </c>
      <c r="Z1045">
        <v>0</v>
      </c>
      <c r="AA1045">
        <v>0</v>
      </c>
      <c r="AB1045">
        <v>1</v>
      </c>
      <c r="AC1045" t="s">
        <v>359</v>
      </c>
      <c r="AD1045" t="s">
        <v>1034</v>
      </c>
      <c r="AE1045">
        <v>1.4047945716000001</v>
      </c>
      <c r="AF1045" t="s">
        <v>75</v>
      </c>
    </row>
    <row r="1046" spans="1:32">
      <c r="A1046" t="s">
        <v>1388</v>
      </c>
      <c r="B1046">
        <v>2012</v>
      </c>
      <c r="C1046" t="s">
        <v>1034</v>
      </c>
      <c r="D1046" t="s">
        <v>182</v>
      </c>
      <c r="E1046" t="s">
        <v>72</v>
      </c>
      <c r="F1046" t="s">
        <v>72</v>
      </c>
      <c r="G1046" t="s">
        <v>72</v>
      </c>
      <c r="H1046" t="s">
        <v>81</v>
      </c>
      <c r="I1046" t="s">
        <v>79</v>
      </c>
      <c r="J1046" t="s">
        <v>72</v>
      </c>
      <c r="K1046">
        <v>12.430402000000001</v>
      </c>
      <c r="L1046">
        <v>4.308662</v>
      </c>
      <c r="M1046">
        <v>6.0789999999999997</v>
      </c>
      <c r="N1046">
        <v>23.74</v>
      </c>
      <c r="O1046" t="s">
        <v>74</v>
      </c>
      <c r="P1046" t="s">
        <v>1389</v>
      </c>
      <c r="Q1046">
        <v>11.31</v>
      </c>
      <c r="R1046">
        <v>6.351</v>
      </c>
      <c r="S1046">
        <v>3118</v>
      </c>
      <c r="T1046">
        <v>1118</v>
      </c>
      <c r="U1046">
        <v>1525</v>
      </c>
      <c r="V1046">
        <v>5955</v>
      </c>
      <c r="W1046">
        <v>72</v>
      </c>
      <c r="X1046">
        <v>11</v>
      </c>
      <c r="Y1046">
        <v>0</v>
      </c>
      <c r="Z1046">
        <v>0</v>
      </c>
      <c r="AA1046">
        <v>0</v>
      </c>
      <c r="AB1046">
        <v>1</v>
      </c>
      <c r="AC1046" t="s">
        <v>165</v>
      </c>
      <c r="AD1046" t="s">
        <v>1034</v>
      </c>
      <c r="AE1046">
        <v>1.2108897383999999</v>
      </c>
      <c r="AF1046" t="s">
        <v>75</v>
      </c>
    </row>
    <row r="1047" spans="1:32">
      <c r="A1047" t="s">
        <v>1390</v>
      </c>
      <c r="B1047">
        <v>2012</v>
      </c>
      <c r="C1047" t="s">
        <v>1034</v>
      </c>
      <c r="D1047" t="s">
        <v>182</v>
      </c>
      <c r="E1047" t="s">
        <v>72</v>
      </c>
      <c r="F1047" t="s">
        <v>72</v>
      </c>
      <c r="G1047" t="s">
        <v>72</v>
      </c>
      <c r="H1047" t="s">
        <v>83</v>
      </c>
      <c r="I1047" t="s">
        <v>72</v>
      </c>
      <c r="J1047" t="s">
        <v>72</v>
      </c>
      <c r="K1047">
        <v>26.62312</v>
      </c>
      <c r="L1047">
        <v>3.096508</v>
      </c>
      <c r="M1047">
        <v>20.943999999999999</v>
      </c>
      <c r="N1047">
        <v>33.195999999999998</v>
      </c>
      <c r="O1047" t="s">
        <v>74</v>
      </c>
      <c r="P1047" t="s">
        <v>1391</v>
      </c>
      <c r="Q1047">
        <v>6.5720000000000001</v>
      </c>
      <c r="R1047">
        <v>5.6790000000000003</v>
      </c>
      <c r="S1047">
        <v>26018</v>
      </c>
      <c r="T1047">
        <v>3193</v>
      </c>
      <c r="U1047">
        <v>20468</v>
      </c>
      <c r="V1047">
        <v>32441</v>
      </c>
      <c r="W1047">
        <v>318</v>
      </c>
      <c r="X1047">
        <v>96</v>
      </c>
      <c r="Y1047">
        <v>0</v>
      </c>
      <c r="Z1047">
        <v>0</v>
      </c>
      <c r="AA1047">
        <v>0</v>
      </c>
      <c r="AB1047">
        <v>1</v>
      </c>
      <c r="AC1047" t="s">
        <v>127</v>
      </c>
      <c r="AD1047" t="s">
        <v>1034</v>
      </c>
      <c r="AE1047">
        <v>1.5559138057999999</v>
      </c>
      <c r="AF1047" t="s">
        <v>75</v>
      </c>
    </row>
    <row r="1048" spans="1:32">
      <c r="A1048" t="s">
        <v>1392</v>
      </c>
      <c r="B1048">
        <v>2012</v>
      </c>
      <c r="C1048" t="s">
        <v>1034</v>
      </c>
      <c r="D1048" t="s">
        <v>182</v>
      </c>
      <c r="E1048" t="s">
        <v>72</v>
      </c>
      <c r="F1048" t="s">
        <v>72</v>
      </c>
      <c r="G1048" t="s">
        <v>72</v>
      </c>
      <c r="H1048" t="s">
        <v>83</v>
      </c>
      <c r="I1048" t="s">
        <v>76</v>
      </c>
      <c r="J1048" t="s">
        <v>72</v>
      </c>
      <c r="K1048">
        <v>33.542799000000002</v>
      </c>
      <c r="L1048">
        <v>4.959117</v>
      </c>
      <c r="M1048">
        <v>24.507000000000001</v>
      </c>
      <c r="N1048">
        <v>43.97</v>
      </c>
      <c r="O1048" t="s">
        <v>74</v>
      </c>
      <c r="P1048" t="s">
        <v>1393</v>
      </c>
      <c r="Q1048">
        <v>10.427</v>
      </c>
      <c r="R1048">
        <v>9.0359999999999996</v>
      </c>
      <c r="S1048">
        <v>12348</v>
      </c>
      <c r="T1048">
        <v>1953</v>
      </c>
      <c r="U1048">
        <v>9022</v>
      </c>
      <c r="V1048">
        <v>16187</v>
      </c>
      <c r="W1048">
        <v>159</v>
      </c>
      <c r="X1048">
        <v>60</v>
      </c>
      <c r="Y1048">
        <v>0</v>
      </c>
      <c r="Z1048">
        <v>0</v>
      </c>
      <c r="AA1048">
        <v>0</v>
      </c>
      <c r="AB1048">
        <v>1</v>
      </c>
      <c r="AC1048" t="s">
        <v>326</v>
      </c>
      <c r="AD1048" t="s">
        <v>1034</v>
      </c>
      <c r="AE1048">
        <v>1.7431086198000001</v>
      </c>
      <c r="AF1048" t="s">
        <v>75</v>
      </c>
    </row>
    <row r="1049" spans="1:32">
      <c r="A1049" t="s">
        <v>1394</v>
      </c>
      <c r="B1049">
        <v>2012</v>
      </c>
      <c r="C1049" t="s">
        <v>1034</v>
      </c>
      <c r="D1049" t="s">
        <v>182</v>
      </c>
      <c r="E1049" t="s">
        <v>72</v>
      </c>
      <c r="F1049" t="s">
        <v>72</v>
      </c>
      <c r="G1049" t="s">
        <v>72</v>
      </c>
      <c r="H1049" t="s">
        <v>83</v>
      </c>
      <c r="I1049" t="s">
        <v>79</v>
      </c>
      <c r="J1049" t="s">
        <v>72</v>
      </c>
      <c r="K1049">
        <v>22.441362000000002</v>
      </c>
      <c r="L1049">
        <v>4.1967739999999996</v>
      </c>
      <c r="M1049">
        <v>15.206</v>
      </c>
      <c r="N1049">
        <v>31.827000000000002</v>
      </c>
      <c r="O1049" t="s">
        <v>74</v>
      </c>
      <c r="P1049" t="s">
        <v>293</v>
      </c>
      <c r="Q1049">
        <v>9.3849999999999998</v>
      </c>
      <c r="R1049">
        <v>7.2350000000000003</v>
      </c>
      <c r="S1049">
        <v>13670</v>
      </c>
      <c r="T1049">
        <v>2797</v>
      </c>
      <c r="U1049">
        <v>9263</v>
      </c>
      <c r="V1049">
        <v>19387</v>
      </c>
      <c r="W1049">
        <v>159</v>
      </c>
      <c r="X1049">
        <v>36</v>
      </c>
      <c r="Y1049">
        <v>0</v>
      </c>
      <c r="Z1049">
        <v>0</v>
      </c>
      <c r="AA1049">
        <v>0</v>
      </c>
      <c r="AB1049">
        <v>1</v>
      </c>
      <c r="AC1049" t="s">
        <v>345</v>
      </c>
      <c r="AD1049" t="s">
        <v>1034</v>
      </c>
      <c r="AE1049">
        <v>1.5988544004</v>
      </c>
      <c r="AF1049" t="s">
        <v>75</v>
      </c>
    </row>
    <row r="1050" spans="1:32">
      <c r="A1050" t="s">
        <v>1395</v>
      </c>
      <c r="B1050">
        <v>2012</v>
      </c>
      <c r="C1050" t="s">
        <v>1034</v>
      </c>
      <c r="D1050" t="s">
        <v>182</v>
      </c>
      <c r="E1050" t="s">
        <v>72</v>
      </c>
      <c r="F1050" t="s">
        <v>72</v>
      </c>
      <c r="G1050" t="s">
        <v>72</v>
      </c>
      <c r="H1050" t="s">
        <v>84</v>
      </c>
      <c r="I1050" t="s">
        <v>72</v>
      </c>
      <c r="J1050" t="s">
        <v>72</v>
      </c>
      <c r="K1050">
        <v>30.970025</v>
      </c>
      <c r="L1050">
        <v>2.8063570000000002</v>
      </c>
      <c r="M1050">
        <v>25.693999999999999</v>
      </c>
      <c r="N1050">
        <v>36.792999999999999</v>
      </c>
      <c r="O1050" t="s">
        <v>74</v>
      </c>
      <c r="P1050" t="s">
        <v>1396</v>
      </c>
      <c r="Q1050">
        <v>5.8230000000000004</v>
      </c>
      <c r="R1050">
        <v>5.2759999999999998</v>
      </c>
      <c r="S1050">
        <v>25554</v>
      </c>
      <c r="T1050">
        <v>2719</v>
      </c>
      <c r="U1050">
        <v>21200</v>
      </c>
      <c r="V1050">
        <v>30359</v>
      </c>
      <c r="W1050">
        <v>333</v>
      </c>
      <c r="X1050">
        <v>116</v>
      </c>
      <c r="Y1050">
        <v>0</v>
      </c>
      <c r="Z1050">
        <v>0</v>
      </c>
      <c r="AA1050">
        <v>0</v>
      </c>
      <c r="AB1050">
        <v>1</v>
      </c>
      <c r="AC1050" t="s">
        <v>172</v>
      </c>
      <c r="AD1050" t="s">
        <v>1034</v>
      </c>
      <c r="AE1050">
        <v>1.2230516289</v>
      </c>
      <c r="AF1050" t="s">
        <v>75</v>
      </c>
    </row>
    <row r="1051" spans="1:32">
      <c r="A1051" t="s">
        <v>1397</v>
      </c>
      <c r="B1051">
        <v>2012</v>
      </c>
      <c r="C1051" t="s">
        <v>1034</v>
      </c>
      <c r="D1051" t="s">
        <v>182</v>
      </c>
      <c r="E1051" t="s">
        <v>72</v>
      </c>
      <c r="F1051" t="s">
        <v>72</v>
      </c>
      <c r="G1051" t="s">
        <v>72</v>
      </c>
      <c r="H1051" t="s">
        <v>84</v>
      </c>
      <c r="I1051" t="s">
        <v>76</v>
      </c>
      <c r="J1051" t="s">
        <v>72</v>
      </c>
      <c r="K1051">
        <v>36.602398999999998</v>
      </c>
      <c r="L1051">
        <v>4.433732</v>
      </c>
      <c r="M1051">
        <v>28.324999999999999</v>
      </c>
      <c r="N1051">
        <v>45.753999999999998</v>
      </c>
      <c r="O1051" t="s">
        <v>74</v>
      </c>
      <c r="P1051" t="s">
        <v>1398</v>
      </c>
      <c r="Q1051">
        <v>9.1519999999999992</v>
      </c>
      <c r="R1051">
        <v>8.2769999999999992</v>
      </c>
      <c r="S1051">
        <v>12454</v>
      </c>
      <c r="T1051">
        <v>1866</v>
      </c>
      <c r="U1051">
        <v>9638</v>
      </c>
      <c r="V1051">
        <v>15568</v>
      </c>
      <c r="W1051">
        <v>171</v>
      </c>
      <c r="X1051">
        <v>70</v>
      </c>
      <c r="Y1051">
        <v>0</v>
      </c>
      <c r="Z1051">
        <v>0</v>
      </c>
      <c r="AA1051">
        <v>0</v>
      </c>
      <c r="AB1051">
        <v>1</v>
      </c>
      <c r="AC1051" t="s">
        <v>167</v>
      </c>
      <c r="AD1051" t="s">
        <v>1034</v>
      </c>
      <c r="AE1051">
        <v>1.440142553</v>
      </c>
      <c r="AF1051" t="s">
        <v>75</v>
      </c>
    </row>
    <row r="1052" spans="1:32">
      <c r="A1052" t="s">
        <v>1399</v>
      </c>
      <c r="B1052">
        <v>2012</v>
      </c>
      <c r="C1052" t="s">
        <v>1034</v>
      </c>
      <c r="D1052" t="s">
        <v>182</v>
      </c>
      <c r="E1052" t="s">
        <v>72</v>
      </c>
      <c r="F1052" t="s">
        <v>72</v>
      </c>
      <c r="G1052" t="s">
        <v>72</v>
      </c>
      <c r="H1052" t="s">
        <v>84</v>
      </c>
      <c r="I1052" t="s">
        <v>79</v>
      </c>
      <c r="J1052" t="s">
        <v>72</v>
      </c>
      <c r="K1052">
        <v>27.017498</v>
      </c>
      <c r="L1052">
        <v>4.2366109999999999</v>
      </c>
      <c r="M1052">
        <v>19.466000000000001</v>
      </c>
      <c r="N1052">
        <v>36.182000000000002</v>
      </c>
      <c r="O1052" t="s">
        <v>74</v>
      </c>
      <c r="P1052" t="s">
        <v>511</v>
      </c>
      <c r="Q1052">
        <v>9.1649999999999991</v>
      </c>
      <c r="R1052">
        <v>7.5510000000000002</v>
      </c>
      <c r="S1052">
        <v>13100</v>
      </c>
      <c r="T1052">
        <v>2377</v>
      </c>
      <c r="U1052">
        <v>9438</v>
      </c>
      <c r="V1052">
        <v>17544</v>
      </c>
      <c r="W1052">
        <v>162</v>
      </c>
      <c r="X1052">
        <v>46</v>
      </c>
      <c r="Y1052">
        <v>0</v>
      </c>
      <c r="Z1052">
        <v>0</v>
      </c>
      <c r="AA1052">
        <v>0</v>
      </c>
      <c r="AB1052">
        <v>1</v>
      </c>
      <c r="AC1052" t="s">
        <v>244</v>
      </c>
      <c r="AD1052" t="s">
        <v>1034</v>
      </c>
      <c r="AE1052">
        <v>1.4655447485999999</v>
      </c>
      <c r="AF1052" t="s">
        <v>75</v>
      </c>
    </row>
    <row r="1053" spans="1:32">
      <c r="A1053" t="s">
        <v>1400</v>
      </c>
      <c r="B1053">
        <v>2012</v>
      </c>
      <c r="C1053" t="s">
        <v>1034</v>
      </c>
      <c r="D1053" t="s">
        <v>182</v>
      </c>
      <c r="E1053" t="s">
        <v>72</v>
      </c>
      <c r="F1053" t="s">
        <v>72</v>
      </c>
      <c r="G1053" t="s">
        <v>72</v>
      </c>
      <c r="H1053" t="s">
        <v>85</v>
      </c>
      <c r="I1053" t="s">
        <v>72</v>
      </c>
      <c r="J1053" t="s">
        <v>72</v>
      </c>
      <c r="K1053">
        <v>30.088857000000001</v>
      </c>
      <c r="L1053">
        <v>2.991355</v>
      </c>
      <c r="M1053">
        <v>24.504999999999999</v>
      </c>
      <c r="N1053">
        <v>36.332999999999998</v>
      </c>
      <c r="O1053" t="s">
        <v>74</v>
      </c>
      <c r="P1053" t="s">
        <v>1401</v>
      </c>
      <c r="Q1053">
        <v>6.2439999999999998</v>
      </c>
      <c r="R1053">
        <v>5.5839999999999996</v>
      </c>
      <c r="S1053">
        <v>27665</v>
      </c>
      <c r="T1053">
        <v>3214</v>
      </c>
      <c r="U1053">
        <v>22531</v>
      </c>
      <c r="V1053">
        <v>33406</v>
      </c>
      <c r="W1053">
        <v>352</v>
      </c>
      <c r="X1053">
        <v>123</v>
      </c>
      <c r="Y1053">
        <v>0</v>
      </c>
      <c r="Z1053">
        <v>0</v>
      </c>
      <c r="AA1053">
        <v>0</v>
      </c>
      <c r="AB1053">
        <v>1</v>
      </c>
      <c r="AC1053" t="s">
        <v>409</v>
      </c>
      <c r="AD1053" t="s">
        <v>1034</v>
      </c>
      <c r="AE1053">
        <v>1.4931066909999999</v>
      </c>
      <c r="AF1053" t="s">
        <v>75</v>
      </c>
    </row>
    <row r="1054" spans="1:32">
      <c r="A1054" t="s">
        <v>1402</v>
      </c>
      <c r="B1054">
        <v>2012</v>
      </c>
      <c r="C1054" t="s">
        <v>1034</v>
      </c>
      <c r="D1054" t="s">
        <v>182</v>
      </c>
      <c r="E1054" t="s">
        <v>72</v>
      </c>
      <c r="F1054" t="s">
        <v>72</v>
      </c>
      <c r="G1054" t="s">
        <v>72</v>
      </c>
      <c r="H1054" t="s">
        <v>85</v>
      </c>
      <c r="I1054" t="s">
        <v>76</v>
      </c>
      <c r="J1054" t="s">
        <v>72</v>
      </c>
      <c r="K1054">
        <v>33.934967</v>
      </c>
      <c r="L1054">
        <v>4.1541829999999997</v>
      </c>
      <c r="M1054">
        <v>26.234000000000002</v>
      </c>
      <c r="N1054">
        <v>42.591000000000001</v>
      </c>
      <c r="O1054" t="s">
        <v>74</v>
      </c>
      <c r="P1054" t="s">
        <v>1403</v>
      </c>
      <c r="Q1054">
        <v>8.6560000000000006</v>
      </c>
      <c r="R1054">
        <v>7.7</v>
      </c>
      <c r="S1054">
        <v>16474</v>
      </c>
      <c r="T1054">
        <v>2182</v>
      </c>
      <c r="U1054">
        <v>12736</v>
      </c>
      <c r="V1054">
        <v>20676</v>
      </c>
      <c r="W1054">
        <v>198</v>
      </c>
      <c r="X1054">
        <v>83</v>
      </c>
      <c r="Y1054">
        <v>0</v>
      </c>
      <c r="Z1054">
        <v>0</v>
      </c>
      <c r="AA1054">
        <v>0</v>
      </c>
      <c r="AB1054">
        <v>1</v>
      </c>
      <c r="AC1054" t="s">
        <v>364</v>
      </c>
      <c r="AD1054" t="s">
        <v>1034</v>
      </c>
      <c r="AE1054">
        <v>1.5164158064</v>
      </c>
      <c r="AF1054" t="s">
        <v>75</v>
      </c>
    </row>
    <row r="1055" spans="1:32">
      <c r="A1055" t="s">
        <v>1404</v>
      </c>
      <c r="B1055">
        <v>2012</v>
      </c>
      <c r="C1055" t="s">
        <v>1034</v>
      </c>
      <c r="D1055" t="s">
        <v>182</v>
      </c>
      <c r="E1055" t="s">
        <v>72</v>
      </c>
      <c r="F1055" t="s">
        <v>72</v>
      </c>
      <c r="G1055" t="s">
        <v>72</v>
      </c>
      <c r="H1055" t="s">
        <v>85</v>
      </c>
      <c r="I1055" t="s">
        <v>79</v>
      </c>
      <c r="J1055" t="s">
        <v>72</v>
      </c>
      <c r="K1055">
        <v>25.786577999999999</v>
      </c>
      <c r="L1055">
        <v>4.8271629999999996</v>
      </c>
      <c r="M1055">
        <v>17.399999999999999</v>
      </c>
      <c r="N1055">
        <v>36.432000000000002</v>
      </c>
      <c r="O1055" t="s">
        <v>74</v>
      </c>
      <c r="P1055" t="s">
        <v>1405</v>
      </c>
      <c r="Q1055">
        <v>10.646000000000001</v>
      </c>
      <c r="R1055">
        <v>8.3859999999999992</v>
      </c>
      <c r="S1055">
        <v>11191</v>
      </c>
      <c r="T1055">
        <v>2401</v>
      </c>
      <c r="U1055">
        <v>7551</v>
      </c>
      <c r="V1055">
        <v>15811</v>
      </c>
      <c r="W1055">
        <v>154</v>
      </c>
      <c r="X1055">
        <v>40</v>
      </c>
      <c r="Y1055">
        <v>0</v>
      </c>
      <c r="Z1055">
        <v>0</v>
      </c>
      <c r="AA1055">
        <v>0</v>
      </c>
      <c r="AB1055">
        <v>1</v>
      </c>
      <c r="AC1055" t="s">
        <v>353</v>
      </c>
      <c r="AD1055" t="s">
        <v>1034</v>
      </c>
      <c r="AE1055">
        <v>1.8629411492000001</v>
      </c>
      <c r="AF1055" t="s">
        <v>75</v>
      </c>
    </row>
    <row r="1056" spans="1:32">
      <c r="A1056" t="s">
        <v>1406</v>
      </c>
      <c r="B1056">
        <v>2012</v>
      </c>
      <c r="C1056" t="s">
        <v>1034</v>
      </c>
      <c r="D1056" t="s">
        <v>182</v>
      </c>
      <c r="E1056" t="s">
        <v>72</v>
      </c>
      <c r="F1056" t="s">
        <v>72</v>
      </c>
      <c r="G1056" t="s">
        <v>72</v>
      </c>
      <c r="H1056" t="s">
        <v>86</v>
      </c>
      <c r="I1056" t="s">
        <v>72</v>
      </c>
      <c r="J1056" t="s">
        <v>72</v>
      </c>
      <c r="K1056">
        <v>24.866219999999998</v>
      </c>
      <c r="L1056">
        <v>3.1669450000000001</v>
      </c>
      <c r="M1056">
        <v>19.123000000000001</v>
      </c>
      <c r="N1056">
        <v>31.66</v>
      </c>
      <c r="O1056" t="s">
        <v>74</v>
      </c>
      <c r="P1056" t="s">
        <v>1407</v>
      </c>
      <c r="Q1056">
        <v>6.7930000000000001</v>
      </c>
      <c r="R1056">
        <v>5.7439999999999998</v>
      </c>
      <c r="S1056">
        <v>15422</v>
      </c>
      <c r="T1056">
        <v>2176</v>
      </c>
      <c r="U1056">
        <v>11860</v>
      </c>
      <c r="V1056">
        <v>19635</v>
      </c>
      <c r="W1056">
        <v>250</v>
      </c>
      <c r="X1056">
        <v>76</v>
      </c>
      <c r="Y1056">
        <v>0</v>
      </c>
      <c r="Z1056">
        <v>0</v>
      </c>
      <c r="AA1056">
        <v>0</v>
      </c>
      <c r="AB1056">
        <v>1</v>
      </c>
      <c r="AC1056" t="s">
        <v>89</v>
      </c>
      <c r="AD1056" t="s">
        <v>1034</v>
      </c>
      <c r="AE1056">
        <v>1.3367043197999999</v>
      </c>
      <c r="AF1056" t="s">
        <v>75</v>
      </c>
    </row>
    <row r="1057" spans="1:32">
      <c r="A1057" t="s">
        <v>1408</v>
      </c>
      <c r="B1057">
        <v>2012</v>
      </c>
      <c r="C1057" t="s">
        <v>1034</v>
      </c>
      <c r="D1057" t="s">
        <v>182</v>
      </c>
      <c r="E1057" t="s">
        <v>72</v>
      </c>
      <c r="F1057" t="s">
        <v>72</v>
      </c>
      <c r="G1057" t="s">
        <v>72</v>
      </c>
      <c r="H1057" t="s">
        <v>86</v>
      </c>
      <c r="I1057" t="s">
        <v>76</v>
      </c>
      <c r="J1057" t="s">
        <v>72</v>
      </c>
      <c r="K1057">
        <v>36.227294999999998</v>
      </c>
      <c r="L1057">
        <v>4.7170389999999998</v>
      </c>
      <c r="M1057">
        <v>27.475999999999999</v>
      </c>
      <c r="N1057">
        <v>45.997999999999998</v>
      </c>
      <c r="O1057" t="s">
        <v>74</v>
      </c>
      <c r="P1057" t="s">
        <v>1409</v>
      </c>
      <c r="Q1057">
        <v>9.77</v>
      </c>
      <c r="R1057">
        <v>8.7509999999999994</v>
      </c>
      <c r="S1057">
        <v>10479</v>
      </c>
      <c r="T1057">
        <v>1642</v>
      </c>
      <c r="U1057">
        <v>7948</v>
      </c>
      <c r="V1057">
        <v>13305</v>
      </c>
      <c r="W1057">
        <v>138</v>
      </c>
      <c r="X1057">
        <v>54</v>
      </c>
      <c r="Y1057">
        <v>0</v>
      </c>
      <c r="Z1057">
        <v>0</v>
      </c>
      <c r="AA1057">
        <v>0</v>
      </c>
      <c r="AB1057">
        <v>1</v>
      </c>
      <c r="AC1057" t="s">
        <v>111</v>
      </c>
      <c r="AD1057" t="s">
        <v>1034</v>
      </c>
      <c r="AE1057">
        <v>1.3194370366999999</v>
      </c>
      <c r="AF1057" t="s">
        <v>75</v>
      </c>
    </row>
    <row r="1058" spans="1:32">
      <c r="A1058" t="s">
        <v>1410</v>
      </c>
      <c r="B1058">
        <v>2012</v>
      </c>
      <c r="C1058" t="s">
        <v>1034</v>
      </c>
      <c r="D1058" t="s">
        <v>182</v>
      </c>
      <c r="E1058" t="s">
        <v>72</v>
      </c>
      <c r="F1058" t="s">
        <v>72</v>
      </c>
      <c r="G1058" t="s">
        <v>72</v>
      </c>
      <c r="H1058" t="s">
        <v>86</v>
      </c>
      <c r="I1058" t="s">
        <v>79</v>
      </c>
      <c r="J1058" t="s">
        <v>72</v>
      </c>
      <c r="K1058">
        <v>14.936016</v>
      </c>
      <c r="L1058">
        <v>3.9072930000000001</v>
      </c>
      <c r="M1058">
        <v>8.7080000000000002</v>
      </c>
      <c r="N1058">
        <v>24.425999999999998</v>
      </c>
      <c r="O1058" t="s">
        <v>74</v>
      </c>
      <c r="P1058" t="s">
        <v>1411</v>
      </c>
      <c r="Q1058">
        <v>9.49</v>
      </c>
      <c r="R1058">
        <v>6.2279999999999998</v>
      </c>
      <c r="S1058">
        <v>4943</v>
      </c>
      <c r="T1058">
        <v>1355</v>
      </c>
      <c r="U1058">
        <v>2882</v>
      </c>
      <c r="V1058">
        <v>8083</v>
      </c>
      <c r="W1058">
        <v>112</v>
      </c>
      <c r="X1058">
        <v>22</v>
      </c>
      <c r="Y1058">
        <v>0</v>
      </c>
      <c r="Z1058">
        <v>0</v>
      </c>
      <c r="AA1058">
        <v>0</v>
      </c>
      <c r="AB1058">
        <v>1</v>
      </c>
      <c r="AC1058" t="s">
        <v>95</v>
      </c>
      <c r="AD1058" t="s">
        <v>1034</v>
      </c>
      <c r="AE1058">
        <v>1.3338116847999999</v>
      </c>
      <c r="AF1058" t="s">
        <v>75</v>
      </c>
    </row>
    <row r="1059" spans="1:32">
      <c r="A1059" t="s">
        <v>1412</v>
      </c>
      <c r="B1059">
        <v>2012</v>
      </c>
      <c r="C1059" t="s">
        <v>1034</v>
      </c>
      <c r="D1059" t="s">
        <v>182</v>
      </c>
      <c r="E1059" t="s">
        <v>72</v>
      </c>
      <c r="F1059" t="s">
        <v>72</v>
      </c>
      <c r="G1059" t="s">
        <v>72</v>
      </c>
      <c r="H1059" t="s">
        <v>88</v>
      </c>
      <c r="I1059" t="s">
        <v>72</v>
      </c>
      <c r="J1059" t="s">
        <v>72</v>
      </c>
      <c r="K1059">
        <v>22.982146</v>
      </c>
      <c r="L1059">
        <v>4.5428059999999997</v>
      </c>
      <c r="M1059">
        <v>15.206</v>
      </c>
      <c r="N1059">
        <v>33.177999999999997</v>
      </c>
      <c r="O1059" t="s">
        <v>74</v>
      </c>
      <c r="P1059" t="s">
        <v>1413</v>
      </c>
      <c r="Q1059">
        <v>10.196</v>
      </c>
      <c r="R1059">
        <v>7.7759999999999998</v>
      </c>
      <c r="S1059">
        <v>5584</v>
      </c>
      <c r="T1059">
        <v>1125</v>
      </c>
      <c r="U1059">
        <v>3695</v>
      </c>
      <c r="V1059">
        <v>8061</v>
      </c>
      <c r="W1059">
        <v>124</v>
      </c>
      <c r="X1059">
        <v>33</v>
      </c>
      <c r="Y1059">
        <v>0</v>
      </c>
      <c r="Z1059">
        <v>0</v>
      </c>
      <c r="AA1059">
        <v>0</v>
      </c>
      <c r="AB1059">
        <v>1</v>
      </c>
      <c r="AC1059" t="s">
        <v>113</v>
      </c>
      <c r="AD1059" t="s">
        <v>1034</v>
      </c>
      <c r="AE1059">
        <v>1.4340738837</v>
      </c>
      <c r="AF1059" t="s">
        <v>75</v>
      </c>
    </row>
    <row r="1060" spans="1:32">
      <c r="A1060" t="s">
        <v>1414</v>
      </c>
      <c r="B1060">
        <v>2012</v>
      </c>
      <c r="C1060" t="s">
        <v>1034</v>
      </c>
      <c r="D1060" t="s">
        <v>182</v>
      </c>
      <c r="E1060" t="s">
        <v>72</v>
      </c>
      <c r="F1060" t="s">
        <v>72</v>
      </c>
      <c r="G1060" t="s">
        <v>72</v>
      </c>
      <c r="H1060" t="s">
        <v>88</v>
      </c>
      <c r="I1060" t="s">
        <v>76</v>
      </c>
      <c r="J1060" t="s">
        <v>72</v>
      </c>
      <c r="K1060">
        <v>30.218392999999999</v>
      </c>
      <c r="L1060">
        <v>7.297968</v>
      </c>
      <c r="M1060">
        <v>17.893999999999998</v>
      </c>
      <c r="N1060">
        <v>46.25</v>
      </c>
      <c r="O1060" t="s">
        <v>74</v>
      </c>
      <c r="P1060" t="s">
        <v>1415</v>
      </c>
      <c r="Q1060">
        <v>16.032</v>
      </c>
      <c r="R1060">
        <v>12.324999999999999</v>
      </c>
      <c r="S1060">
        <v>3487</v>
      </c>
      <c r="T1060">
        <v>854</v>
      </c>
      <c r="U1060">
        <v>2065</v>
      </c>
      <c r="V1060">
        <v>5336</v>
      </c>
      <c r="W1060">
        <v>69</v>
      </c>
      <c r="X1060">
        <v>22</v>
      </c>
      <c r="Y1060">
        <v>0</v>
      </c>
      <c r="Z1060">
        <v>0</v>
      </c>
      <c r="AA1060">
        <v>0</v>
      </c>
      <c r="AB1060">
        <v>1</v>
      </c>
      <c r="AC1060" t="s">
        <v>114</v>
      </c>
      <c r="AD1060" t="s">
        <v>1034</v>
      </c>
      <c r="AE1060">
        <v>1.7175149810000001</v>
      </c>
      <c r="AF1060" t="s">
        <v>75</v>
      </c>
    </row>
    <row r="1061" spans="1:32">
      <c r="A1061" t="s">
        <v>1416</v>
      </c>
      <c r="B1061">
        <v>2012</v>
      </c>
      <c r="C1061" t="s">
        <v>1034</v>
      </c>
      <c r="D1061" t="s">
        <v>182</v>
      </c>
      <c r="E1061" t="s">
        <v>72</v>
      </c>
      <c r="F1061" t="s">
        <v>72</v>
      </c>
      <c r="G1061" t="s">
        <v>72</v>
      </c>
      <c r="H1061" t="s">
        <v>88</v>
      </c>
      <c r="I1061" t="s">
        <v>79</v>
      </c>
      <c r="J1061" t="s">
        <v>72</v>
      </c>
      <c r="K1061">
        <v>16.438043</v>
      </c>
      <c r="L1061">
        <v>6.326238</v>
      </c>
      <c r="M1061">
        <v>7.3120000000000003</v>
      </c>
      <c r="N1061">
        <v>32.909999999999997</v>
      </c>
      <c r="O1061" t="s">
        <v>74</v>
      </c>
      <c r="P1061" t="s">
        <v>1417</v>
      </c>
      <c r="Q1061">
        <v>16.472000000000001</v>
      </c>
      <c r="R1061">
        <v>9.1259999999999994</v>
      </c>
      <c r="S1061">
        <v>2097</v>
      </c>
      <c r="T1061">
        <v>809</v>
      </c>
      <c r="U1061">
        <v>933</v>
      </c>
      <c r="V1061">
        <v>4199</v>
      </c>
      <c r="W1061">
        <v>55</v>
      </c>
      <c r="X1061">
        <v>11</v>
      </c>
      <c r="Y1061">
        <v>0</v>
      </c>
      <c r="Z1061">
        <v>0</v>
      </c>
      <c r="AA1061">
        <v>0</v>
      </c>
      <c r="AB1061">
        <v>1</v>
      </c>
      <c r="AC1061" t="s">
        <v>134</v>
      </c>
      <c r="AD1061" t="s">
        <v>1034</v>
      </c>
      <c r="AE1061">
        <v>1.5733529282000001</v>
      </c>
      <c r="AF1061" t="s">
        <v>75</v>
      </c>
    </row>
    <row r="1062" spans="1:32">
      <c r="A1062" t="s">
        <v>1418</v>
      </c>
      <c r="B1062">
        <v>2012</v>
      </c>
      <c r="C1062" t="s">
        <v>1034</v>
      </c>
      <c r="D1062" t="s">
        <v>182</v>
      </c>
      <c r="E1062" t="s">
        <v>72</v>
      </c>
      <c r="F1062" t="s">
        <v>72</v>
      </c>
      <c r="G1062" t="s">
        <v>72</v>
      </c>
      <c r="H1062" t="s">
        <v>91</v>
      </c>
      <c r="I1062" t="s">
        <v>72</v>
      </c>
      <c r="J1062" t="s">
        <v>72</v>
      </c>
      <c r="K1062">
        <v>8.8607669999999992</v>
      </c>
      <c r="L1062">
        <v>3.4676909999999999</v>
      </c>
      <c r="M1062">
        <v>3.9820000000000002</v>
      </c>
      <c r="N1062">
        <v>18.559999999999999</v>
      </c>
      <c r="O1062" t="s">
        <v>74</v>
      </c>
      <c r="P1062" t="s">
        <v>1419</v>
      </c>
      <c r="Q1062">
        <v>9.6999999999999993</v>
      </c>
      <c r="R1062">
        <v>4.8780000000000001</v>
      </c>
      <c r="S1062">
        <v>931</v>
      </c>
      <c r="T1062">
        <v>383</v>
      </c>
      <c r="U1062">
        <v>418</v>
      </c>
      <c r="V1062">
        <v>1949</v>
      </c>
      <c r="W1062">
        <v>61</v>
      </c>
      <c r="X1062">
        <v>7</v>
      </c>
      <c r="Y1062">
        <v>0</v>
      </c>
      <c r="Z1062">
        <v>0</v>
      </c>
      <c r="AA1062">
        <v>0</v>
      </c>
      <c r="AB1062">
        <v>1</v>
      </c>
      <c r="AC1062" t="s">
        <v>116</v>
      </c>
      <c r="AD1062" t="s">
        <v>1034</v>
      </c>
      <c r="AE1062">
        <v>0.89341920799999996</v>
      </c>
      <c r="AF1062" t="s">
        <v>75</v>
      </c>
    </row>
    <row r="1063" spans="1:32">
      <c r="A1063" t="s">
        <v>1420</v>
      </c>
      <c r="B1063">
        <v>2012</v>
      </c>
      <c r="C1063" t="s">
        <v>1034</v>
      </c>
      <c r="D1063" t="s">
        <v>182</v>
      </c>
      <c r="E1063" t="s">
        <v>72</v>
      </c>
      <c r="F1063" t="s">
        <v>72</v>
      </c>
      <c r="G1063" t="s">
        <v>72</v>
      </c>
      <c r="H1063" t="s">
        <v>91</v>
      </c>
      <c r="I1063" t="s">
        <v>76</v>
      </c>
      <c r="J1063" t="s">
        <v>72</v>
      </c>
      <c r="K1063">
        <v>5.968121</v>
      </c>
      <c r="L1063">
        <v>3.8445909999999999</v>
      </c>
      <c r="M1063">
        <v>1.6040000000000001</v>
      </c>
      <c r="N1063">
        <v>19.812999999999999</v>
      </c>
      <c r="O1063" t="s">
        <v>74</v>
      </c>
      <c r="P1063" t="s">
        <v>1421</v>
      </c>
      <c r="Q1063">
        <v>13.845000000000001</v>
      </c>
      <c r="R1063">
        <v>4.3639999999999999</v>
      </c>
      <c r="S1063">
        <v>320</v>
      </c>
      <c r="T1063">
        <v>206</v>
      </c>
      <c r="U1063">
        <v>86</v>
      </c>
      <c r="V1063">
        <v>1061</v>
      </c>
      <c r="W1063">
        <v>34</v>
      </c>
      <c r="X1063">
        <v>3</v>
      </c>
      <c r="Y1063">
        <v>0</v>
      </c>
      <c r="Z1063">
        <v>0</v>
      </c>
      <c r="AA1063">
        <v>0</v>
      </c>
      <c r="AB1063">
        <v>1</v>
      </c>
      <c r="AC1063" t="s">
        <v>118</v>
      </c>
      <c r="AD1063" t="s">
        <v>1034</v>
      </c>
      <c r="AE1063">
        <v>0.86916349650000002</v>
      </c>
      <c r="AF1063" t="s">
        <v>75</v>
      </c>
    </row>
    <row r="1064" spans="1:32">
      <c r="A1064" t="s">
        <v>1422</v>
      </c>
      <c r="B1064">
        <v>2012</v>
      </c>
      <c r="C1064" t="s">
        <v>1034</v>
      </c>
      <c r="D1064" t="s">
        <v>182</v>
      </c>
      <c r="E1064" t="s">
        <v>72</v>
      </c>
      <c r="F1064" t="s">
        <v>72</v>
      </c>
      <c r="G1064" t="s">
        <v>72</v>
      </c>
      <c r="H1064" t="s">
        <v>72</v>
      </c>
      <c r="I1064" t="s">
        <v>72</v>
      </c>
      <c r="J1064" t="s">
        <v>72</v>
      </c>
      <c r="K1064">
        <v>25.624075999999999</v>
      </c>
      <c r="L1064">
        <v>1.354033</v>
      </c>
      <c r="M1064">
        <v>23.030999999999999</v>
      </c>
      <c r="N1064">
        <v>28.401</v>
      </c>
      <c r="O1064" t="s">
        <v>74</v>
      </c>
      <c r="P1064" t="s">
        <v>1423</v>
      </c>
      <c r="Q1064">
        <v>2.7770000000000001</v>
      </c>
      <c r="R1064">
        <v>2.593</v>
      </c>
      <c r="S1064">
        <v>114690</v>
      </c>
      <c r="T1064">
        <v>6765</v>
      </c>
      <c r="U1064">
        <v>103084</v>
      </c>
      <c r="V1064">
        <v>127120</v>
      </c>
      <c r="W1064">
        <v>1660</v>
      </c>
      <c r="X1064">
        <v>499</v>
      </c>
      <c r="Y1064">
        <v>0</v>
      </c>
      <c r="Z1064">
        <v>0</v>
      </c>
      <c r="AA1064">
        <v>0</v>
      </c>
      <c r="AB1064">
        <v>1</v>
      </c>
      <c r="AC1064" t="s">
        <v>122</v>
      </c>
      <c r="AD1064" t="s">
        <v>1034</v>
      </c>
      <c r="AE1064">
        <v>1.5959677782999999</v>
      </c>
      <c r="AF1064" t="s">
        <v>75</v>
      </c>
    </row>
    <row r="1065" spans="1:32">
      <c r="A1065" t="s">
        <v>1424</v>
      </c>
      <c r="B1065">
        <v>2012</v>
      </c>
      <c r="C1065" t="s">
        <v>1034</v>
      </c>
      <c r="D1065" t="s">
        <v>182</v>
      </c>
      <c r="E1065" t="s">
        <v>72</v>
      </c>
      <c r="F1065" t="s">
        <v>72</v>
      </c>
      <c r="G1065" t="s">
        <v>72</v>
      </c>
      <c r="H1065" t="s">
        <v>72</v>
      </c>
      <c r="I1065" t="s">
        <v>72</v>
      </c>
      <c r="J1065" t="s">
        <v>96</v>
      </c>
      <c r="K1065">
        <v>23.989356999999998</v>
      </c>
      <c r="L1065">
        <v>4.2414949999999996</v>
      </c>
      <c r="M1065">
        <v>16.593</v>
      </c>
      <c r="N1065">
        <v>33.363999999999997</v>
      </c>
      <c r="O1065" t="s">
        <v>74</v>
      </c>
      <c r="P1065" t="s">
        <v>1425</v>
      </c>
      <c r="Q1065">
        <v>9.3740000000000006</v>
      </c>
      <c r="R1065">
        <v>7.3959999999999999</v>
      </c>
      <c r="S1065">
        <v>15747</v>
      </c>
      <c r="T1065">
        <v>3186</v>
      </c>
      <c r="U1065">
        <v>10892</v>
      </c>
      <c r="V1065">
        <v>21901</v>
      </c>
      <c r="W1065">
        <v>141</v>
      </c>
      <c r="X1065">
        <v>32</v>
      </c>
      <c r="Y1065">
        <v>0</v>
      </c>
      <c r="Z1065">
        <v>0</v>
      </c>
      <c r="AA1065">
        <v>0</v>
      </c>
      <c r="AB1065">
        <v>1</v>
      </c>
      <c r="AC1065" t="s">
        <v>197</v>
      </c>
      <c r="AD1065" t="s">
        <v>1034</v>
      </c>
      <c r="AE1065">
        <v>1.3812523852</v>
      </c>
      <c r="AF1065" t="s">
        <v>75</v>
      </c>
    </row>
    <row r="1066" spans="1:32">
      <c r="A1066" t="s">
        <v>1426</v>
      </c>
      <c r="B1066">
        <v>2012</v>
      </c>
      <c r="C1066" t="s">
        <v>1034</v>
      </c>
      <c r="D1066" t="s">
        <v>182</v>
      </c>
      <c r="E1066" t="s">
        <v>72</v>
      </c>
      <c r="F1066" t="s">
        <v>72</v>
      </c>
      <c r="G1066" t="s">
        <v>72</v>
      </c>
      <c r="H1066" t="s">
        <v>72</v>
      </c>
      <c r="I1066" t="s">
        <v>72</v>
      </c>
      <c r="J1066" t="s">
        <v>97</v>
      </c>
      <c r="K1066">
        <v>25.960673</v>
      </c>
      <c r="L1066">
        <v>3.7565810000000002</v>
      </c>
      <c r="M1066">
        <v>19.22</v>
      </c>
      <c r="N1066">
        <v>34.067999999999998</v>
      </c>
      <c r="O1066" t="s">
        <v>74</v>
      </c>
      <c r="P1066" t="s">
        <v>1427</v>
      </c>
      <c r="Q1066">
        <v>8.1069999999999993</v>
      </c>
      <c r="R1066">
        <v>6.74</v>
      </c>
      <c r="S1066">
        <v>19930</v>
      </c>
      <c r="T1066">
        <v>3420</v>
      </c>
      <c r="U1066">
        <v>14755</v>
      </c>
      <c r="V1066">
        <v>26153</v>
      </c>
      <c r="W1066">
        <v>227</v>
      </c>
      <c r="X1066">
        <v>62</v>
      </c>
      <c r="Y1066">
        <v>0</v>
      </c>
      <c r="Z1066">
        <v>0</v>
      </c>
      <c r="AA1066">
        <v>0</v>
      </c>
      <c r="AB1066">
        <v>1</v>
      </c>
      <c r="AC1066" t="s">
        <v>402</v>
      </c>
      <c r="AD1066" t="s">
        <v>1034</v>
      </c>
      <c r="AE1066">
        <v>1.6592639926999999</v>
      </c>
      <c r="AF1066" t="s">
        <v>75</v>
      </c>
    </row>
    <row r="1067" spans="1:32">
      <c r="A1067" t="s">
        <v>1428</v>
      </c>
      <c r="B1067">
        <v>2012</v>
      </c>
      <c r="C1067" t="s">
        <v>1034</v>
      </c>
      <c r="D1067" t="s">
        <v>182</v>
      </c>
      <c r="E1067" t="s">
        <v>72</v>
      </c>
      <c r="F1067" t="s">
        <v>72</v>
      </c>
      <c r="G1067" t="s">
        <v>72</v>
      </c>
      <c r="H1067" t="s">
        <v>72</v>
      </c>
      <c r="I1067" t="s">
        <v>72</v>
      </c>
      <c r="J1067" t="s">
        <v>98</v>
      </c>
      <c r="K1067">
        <v>19.124403999999998</v>
      </c>
      <c r="L1067">
        <v>3.0504530000000001</v>
      </c>
      <c r="M1067">
        <v>13.785</v>
      </c>
      <c r="N1067">
        <v>25.91</v>
      </c>
      <c r="O1067" t="s">
        <v>74</v>
      </c>
      <c r="P1067" t="s">
        <v>855</v>
      </c>
      <c r="Q1067">
        <v>6.7850000000000001</v>
      </c>
      <c r="R1067">
        <v>5.3390000000000004</v>
      </c>
      <c r="S1067">
        <v>18132</v>
      </c>
      <c r="T1067">
        <v>3092</v>
      </c>
      <c r="U1067">
        <v>13070</v>
      </c>
      <c r="V1067">
        <v>24566</v>
      </c>
      <c r="W1067">
        <v>294</v>
      </c>
      <c r="X1067">
        <v>71</v>
      </c>
      <c r="Y1067">
        <v>0</v>
      </c>
      <c r="Z1067">
        <v>0</v>
      </c>
      <c r="AA1067">
        <v>0</v>
      </c>
      <c r="AB1067">
        <v>1</v>
      </c>
      <c r="AC1067" t="s">
        <v>185</v>
      </c>
      <c r="AD1067" t="s">
        <v>1034</v>
      </c>
      <c r="AE1067">
        <v>1.7627507119000001</v>
      </c>
      <c r="AF1067" t="s">
        <v>75</v>
      </c>
    </row>
    <row r="1068" spans="1:32">
      <c r="A1068" t="s">
        <v>1429</v>
      </c>
      <c r="B1068">
        <v>2012</v>
      </c>
      <c r="C1068" t="s">
        <v>1034</v>
      </c>
      <c r="D1068" t="s">
        <v>182</v>
      </c>
      <c r="E1068" t="s">
        <v>72</v>
      </c>
      <c r="F1068" t="s">
        <v>72</v>
      </c>
      <c r="G1068" t="s">
        <v>72</v>
      </c>
      <c r="H1068" t="s">
        <v>72</v>
      </c>
      <c r="I1068" t="s">
        <v>72</v>
      </c>
      <c r="J1068" t="s">
        <v>99</v>
      </c>
      <c r="K1068">
        <v>32.466951999999999</v>
      </c>
      <c r="L1068">
        <v>2.6960359999999999</v>
      </c>
      <c r="M1068">
        <v>27.361999999999998</v>
      </c>
      <c r="N1068">
        <v>38.026000000000003</v>
      </c>
      <c r="O1068" t="s">
        <v>74</v>
      </c>
      <c r="P1068" t="s">
        <v>1430</v>
      </c>
      <c r="Q1068">
        <v>5.5590000000000002</v>
      </c>
      <c r="R1068">
        <v>5.1050000000000004</v>
      </c>
      <c r="S1068">
        <v>32143</v>
      </c>
      <c r="T1068">
        <v>3119</v>
      </c>
      <c r="U1068">
        <v>27089</v>
      </c>
      <c r="V1068">
        <v>37647</v>
      </c>
      <c r="W1068">
        <v>454</v>
      </c>
      <c r="X1068">
        <v>167</v>
      </c>
      <c r="Y1068">
        <v>0</v>
      </c>
      <c r="Z1068">
        <v>0</v>
      </c>
      <c r="AA1068">
        <v>0</v>
      </c>
      <c r="AB1068">
        <v>1</v>
      </c>
      <c r="AC1068" t="s">
        <v>279</v>
      </c>
      <c r="AD1068" t="s">
        <v>1034</v>
      </c>
      <c r="AE1068">
        <v>1.5017290701999999</v>
      </c>
      <c r="AF1068" t="s">
        <v>75</v>
      </c>
    </row>
    <row r="1069" spans="1:32">
      <c r="A1069" t="s">
        <v>1431</v>
      </c>
      <c r="B1069">
        <v>2012</v>
      </c>
      <c r="C1069" t="s">
        <v>1034</v>
      </c>
      <c r="D1069" t="s">
        <v>182</v>
      </c>
      <c r="E1069" t="s">
        <v>72</v>
      </c>
      <c r="F1069" t="s">
        <v>72</v>
      </c>
      <c r="G1069" t="s">
        <v>72</v>
      </c>
      <c r="H1069" t="s">
        <v>72</v>
      </c>
      <c r="I1069" t="s">
        <v>72</v>
      </c>
      <c r="J1069" t="s">
        <v>100</v>
      </c>
      <c r="K1069">
        <v>25.805909</v>
      </c>
      <c r="L1069">
        <v>1.8881540000000001</v>
      </c>
      <c r="M1069">
        <v>22.24</v>
      </c>
      <c r="N1069">
        <v>29.725000000000001</v>
      </c>
      <c r="O1069" t="s">
        <v>74</v>
      </c>
      <c r="P1069" t="s">
        <v>1432</v>
      </c>
      <c r="Q1069">
        <v>3.919</v>
      </c>
      <c r="R1069">
        <v>3.5659999999999998</v>
      </c>
      <c r="S1069">
        <v>28738</v>
      </c>
      <c r="T1069">
        <v>2393</v>
      </c>
      <c r="U1069">
        <v>24767</v>
      </c>
      <c r="V1069">
        <v>33102</v>
      </c>
      <c r="W1069">
        <v>544</v>
      </c>
      <c r="X1069">
        <v>167</v>
      </c>
      <c r="Y1069">
        <v>0</v>
      </c>
      <c r="Z1069">
        <v>0</v>
      </c>
      <c r="AA1069">
        <v>0</v>
      </c>
      <c r="AB1069">
        <v>1</v>
      </c>
      <c r="AC1069" t="s">
        <v>523</v>
      </c>
      <c r="AD1069" t="s">
        <v>1034</v>
      </c>
      <c r="AE1069">
        <v>1.0110814865</v>
      </c>
      <c r="AF1069" t="s">
        <v>75</v>
      </c>
    </row>
    <row r="1070" spans="1:32">
      <c r="A1070" t="s">
        <v>1433</v>
      </c>
      <c r="B1070">
        <v>2012</v>
      </c>
      <c r="C1070" t="s">
        <v>1034</v>
      </c>
      <c r="D1070" t="s">
        <v>182</v>
      </c>
      <c r="E1070" t="s">
        <v>72</v>
      </c>
      <c r="F1070" t="s">
        <v>72</v>
      </c>
      <c r="G1070" t="s">
        <v>72</v>
      </c>
      <c r="H1070" t="s">
        <v>72</v>
      </c>
      <c r="I1070" t="s">
        <v>76</v>
      </c>
      <c r="J1070" t="s">
        <v>72</v>
      </c>
      <c r="K1070">
        <v>32.057288</v>
      </c>
      <c r="L1070">
        <v>1.989757</v>
      </c>
      <c r="M1070">
        <v>28.244</v>
      </c>
      <c r="N1070">
        <v>36.125999999999998</v>
      </c>
      <c r="O1070" t="s">
        <v>74</v>
      </c>
      <c r="P1070" t="s">
        <v>1434</v>
      </c>
      <c r="Q1070">
        <v>4.069</v>
      </c>
      <c r="R1070">
        <v>3.8130000000000002</v>
      </c>
      <c r="S1070">
        <v>64789</v>
      </c>
      <c r="T1070">
        <v>4657</v>
      </c>
      <c r="U1070">
        <v>57082</v>
      </c>
      <c r="V1070">
        <v>73012</v>
      </c>
      <c r="W1070">
        <v>887</v>
      </c>
      <c r="X1070">
        <v>326</v>
      </c>
      <c r="Y1070">
        <v>0</v>
      </c>
      <c r="Z1070">
        <v>0</v>
      </c>
      <c r="AA1070">
        <v>0</v>
      </c>
      <c r="AB1070">
        <v>1</v>
      </c>
      <c r="AC1070" t="s">
        <v>160</v>
      </c>
      <c r="AD1070" t="s">
        <v>1034</v>
      </c>
      <c r="AE1070">
        <v>1.6105132603000001</v>
      </c>
      <c r="AF1070" t="s">
        <v>75</v>
      </c>
    </row>
    <row r="1071" spans="1:32">
      <c r="A1071" t="s">
        <v>1435</v>
      </c>
      <c r="B1071">
        <v>2012</v>
      </c>
      <c r="C1071" t="s">
        <v>1034</v>
      </c>
      <c r="D1071" t="s">
        <v>182</v>
      </c>
      <c r="E1071" t="s">
        <v>72</v>
      </c>
      <c r="F1071" t="s">
        <v>72</v>
      </c>
      <c r="G1071" t="s">
        <v>72</v>
      </c>
      <c r="H1071" t="s">
        <v>72</v>
      </c>
      <c r="I1071" t="s">
        <v>76</v>
      </c>
      <c r="J1071" t="s">
        <v>96</v>
      </c>
      <c r="K1071">
        <v>21.710158</v>
      </c>
      <c r="L1071">
        <v>5.9839209999999996</v>
      </c>
      <c r="M1071">
        <v>12.12</v>
      </c>
      <c r="N1071">
        <v>35.798000000000002</v>
      </c>
      <c r="O1071" t="s">
        <v>74</v>
      </c>
      <c r="P1071" t="s">
        <v>1436</v>
      </c>
      <c r="Q1071">
        <v>14.087</v>
      </c>
      <c r="R1071">
        <v>9.59</v>
      </c>
      <c r="S1071">
        <v>5943</v>
      </c>
      <c r="T1071">
        <v>1592</v>
      </c>
      <c r="U1071">
        <v>3318</v>
      </c>
      <c r="V1071">
        <v>9799</v>
      </c>
      <c r="W1071">
        <v>73</v>
      </c>
      <c r="X1071">
        <v>18</v>
      </c>
      <c r="Y1071">
        <v>0</v>
      </c>
      <c r="Z1071">
        <v>0</v>
      </c>
      <c r="AA1071">
        <v>0</v>
      </c>
      <c r="AB1071">
        <v>1</v>
      </c>
      <c r="AC1071" t="s">
        <v>210</v>
      </c>
      <c r="AD1071" t="s">
        <v>1034</v>
      </c>
      <c r="AE1071">
        <v>1.5168262620999999</v>
      </c>
      <c r="AF1071" t="s">
        <v>75</v>
      </c>
    </row>
    <row r="1072" spans="1:32">
      <c r="A1072" t="s">
        <v>1437</v>
      </c>
      <c r="B1072">
        <v>2012</v>
      </c>
      <c r="C1072" t="s">
        <v>1034</v>
      </c>
      <c r="D1072" t="s">
        <v>182</v>
      </c>
      <c r="E1072" t="s">
        <v>72</v>
      </c>
      <c r="F1072" t="s">
        <v>72</v>
      </c>
      <c r="G1072" t="s">
        <v>72</v>
      </c>
      <c r="H1072" t="s">
        <v>72</v>
      </c>
      <c r="I1072" t="s">
        <v>76</v>
      </c>
      <c r="J1072" t="s">
        <v>97</v>
      </c>
      <c r="K1072">
        <v>28.950126999999998</v>
      </c>
      <c r="L1072">
        <v>4.488416</v>
      </c>
      <c r="M1072">
        <v>20.904</v>
      </c>
      <c r="N1072">
        <v>38.582999999999998</v>
      </c>
      <c r="O1072" t="s">
        <v>74</v>
      </c>
      <c r="P1072" t="s">
        <v>1438</v>
      </c>
      <c r="Q1072">
        <v>9.6329999999999991</v>
      </c>
      <c r="R1072">
        <v>8.0459999999999994</v>
      </c>
      <c r="S1072">
        <v>9967</v>
      </c>
      <c r="T1072">
        <v>2003</v>
      </c>
      <c r="U1072">
        <v>7196</v>
      </c>
      <c r="V1072">
        <v>13283</v>
      </c>
      <c r="W1072">
        <v>120</v>
      </c>
      <c r="X1072">
        <v>41</v>
      </c>
      <c r="Y1072">
        <v>0</v>
      </c>
      <c r="Z1072">
        <v>0</v>
      </c>
      <c r="AA1072">
        <v>0</v>
      </c>
      <c r="AB1072">
        <v>1</v>
      </c>
      <c r="AC1072" t="s">
        <v>92</v>
      </c>
      <c r="AD1072" t="s">
        <v>1034</v>
      </c>
      <c r="AE1072">
        <v>1.1655192864999999</v>
      </c>
      <c r="AF1072" t="s">
        <v>75</v>
      </c>
    </row>
    <row r="1073" spans="1:32">
      <c r="A1073" t="s">
        <v>1439</v>
      </c>
      <c r="B1073">
        <v>2012</v>
      </c>
      <c r="C1073" t="s">
        <v>1034</v>
      </c>
      <c r="D1073" t="s">
        <v>182</v>
      </c>
      <c r="E1073" t="s">
        <v>72</v>
      </c>
      <c r="F1073" t="s">
        <v>72</v>
      </c>
      <c r="G1073" t="s">
        <v>72</v>
      </c>
      <c r="H1073" t="s">
        <v>72</v>
      </c>
      <c r="I1073" t="s">
        <v>76</v>
      </c>
      <c r="J1073" t="s">
        <v>98</v>
      </c>
      <c r="K1073">
        <v>28.132715999999999</v>
      </c>
      <c r="L1073">
        <v>5.5895830000000002</v>
      </c>
      <c r="M1073">
        <v>18.446999999999999</v>
      </c>
      <c r="N1073">
        <v>40.386000000000003</v>
      </c>
      <c r="O1073" t="s">
        <v>74</v>
      </c>
      <c r="P1073" t="s">
        <v>1440</v>
      </c>
      <c r="Q1073">
        <v>12.254</v>
      </c>
      <c r="R1073">
        <v>9.6859999999999999</v>
      </c>
      <c r="S1073">
        <v>11632</v>
      </c>
      <c r="T1073">
        <v>2570</v>
      </c>
      <c r="U1073">
        <v>7627</v>
      </c>
      <c r="V1073">
        <v>16698</v>
      </c>
      <c r="W1073">
        <v>153</v>
      </c>
      <c r="X1073">
        <v>47</v>
      </c>
      <c r="Y1073">
        <v>0</v>
      </c>
      <c r="Z1073">
        <v>0</v>
      </c>
      <c r="AA1073">
        <v>0</v>
      </c>
      <c r="AB1073">
        <v>1</v>
      </c>
      <c r="AC1073" t="s">
        <v>365</v>
      </c>
      <c r="AD1073" t="s">
        <v>1034</v>
      </c>
      <c r="AE1073">
        <v>2.3488729177000001</v>
      </c>
      <c r="AF1073" t="s">
        <v>75</v>
      </c>
    </row>
    <row r="1074" spans="1:32">
      <c r="A1074" t="s">
        <v>1441</v>
      </c>
      <c r="B1074">
        <v>2012</v>
      </c>
      <c r="C1074" t="s">
        <v>1034</v>
      </c>
      <c r="D1074" t="s">
        <v>182</v>
      </c>
      <c r="E1074" t="s">
        <v>72</v>
      </c>
      <c r="F1074" t="s">
        <v>72</v>
      </c>
      <c r="G1074" t="s">
        <v>72</v>
      </c>
      <c r="H1074" t="s">
        <v>72</v>
      </c>
      <c r="I1074" t="s">
        <v>76</v>
      </c>
      <c r="J1074" t="s">
        <v>99</v>
      </c>
      <c r="K1074">
        <v>38.840048000000003</v>
      </c>
      <c r="L1074">
        <v>3.394803</v>
      </c>
      <c r="M1074">
        <v>32.353999999999999</v>
      </c>
      <c r="N1074">
        <v>45.747999999999998</v>
      </c>
      <c r="O1074" t="s">
        <v>74</v>
      </c>
      <c r="P1074" t="s">
        <v>1442</v>
      </c>
      <c r="Q1074">
        <v>6.9080000000000004</v>
      </c>
      <c r="R1074">
        <v>6.4870000000000001</v>
      </c>
      <c r="S1074">
        <v>18364</v>
      </c>
      <c r="T1074">
        <v>1955</v>
      </c>
      <c r="U1074">
        <v>15297</v>
      </c>
      <c r="V1074">
        <v>21630</v>
      </c>
      <c r="W1074">
        <v>247</v>
      </c>
      <c r="X1074">
        <v>107</v>
      </c>
      <c r="Y1074">
        <v>0</v>
      </c>
      <c r="Z1074">
        <v>0</v>
      </c>
      <c r="AA1074">
        <v>0</v>
      </c>
      <c r="AB1074">
        <v>1</v>
      </c>
      <c r="AC1074" t="s">
        <v>252</v>
      </c>
      <c r="AD1074" t="s">
        <v>1034</v>
      </c>
      <c r="AE1074">
        <v>1.1934859518000001</v>
      </c>
      <c r="AF1074" t="s">
        <v>75</v>
      </c>
    </row>
    <row r="1075" spans="1:32">
      <c r="A1075" t="s">
        <v>1443</v>
      </c>
      <c r="B1075">
        <v>2012</v>
      </c>
      <c r="C1075" t="s">
        <v>1034</v>
      </c>
      <c r="D1075" t="s">
        <v>182</v>
      </c>
      <c r="E1075" t="s">
        <v>72</v>
      </c>
      <c r="F1075" t="s">
        <v>72</v>
      </c>
      <c r="G1075" t="s">
        <v>72</v>
      </c>
      <c r="H1075" t="s">
        <v>72</v>
      </c>
      <c r="I1075" t="s">
        <v>76</v>
      </c>
      <c r="J1075" t="s">
        <v>100</v>
      </c>
      <c r="K1075">
        <v>36.542563999999999</v>
      </c>
      <c r="L1075">
        <v>2.8291179999999998</v>
      </c>
      <c r="M1075">
        <v>31.132000000000001</v>
      </c>
      <c r="N1075">
        <v>42.314999999999998</v>
      </c>
      <c r="O1075" t="s">
        <v>74</v>
      </c>
      <c r="P1075" t="s">
        <v>1444</v>
      </c>
      <c r="Q1075">
        <v>5.7729999999999997</v>
      </c>
      <c r="R1075">
        <v>5.41</v>
      </c>
      <c r="S1075">
        <v>18884</v>
      </c>
      <c r="T1075">
        <v>2045</v>
      </c>
      <c r="U1075">
        <v>16088</v>
      </c>
      <c r="V1075">
        <v>21867</v>
      </c>
      <c r="W1075">
        <v>294</v>
      </c>
      <c r="X1075">
        <v>113</v>
      </c>
      <c r="Y1075">
        <v>0</v>
      </c>
      <c r="Z1075">
        <v>0</v>
      </c>
      <c r="AA1075">
        <v>0</v>
      </c>
      <c r="AB1075">
        <v>1</v>
      </c>
      <c r="AC1075" t="s">
        <v>288</v>
      </c>
      <c r="AD1075" t="s">
        <v>1034</v>
      </c>
      <c r="AE1075">
        <v>1.0113192311999999</v>
      </c>
      <c r="AF1075" t="s">
        <v>75</v>
      </c>
    </row>
    <row r="1076" spans="1:32">
      <c r="A1076" t="s">
        <v>1445</v>
      </c>
      <c r="B1076">
        <v>2012</v>
      </c>
      <c r="C1076" t="s">
        <v>1034</v>
      </c>
      <c r="D1076" t="s">
        <v>182</v>
      </c>
      <c r="E1076" t="s">
        <v>72</v>
      </c>
      <c r="F1076" t="s">
        <v>72</v>
      </c>
      <c r="G1076" t="s">
        <v>72</v>
      </c>
      <c r="H1076" t="s">
        <v>72</v>
      </c>
      <c r="I1076" t="s">
        <v>79</v>
      </c>
      <c r="J1076" t="s">
        <v>72</v>
      </c>
      <c r="K1076">
        <v>20.327686</v>
      </c>
      <c r="L1076">
        <v>1.8952249999999999</v>
      </c>
      <c r="M1076">
        <v>16.824999999999999</v>
      </c>
      <c r="N1076">
        <v>24.347000000000001</v>
      </c>
      <c r="O1076" t="s">
        <v>74</v>
      </c>
      <c r="P1076" t="s">
        <v>1446</v>
      </c>
      <c r="Q1076">
        <v>4.0190000000000001</v>
      </c>
      <c r="R1076">
        <v>3.5030000000000001</v>
      </c>
      <c r="S1076">
        <v>49901</v>
      </c>
      <c r="T1076">
        <v>5199</v>
      </c>
      <c r="U1076">
        <v>41302</v>
      </c>
      <c r="V1076">
        <v>59767</v>
      </c>
      <c r="W1076">
        <v>773</v>
      </c>
      <c r="X1076">
        <v>173</v>
      </c>
      <c r="Y1076">
        <v>0</v>
      </c>
      <c r="Z1076">
        <v>0</v>
      </c>
      <c r="AA1076">
        <v>0</v>
      </c>
      <c r="AB1076">
        <v>1</v>
      </c>
      <c r="AC1076" t="s">
        <v>500</v>
      </c>
      <c r="AD1076" t="s">
        <v>1034</v>
      </c>
      <c r="AE1076">
        <v>1.7121573845</v>
      </c>
      <c r="AF1076" t="s">
        <v>75</v>
      </c>
    </row>
    <row r="1077" spans="1:32">
      <c r="A1077" t="s">
        <v>1447</v>
      </c>
      <c r="B1077">
        <v>2012</v>
      </c>
      <c r="C1077" t="s">
        <v>1034</v>
      </c>
      <c r="D1077" t="s">
        <v>182</v>
      </c>
      <c r="E1077" t="s">
        <v>72</v>
      </c>
      <c r="F1077" t="s">
        <v>72</v>
      </c>
      <c r="G1077" t="s">
        <v>72</v>
      </c>
      <c r="H1077" t="s">
        <v>72</v>
      </c>
      <c r="I1077" t="s">
        <v>79</v>
      </c>
      <c r="J1077" t="s">
        <v>96</v>
      </c>
      <c r="K1077">
        <v>25.619731000000002</v>
      </c>
      <c r="L1077">
        <v>5.9916939999999999</v>
      </c>
      <c r="M1077">
        <v>15.582000000000001</v>
      </c>
      <c r="N1077">
        <v>39.125999999999998</v>
      </c>
      <c r="O1077" t="s">
        <v>74</v>
      </c>
      <c r="P1077" t="s">
        <v>1448</v>
      </c>
      <c r="Q1077">
        <v>13.506</v>
      </c>
      <c r="R1077">
        <v>10.037000000000001</v>
      </c>
      <c r="S1077">
        <v>9804</v>
      </c>
      <c r="T1077">
        <v>2815</v>
      </c>
      <c r="U1077">
        <v>5963</v>
      </c>
      <c r="V1077">
        <v>14973</v>
      </c>
      <c r="W1077">
        <v>68</v>
      </c>
      <c r="X1077">
        <v>14</v>
      </c>
      <c r="Y1077">
        <v>0</v>
      </c>
      <c r="Z1077">
        <v>0</v>
      </c>
      <c r="AA1077">
        <v>0</v>
      </c>
      <c r="AB1077">
        <v>1</v>
      </c>
      <c r="AC1077" t="s">
        <v>548</v>
      </c>
      <c r="AD1077" t="s">
        <v>1034</v>
      </c>
      <c r="AE1077">
        <v>1.2622392353</v>
      </c>
      <c r="AF1077" t="s">
        <v>75</v>
      </c>
    </row>
    <row r="1078" spans="1:32">
      <c r="A1078" t="s">
        <v>1449</v>
      </c>
      <c r="B1078">
        <v>2012</v>
      </c>
      <c r="C1078" t="s">
        <v>1034</v>
      </c>
      <c r="D1078" t="s">
        <v>182</v>
      </c>
      <c r="E1078" t="s">
        <v>72</v>
      </c>
      <c r="F1078" t="s">
        <v>72</v>
      </c>
      <c r="G1078" t="s">
        <v>72</v>
      </c>
      <c r="H1078" t="s">
        <v>72</v>
      </c>
      <c r="I1078" t="s">
        <v>79</v>
      </c>
      <c r="J1078" t="s">
        <v>97</v>
      </c>
      <c r="K1078">
        <v>23.530062999999998</v>
      </c>
      <c r="L1078">
        <v>5.313008</v>
      </c>
      <c r="M1078">
        <v>14.624000000000001</v>
      </c>
      <c r="N1078">
        <v>35.598999999999997</v>
      </c>
      <c r="O1078" t="s">
        <v>74</v>
      </c>
      <c r="P1078" t="s">
        <v>1450</v>
      </c>
      <c r="Q1078">
        <v>12.069000000000001</v>
      </c>
      <c r="R1078">
        <v>8.9060000000000006</v>
      </c>
      <c r="S1078">
        <v>9963</v>
      </c>
      <c r="T1078">
        <v>2524</v>
      </c>
      <c r="U1078">
        <v>6192</v>
      </c>
      <c r="V1078">
        <v>15073</v>
      </c>
      <c r="W1078">
        <v>107</v>
      </c>
      <c r="X1078">
        <v>21</v>
      </c>
      <c r="Y1078">
        <v>0</v>
      </c>
      <c r="Z1078">
        <v>0</v>
      </c>
      <c r="AA1078">
        <v>0</v>
      </c>
      <c r="AB1078">
        <v>1</v>
      </c>
      <c r="AC1078" t="s">
        <v>548</v>
      </c>
      <c r="AD1078" t="s">
        <v>1034</v>
      </c>
      <c r="AE1078">
        <v>1.6629264992999999</v>
      </c>
      <c r="AF1078" t="s">
        <v>75</v>
      </c>
    </row>
    <row r="1079" spans="1:32">
      <c r="A1079" t="s">
        <v>1451</v>
      </c>
      <c r="B1079">
        <v>2012</v>
      </c>
      <c r="C1079" t="s">
        <v>1034</v>
      </c>
      <c r="D1079" t="s">
        <v>182</v>
      </c>
      <c r="E1079" t="s">
        <v>72</v>
      </c>
      <c r="F1079" t="s">
        <v>72</v>
      </c>
      <c r="G1079" t="s">
        <v>72</v>
      </c>
      <c r="H1079" t="s">
        <v>72</v>
      </c>
      <c r="I1079" t="s">
        <v>79</v>
      </c>
      <c r="J1079" t="s">
        <v>98</v>
      </c>
      <c r="K1079">
        <v>12.158130999999999</v>
      </c>
      <c r="L1079">
        <v>3.0224030000000002</v>
      </c>
      <c r="M1079">
        <v>7.3170000000000002</v>
      </c>
      <c r="N1079">
        <v>19.527999999999999</v>
      </c>
      <c r="O1079" t="s">
        <v>74</v>
      </c>
      <c r="P1079" t="s">
        <v>1452</v>
      </c>
      <c r="Q1079">
        <v>7.37</v>
      </c>
      <c r="R1079">
        <v>4.8410000000000002</v>
      </c>
      <c r="S1079">
        <v>6500</v>
      </c>
      <c r="T1079">
        <v>1665</v>
      </c>
      <c r="U1079">
        <v>3912</v>
      </c>
      <c r="V1079">
        <v>10441</v>
      </c>
      <c r="W1079">
        <v>141</v>
      </c>
      <c r="X1079">
        <v>24</v>
      </c>
      <c r="Y1079">
        <v>0</v>
      </c>
      <c r="Z1079">
        <v>0</v>
      </c>
      <c r="AA1079">
        <v>0</v>
      </c>
      <c r="AB1079">
        <v>1</v>
      </c>
      <c r="AC1079" t="s">
        <v>359</v>
      </c>
      <c r="AD1079" t="s">
        <v>1034</v>
      </c>
      <c r="AE1079">
        <v>1.1974690064</v>
      </c>
      <c r="AF1079" t="s">
        <v>75</v>
      </c>
    </row>
    <row r="1080" spans="1:32">
      <c r="A1080" t="s">
        <v>1453</v>
      </c>
      <c r="B1080">
        <v>2012</v>
      </c>
      <c r="C1080" t="s">
        <v>1034</v>
      </c>
      <c r="D1080" t="s">
        <v>182</v>
      </c>
      <c r="E1080" t="s">
        <v>72</v>
      </c>
      <c r="F1080" t="s">
        <v>72</v>
      </c>
      <c r="G1080" t="s">
        <v>72</v>
      </c>
      <c r="H1080" t="s">
        <v>72</v>
      </c>
      <c r="I1080" t="s">
        <v>79</v>
      </c>
      <c r="J1080" t="s">
        <v>99</v>
      </c>
      <c r="K1080">
        <v>26.640953</v>
      </c>
      <c r="L1080">
        <v>3.7347350000000001</v>
      </c>
      <c r="M1080">
        <v>19.908000000000001</v>
      </c>
      <c r="N1080">
        <v>34.664999999999999</v>
      </c>
      <c r="O1080" t="s">
        <v>74</v>
      </c>
      <c r="P1080" t="s">
        <v>1454</v>
      </c>
      <c r="Q1080">
        <v>8.0239999999999991</v>
      </c>
      <c r="R1080">
        <v>6.7329999999999997</v>
      </c>
      <c r="S1080">
        <v>13779</v>
      </c>
      <c r="T1080">
        <v>2158</v>
      </c>
      <c r="U1080">
        <v>10297</v>
      </c>
      <c r="V1080">
        <v>17929</v>
      </c>
      <c r="W1080">
        <v>207</v>
      </c>
      <c r="X1080">
        <v>60</v>
      </c>
      <c r="Y1080">
        <v>0</v>
      </c>
      <c r="Z1080">
        <v>0</v>
      </c>
      <c r="AA1080">
        <v>0</v>
      </c>
      <c r="AB1080">
        <v>1</v>
      </c>
      <c r="AC1080" t="s">
        <v>107</v>
      </c>
      <c r="AD1080" t="s">
        <v>1034</v>
      </c>
      <c r="AE1080">
        <v>1.4702234324000001</v>
      </c>
      <c r="AF1080" t="s">
        <v>75</v>
      </c>
    </row>
    <row r="1081" spans="1:32">
      <c r="A1081" t="s">
        <v>1455</v>
      </c>
      <c r="B1081">
        <v>2012</v>
      </c>
      <c r="C1081" t="s">
        <v>1034</v>
      </c>
      <c r="D1081" t="s">
        <v>182</v>
      </c>
      <c r="E1081" t="s">
        <v>72</v>
      </c>
      <c r="F1081" t="s">
        <v>72</v>
      </c>
      <c r="G1081" t="s">
        <v>72</v>
      </c>
      <c r="H1081" t="s">
        <v>72</v>
      </c>
      <c r="I1081" t="s">
        <v>79</v>
      </c>
      <c r="J1081" t="s">
        <v>100</v>
      </c>
      <c r="K1081">
        <v>16.510258</v>
      </c>
      <c r="L1081">
        <v>2.4547150000000002</v>
      </c>
      <c r="M1081">
        <v>12.195</v>
      </c>
      <c r="N1081">
        <v>21.97</v>
      </c>
      <c r="O1081" t="s">
        <v>74</v>
      </c>
      <c r="P1081" t="s">
        <v>1456</v>
      </c>
      <c r="Q1081">
        <v>5.4589999999999996</v>
      </c>
      <c r="R1081">
        <v>4.3150000000000004</v>
      </c>
      <c r="S1081">
        <v>9854</v>
      </c>
      <c r="T1081">
        <v>1548</v>
      </c>
      <c r="U1081">
        <v>7279</v>
      </c>
      <c r="V1081">
        <v>13113</v>
      </c>
      <c r="W1081">
        <v>250</v>
      </c>
      <c r="X1081">
        <v>54</v>
      </c>
      <c r="Y1081">
        <v>0</v>
      </c>
      <c r="Z1081">
        <v>0</v>
      </c>
      <c r="AA1081">
        <v>0</v>
      </c>
      <c r="AB1081">
        <v>1</v>
      </c>
      <c r="AC1081" t="s">
        <v>92</v>
      </c>
      <c r="AD1081" t="s">
        <v>1034</v>
      </c>
      <c r="AE1081">
        <v>1.0884653269</v>
      </c>
      <c r="AF1081" t="s">
        <v>75</v>
      </c>
    </row>
    <row r="1082" spans="1:32">
      <c r="A1082" t="s">
        <v>1459</v>
      </c>
      <c r="B1082">
        <v>2012</v>
      </c>
      <c r="C1082" t="s">
        <v>1460</v>
      </c>
      <c r="D1082" t="s">
        <v>72</v>
      </c>
      <c r="E1082" t="s">
        <v>72</v>
      </c>
      <c r="F1082" t="s">
        <v>72</v>
      </c>
      <c r="G1082" t="s">
        <v>72</v>
      </c>
      <c r="H1082" t="s">
        <v>73</v>
      </c>
      <c r="I1082" t="s">
        <v>72</v>
      </c>
      <c r="J1082" t="s">
        <v>72</v>
      </c>
      <c r="K1082">
        <v>6.2181670000000002</v>
      </c>
      <c r="L1082">
        <v>1.295579</v>
      </c>
      <c r="M1082">
        <v>4.0919999999999996</v>
      </c>
      <c r="N1082">
        <v>9.3409999999999993</v>
      </c>
      <c r="O1082" t="s">
        <v>74</v>
      </c>
      <c r="P1082" t="s">
        <v>1461</v>
      </c>
      <c r="Q1082">
        <v>3.1230000000000002</v>
      </c>
      <c r="R1082">
        <v>2.1259999999999999</v>
      </c>
      <c r="S1082">
        <v>16593</v>
      </c>
      <c r="T1082">
        <v>3500</v>
      </c>
      <c r="U1082">
        <v>10920</v>
      </c>
      <c r="V1082">
        <v>24925</v>
      </c>
      <c r="W1082">
        <v>560</v>
      </c>
      <c r="X1082">
        <v>36</v>
      </c>
      <c r="Y1082">
        <v>0</v>
      </c>
      <c r="Z1082">
        <v>0</v>
      </c>
      <c r="AA1082">
        <v>0</v>
      </c>
      <c r="AB1082">
        <v>1</v>
      </c>
      <c r="AC1082" t="s">
        <v>256</v>
      </c>
      <c r="AD1082" t="s">
        <v>1460</v>
      </c>
      <c r="AE1082">
        <v>1.6090081251999999</v>
      </c>
      <c r="AF1082" t="s">
        <v>75</v>
      </c>
    </row>
    <row r="1083" spans="1:32">
      <c r="A1083" t="s">
        <v>1462</v>
      </c>
      <c r="B1083">
        <v>2012</v>
      </c>
      <c r="C1083" t="s">
        <v>1460</v>
      </c>
      <c r="D1083" t="s">
        <v>72</v>
      </c>
      <c r="E1083" t="s">
        <v>72</v>
      </c>
      <c r="F1083" t="s">
        <v>72</v>
      </c>
      <c r="G1083" t="s">
        <v>72</v>
      </c>
      <c r="H1083" t="s">
        <v>73</v>
      </c>
      <c r="I1083" t="s">
        <v>76</v>
      </c>
      <c r="J1083" t="s">
        <v>72</v>
      </c>
      <c r="K1083">
        <v>7.3585630000000002</v>
      </c>
      <c r="L1083">
        <v>1.6432869999999999</v>
      </c>
      <c r="M1083">
        <v>4.6929999999999996</v>
      </c>
      <c r="N1083">
        <v>11.359</v>
      </c>
      <c r="O1083" t="s">
        <v>74</v>
      </c>
      <c r="P1083" t="s">
        <v>772</v>
      </c>
      <c r="Q1083">
        <v>4</v>
      </c>
      <c r="R1083">
        <v>2.6659999999999999</v>
      </c>
      <c r="S1083">
        <v>9802</v>
      </c>
      <c r="T1083">
        <v>2238</v>
      </c>
      <c r="U1083">
        <v>6251</v>
      </c>
      <c r="V1083">
        <v>15130</v>
      </c>
      <c r="W1083">
        <v>280</v>
      </c>
      <c r="X1083">
        <v>20</v>
      </c>
      <c r="Y1083">
        <v>0</v>
      </c>
      <c r="Z1083">
        <v>0</v>
      </c>
      <c r="AA1083">
        <v>0</v>
      </c>
      <c r="AB1083">
        <v>1</v>
      </c>
      <c r="AC1083" t="s">
        <v>548</v>
      </c>
      <c r="AD1083" t="s">
        <v>1460</v>
      </c>
      <c r="AE1083">
        <v>1.1051790564999999</v>
      </c>
      <c r="AF1083" t="s">
        <v>75</v>
      </c>
    </row>
    <row r="1084" spans="1:32">
      <c r="A1084" t="s">
        <v>1463</v>
      </c>
      <c r="B1084">
        <v>2012</v>
      </c>
      <c r="C1084" t="s">
        <v>1460</v>
      </c>
      <c r="D1084" t="s">
        <v>72</v>
      </c>
      <c r="E1084" t="s">
        <v>72</v>
      </c>
      <c r="F1084" t="s">
        <v>72</v>
      </c>
      <c r="G1084" t="s">
        <v>72</v>
      </c>
      <c r="H1084" t="s">
        <v>73</v>
      </c>
      <c r="I1084" t="s">
        <v>79</v>
      </c>
      <c r="J1084" t="s">
        <v>72</v>
      </c>
      <c r="K1084">
        <v>5.0815450000000002</v>
      </c>
      <c r="L1084">
        <v>1.671038</v>
      </c>
      <c r="M1084">
        <v>2.6219999999999999</v>
      </c>
      <c r="N1084">
        <v>9.6210000000000004</v>
      </c>
      <c r="O1084" t="s">
        <v>74</v>
      </c>
      <c r="P1084" t="s">
        <v>963</v>
      </c>
      <c r="Q1084">
        <v>4.54</v>
      </c>
      <c r="R1084">
        <v>2.46</v>
      </c>
      <c r="S1084">
        <v>6791</v>
      </c>
      <c r="T1084">
        <v>2271</v>
      </c>
      <c r="U1084">
        <v>3504</v>
      </c>
      <c r="V1084">
        <v>12858</v>
      </c>
      <c r="W1084">
        <v>280</v>
      </c>
      <c r="X1084">
        <v>16</v>
      </c>
      <c r="Y1084">
        <v>0</v>
      </c>
      <c r="Z1084">
        <v>0</v>
      </c>
      <c r="AA1084">
        <v>0</v>
      </c>
      <c r="AB1084">
        <v>1</v>
      </c>
      <c r="AC1084" t="s">
        <v>367</v>
      </c>
      <c r="AD1084" t="s">
        <v>1460</v>
      </c>
      <c r="AE1084">
        <v>1.6152153983999999</v>
      </c>
      <c r="AF1084" t="s">
        <v>75</v>
      </c>
    </row>
    <row r="1085" spans="1:32">
      <c r="A1085" t="s">
        <v>1464</v>
      </c>
      <c r="B1085">
        <v>2012</v>
      </c>
      <c r="C1085" t="s">
        <v>1460</v>
      </c>
      <c r="D1085" t="s">
        <v>72</v>
      </c>
      <c r="E1085" t="s">
        <v>72</v>
      </c>
      <c r="F1085" t="s">
        <v>72</v>
      </c>
      <c r="G1085" t="s">
        <v>72</v>
      </c>
      <c r="H1085" t="s">
        <v>81</v>
      </c>
      <c r="I1085" t="s">
        <v>72</v>
      </c>
      <c r="J1085" t="s">
        <v>72</v>
      </c>
      <c r="K1085">
        <v>12.058688999999999</v>
      </c>
      <c r="L1085">
        <v>1.750796</v>
      </c>
      <c r="M1085">
        <v>8.9930000000000003</v>
      </c>
      <c r="N1085">
        <v>15.984999999999999</v>
      </c>
      <c r="O1085" t="s">
        <v>74</v>
      </c>
      <c r="P1085" t="s">
        <v>752</v>
      </c>
      <c r="Q1085">
        <v>3.9260000000000002</v>
      </c>
      <c r="R1085">
        <v>3.0649999999999999</v>
      </c>
      <c r="S1085">
        <v>28848</v>
      </c>
      <c r="T1085">
        <v>4190</v>
      </c>
      <c r="U1085">
        <v>21515</v>
      </c>
      <c r="V1085">
        <v>38242</v>
      </c>
      <c r="W1085">
        <v>608</v>
      </c>
      <c r="X1085">
        <v>82</v>
      </c>
      <c r="Y1085">
        <v>0</v>
      </c>
      <c r="Z1085">
        <v>0</v>
      </c>
      <c r="AA1085">
        <v>0</v>
      </c>
      <c r="AB1085">
        <v>1</v>
      </c>
      <c r="AC1085" t="s">
        <v>306</v>
      </c>
      <c r="AD1085" t="s">
        <v>1460</v>
      </c>
      <c r="AE1085">
        <v>1.754554733</v>
      </c>
      <c r="AF1085" t="s">
        <v>75</v>
      </c>
    </row>
    <row r="1086" spans="1:32">
      <c r="A1086" t="s">
        <v>1465</v>
      </c>
      <c r="B1086">
        <v>2012</v>
      </c>
      <c r="C1086" t="s">
        <v>1460</v>
      </c>
      <c r="D1086" t="s">
        <v>72</v>
      </c>
      <c r="E1086" t="s">
        <v>72</v>
      </c>
      <c r="F1086" t="s">
        <v>72</v>
      </c>
      <c r="G1086" t="s">
        <v>72</v>
      </c>
      <c r="H1086" t="s">
        <v>81</v>
      </c>
      <c r="I1086" t="s">
        <v>76</v>
      </c>
      <c r="J1086" t="s">
        <v>72</v>
      </c>
      <c r="K1086">
        <v>14.9413</v>
      </c>
      <c r="L1086">
        <v>2.5520170000000002</v>
      </c>
      <c r="M1086">
        <v>10.55</v>
      </c>
      <c r="N1086">
        <v>20.738</v>
      </c>
      <c r="O1086" t="s">
        <v>74</v>
      </c>
      <c r="P1086" t="s">
        <v>1466</v>
      </c>
      <c r="Q1086">
        <v>5.7960000000000003</v>
      </c>
      <c r="R1086">
        <v>4.3920000000000003</v>
      </c>
      <c r="S1086">
        <v>16865</v>
      </c>
      <c r="T1086">
        <v>2956</v>
      </c>
      <c r="U1086">
        <v>11908</v>
      </c>
      <c r="V1086">
        <v>23408</v>
      </c>
      <c r="W1086">
        <v>332</v>
      </c>
      <c r="X1086">
        <v>57</v>
      </c>
      <c r="Y1086">
        <v>0</v>
      </c>
      <c r="Z1086">
        <v>0</v>
      </c>
      <c r="AA1086">
        <v>0</v>
      </c>
      <c r="AB1086">
        <v>1</v>
      </c>
      <c r="AC1086" t="s">
        <v>393</v>
      </c>
      <c r="AD1086" t="s">
        <v>1460</v>
      </c>
      <c r="AE1086">
        <v>1.69624313</v>
      </c>
      <c r="AF1086" t="s">
        <v>75</v>
      </c>
    </row>
    <row r="1087" spans="1:32">
      <c r="A1087" t="s">
        <v>1467</v>
      </c>
      <c r="B1087">
        <v>2012</v>
      </c>
      <c r="C1087" t="s">
        <v>1460</v>
      </c>
      <c r="D1087" t="s">
        <v>72</v>
      </c>
      <c r="E1087" t="s">
        <v>72</v>
      </c>
      <c r="F1087" t="s">
        <v>72</v>
      </c>
      <c r="G1087" t="s">
        <v>72</v>
      </c>
      <c r="H1087" t="s">
        <v>81</v>
      </c>
      <c r="I1087" t="s">
        <v>79</v>
      </c>
      <c r="J1087" t="s">
        <v>72</v>
      </c>
      <c r="K1087">
        <v>9.4835290000000008</v>
      </c>
      <c r="L1087">
        <v>2.3091810000000002</v>
      </c>
      <c r="M1087">
        <v>5.7880000000000003</v>
      </c>
      <c r="N1087">
        <v>15.157999999999999</v>
      </c>
      <c r="O1087" t="s">
        <v>74</v>
      </c>
      <c r="P1087" t="s">
        <v>1468</v>
      </c>
      <c r="Q1087">
        <v>5.6740000000000004</v>
      </c>
      <c r="R1087">
        <v>3.6949999999999998</v>
      </c>
      <c r="S1087">
        <v>11983</v>
      </c>
      <c r="T1087">
        <v>2894</v>
      </c>
      <c r="U1087">
        <v>7314</v>
      </c>
      <c r="V1087">
        <v>19153</v>
      </c>
      <c r="W1087">
        <v>276</v>
      </c>
      <c r="X1087">
        <v>25</v>
      </c>
      <c r="Y1087">
        <v>0</v>
      </c>
      <c r="Z1087">
        <v>0</v>
      </c>
      <c r="AA1087">
        <v>0</v>
      </c>
      <c r="AB1087">
        <v>1</v>
      </c>
      <c r="AC1087" t="s">
        <v>841</v>
      </c>
      <c r="AD1087" t="s">
        <v>1460</v>
      </c>
      <c r="AE1087">
        <v>1.7082490191999999</v>
      </c>
      <c r="AF1087" t="s">
        <v>75</v>
      </c>
    </row>
    <row r="1088" spans="1:32">
      <c r="A1088" t="s">
        <v>1469</v>
      </c>
      <c r="B1088">
        <v>2012</v>
      </c>
      <c r="C1088" t="s">
        <v>1460</v>
      </c>
      <c r="D1088" t="s">
        <v>72</v>
      </c>
      <c r="E1088" t="s">
        <v>72</v>
      </c>
      <c r="F1088" t="s">
        <v>72</v>
      </c>
      <c r="G1088" t="s">
        <v>72</v>
      </c>
      <c r="H1088" t="s">
        <v>83</v>
      </c>
      <c r="I1088" t="s">
        <v>72</v>
      </c>
      <c r="J1088" t="s">
        <v>72</v>
      </c>
      <c r="K1088">
        <v>15.469668</v>
      </c>
      <c r="L1088">
        <v>1.1139300000000001</v>
      </c>
      <c r="M1088">
        <v>13.385999999999999</v>
      </c>
      <c r="N1088">
        <v>17.811</v>
      </c>
      <c r="O1088" t="s">
        <v>74</v>
      </c>
      <c r="P1088" t="s">
        <v>1470</v>
      </c>
      <c r="Q1088">
        <v>2.3410000000000002</v>
      </c>
      <c r="R1088">
        <v>2.0830000000000002</v>
      </c>
      <c r="S1088">
        <v>67098</v>
      </c>
      <c r="T1088">
        <v>4854</v>
      </c>
      <c r="U1088">
        <v>58062</v>
      </c>
      <c r="V1088">
        <v>77253</v>
      </c>
      <c r="W1088">
        <v>1347</v>
      </c>
      <c r="X1088">
        <v>239</v>
      </c>
      <c r="Y1088">
        <v>0</v>
      </c>
      <c r="Z1088">
        <v>0</v>
      </c>
      <c r="AA1088">
        <v>0</v>
      </c>
      <c r="AB1088">
        <v>1</v>
      </c>
      <c r="AC1088" t="s">
        <v>153</v>
      </c>
      <c r="AD1088" t="s">
        <v>1460</v>
      </c>
      <c r="AE1088">
        <v>1.2772235354000001</v>
      </c>
      <c r="AF1088" t="s">
        <v>75</v>
      </c>
    </row>
    <row r="1089" spans="1:32">
      <c r="A1089" t="s">
        <v>1471</v>
      </c>
      <c r="B1089">
        <v>2012</v>
      </c>
      <c r="C1089" t="s">
        <v>1460</v>
      </c>
      <c r="D1089" t="s">
        <v>72</v>
      </c>
      <c r="E1089" t="s">
        <v>72</v>
      </c>
      <c r="F1089" t="s">
        <v>72</v>
      </c>
      <c r="G1089" t="s">
        <v>72</v>
      </c>
      <c r="H1089" t="s">
        <v>83</v>
      </c>
      <c r="I1089" t="s">
        <v>76</v>
      </c>
      <c r="J1089" t="s">
        <v>72</v>
      </c>
      <c r="K1089">
        <v>19.576232000000001</v>
      </c>
      <c r="L1089">
        <v>1.5150410000000001</v>
      </c>
      <c r="M1089">
        <v>16.744</v>
      </c>
      <c r="N1089">
        <v>22.757000000000001</v>
      </c>
      <c r="O1089" t="s">
        <v>74</v>
      </c>
      <c r="P1089" t="s">
        <v>1472</v>
      </c>
      <c r="Q1089">
        <v>3.181</v>
      </c>
      <c r="R1089">
        <v>2.8330000000000002</v>
      </c>
      <c r="S1089">
        <v>44262</v>
      </c>
      <c r="T1089">
        <v>3483</v>
      </c>
      <c r="U1089">
        <v>37857</v>
      </c>
      <c r="V1089">
        <v>51454</v>
      </c>
      <c r="W1089">
        <v>844</v>
      </c>
      <c r="X1089">
        <v>176</v>
      </c>
      <c r="Y1089">
        <v>0</v>
      </c>
      <c r="Z1089">
        <v>0</v>
      </c>
      <c r="AA1089">
        <v>0</v>
      </c>
      <c r="AB1089">
        <v>1</v>
      </c>
      <c r="AC1089" t="s">
        <v>966</v>
      </c>
      <c r="AD1089" t="s">
        <v>1460</v>
      </c>
      <c r="AE1089">
        <v>1.2290310617</v>
      </c>
      <c r="AF1089" t="s">
        <v>75</v>
      </c>
    </row>
    <row r="1090" spans="1:32">
      <c r="A1090" t="s">
        <v>1473</v>
      </c>
      <c r="B1090">
        <v>2012</v>
      </c>
      <c r="C1090" t="s">
        <v>1460</v>
      </c>
      <c r="D1090" t="s">
        <v>72</v>
      </c>
      <c r="E1090" t="s">
        <v>72</v>
      </c>
      <c r="F1090" t="s">
        <v>72</v>
      </c>
      <c r="G1090" t="s">
        <v>72</v>
      </c>
      <c r="H1090" t="s">
        <v>83</v>
      </c>
      <c r="I1090" t="s">
        <v>79</v>
      </c>
      <c r="J1090" t="s">
        <v>72</v>
      </c>
      <c r="K1090">
        <v>10.998125</v>
      </c>
      <c r="L1090">
        <v>1.7199880000000001</v>
      </c>
      <c r="M1090">
        <v>8.0210000000000008</v>
      </c>
      <c r="N1090">
        <v>14.901999999999999</v>
      </c>
      <c r="O1090" t="s">
        <v>74</v>
      </c>
      <c r="P1090" t="s">
        <v>1474</v>
      </c>
      <c r="Q1090">
        <v>3.9039999999999999</v>
      </c>
      <c r="R1090">
        <v>2.9769999999999999</v>
      </c>
      <c r="S1090">
        <v>22837</v>
      </c>
      <c r="T1090">
        <v>3609</v>
      </c>
      <c r="U1090">
        <v>16654</v>
      </c>
      <c r="V1090">
        <v>30943</v>
      </c>
      <c r="W1090">
        <v>503</v>
      </c>
      <c r="X1090">
        <v>63</v>
      </c>
      <c r="Y1090">
        <v>0</v>
      </c>
      <c r="Z1090">
        <v>0</v>
      </c>
      <c r="AA1090">
        <v>0</v>
      </c>
      <c r="AB1090">
        <v>1</v>
      </c>
      <c r="AC1090" t="s">
        <v>753</v>
      </c>
      <c r="AD1090" t="s">
        <v>1460</v>
      </c>
      <c r="AE1090">
        <v>1.5171791514999999</v>
      </c>
      <c r="AF1090" t="s">
        <v>75</v>
      </c>
    </row>
    <row r="1091" spans="1:32">
      <c r="A1091" t="s">
        <v>1475</v>
      </c>
      <c r="B1091">
        <v>2012</v>
      </c>
      <c r="C1091" t="s">
        <v>1460</v>
      </c>
      <c r="D1091" t="s">
        <v>72</v>
      </c>
      <c r="E1091" t="s">
        <v>72</v>
      </c>
      <c r="F1091" t="s">
        <v>72</v>
      </c>
      <c r="G1091" t="s">
        <v>72</v>
      </c>
      <c r="H1091" t="s">
        <v>84</v>
      </c>
      <c r="I1091" t="s">
        <v>72</v>
      </c>
      <c r="J1091" t="s">
        <v>72</v>
      </c>
      <c r="K1091">
        <v>16.155445</v>
      </c>
      <c r="L1091">
        <v>1.079269</v>
      </c>
      <c r="M1091">
        <v>14.127000000000001</v>
      </c>
      <c r="N1091">
        <v>18.413</v>
      </c>
      <c r="O1091" t="s">
        <v>74</v>
      </c>
      <c r="P1091" t="s">
        <v>453</v>
      </c>
      <c r="Q1091">
        <v>2.2570000000000001</v>
      </c>
      <c r="R1091">
        <v>2.028</v>
      </c>
      <c r="S1091">
        <v>73975</v>
      </c>
      <c r="T1091">
        <v>4999</v>
      </c>
      <c r="U1091">
        <v>64687</v>
      </c>
      <c r="V1091">
        <v>84312</v>
      </c>
      <c r="W1091">
        <v>1625</v>
      </c>
      <c r="X1091">
        <v>281</v>
      </c>
      <c r="Y1091">
        <v>0</v>
      </c>
      <c r="Z1091">
        <v>0</v>
      </c>
      <c r="AA1091">
        <v>0</v>
      </c>
      <c r="AB1091">
        <v>1</v>
      </c>
      <c r="AC1091" t="s">
        <v>496</v>
      </c>
      <c r="AD1091" t="s">
        <v>1460</v>
      </c>
      <c r="AE1091">
        <v>1.396534258</v>
      </c>
      <c r="AF1091" t="s">
        <v>75</v>
      </c>
    </row>
    <row r="1092" spans="1:32">
      <c r="A1092" t="s">
        <v>1476</v>
      </c>
      <c r="B1092">
        <v>2012</v>
      </c>
      <c r="C1092" t="s">
        <v>1460</v>
      </c>
      <c r="D1092" t="s">
        <v>72</v>
      </c>
      <c r="E1092" t="s">
        <v>72</v>
      </c>
      <c r="F1092" t="s">
        <v>72</v>
      </c>
      <c r="G1092" t="s">
        <v>72</v>
      </c>
      <c r="H1092" t="s">
        <v>84</v>
      </c>
      <c r="I1092" t="s">
        <v>76</v>
      </c>
      <c r="J1092" t="s">
        <v>72</v>
      </c>
      <c r="K1092">
        <v>19.648130999999999</v>
      </c>
      <c r="L1092">
        <v>1.6101890000000001</v>
      </c>
      <c r="M1092">
        <v>16.648</v>
      </c>
      <c r="N1092">
        <v>23.039000000000001</v>
      </c>
      <c r="O1092" t="s">
        <v>74</v>
      </c>
      <c r="P1092" t="s">
        <v>1477</v>
      </c>
      <c r="Q1092">
        <v>3.391</v>
      </c>
      <c r="R1092">
        <v>3</v>
      </c>
      <c r="S1092">
        <v>49020</v>
      </c>
      <c r="T1092">
        <v>4078</v>
      </c>
      <c r="U1092">
        <v>41535</v>
      </c>
      <c r="V1092">
        <v>57481</v>
      </c>
      <c r="W1092">
        <v>973</v>
      </c>
      <c r="X1092">
        <v>195</v>
      </c>
      <c r="Y1092">
        <v>0</v>
      </c>
      <c r="Z1092">
        <v>0</v>
      </c>
      <c r="AA1092">
        <v>0</v>
      </c>
      <c r="AB1092">
        <v>1</v>
      </c>
      <c r="AC1092" t="s">
        <v>317</v>
      </c>
      <c r="AD1092" t="s">
        <v>1460</v>
      </c>
      <c r="AE1092">
        <v>1.5962567327999999</v>
      </c>
      <c r="AF1092" t="s">
        <v>75</v>
      </c>
    </row>
    <row r="1093" spans="1:32">
      <c r="A1093" t="s">
        <v>1478</v>
      </c>
      <c r="B1093">
        <v>2012</v>
      </c>
      <c r="C1093" t="s">
        <v>1460</v>
      </c>
      <c r="D1093" t="s">
        <v>72</v>
      </c>
      <c r="E1093" t="s">
        <v>72</v>
      </c>
      <c r="F1093" t="s">
        <v>72</v>
      </c>
      <c r="G1093" t="s">
        <v>72</v>
      </c>
      <c r="H1093" t="s">
        <v>84</v>
      </c>
      <c r="I1093" t="s">
        <v>79</v>
      </c>
      <c r="J1093" t="s">
        <v>72</v>
      </c>
      <c r="K1093">
        <v>11.974224</v>
      </c>
      <c r="L1093">
        <v>1.39361</v>
      </c>
      <c r="M1093">
        <v>9.4730000000000008</v>
      </c>
      <c r="N1093">
        <v>15.026</v>
      </c>
      <c r="O1093" t="s">
        <v>74</v>
      </c>
      <c r="P1093" t="s">
        <v>1479</v>
      </c>
      <c r="Q1093">
        <v>3.052</v>
      </c>
      <c r="R1093">
        <v>2.5009999999999999</v>
      </c>
      <c r="S1093">
        <v>24955</v>
      </c>
      <c r="T1093">
        <v>2968</v>
      </c>
      <c r="U1093">
        <v>19743</v>
      </c>
      <c r="V1093">
        <v>31315</v>
      </c>
      <c r="W1093">
        <v>652</v>
      </c>
      <c r="X1093">
        <v>86</v>
      </c>
      <c r="Y1093">
        <v>0</v>
      </c>
      <c r="Z1093">
        <v>0</v>
      </c>
      <c r="AA1093">
        <v>0</v>
      </c>
      <c r="AB1093">
        <v>1</v>
      </c>
      <c r="AC1093" t="s">
        <v>147</v>
      </c>
      <c r="AD1093" t="s">
        <v>1460</v>
      </c>
      <c r="AE1093">
        <v>1.1995162269999999</v>
      </c>
      <c r="AF1093" t="s">
        <v>75</v>
      </c>
    </row>
    <row r="1094" spans="1:32">
      <c r="A1094" t="s">
        <v>1480</v>
      </c>
      <c r="B1094">
        <v>2012</v>
      </c>
      <c r="C1094" t="s">
        <v>1460</v>
      </c>
      <c r="D1094" t="s">
        <v>72</v>
      </c>
      <c r="E1094" t="s">
        <v>72</v>
      </c>
      <c r="F1094" t="s">
        <v>72</v>
      </c>
      <c r="G1094" t="s">
        <v>72</v>
      </c>
      <c r="H1094" t="s">
        <v>85</v>
      </c>
      <c r="I1094" t="s">
        <v>72</v>
      </c>
      <c r="J1094" t="s">
        <v>72</v>
      </c>
      <c r="K1094">
        <v>17.090992</v>
      </c>
      <c r="L1094">
        <v>1.020459</v>
      </c>
      <c r="M1094">
        <v>15.16</v>
      </c>
      <c r="N1094">
        <v>19.212</v>
      </c>
      <c r="O1094" t="s">
        <v>74</v>
      </c>
      <c r="P1094" t="s">
        <v>1481</v>
      </c>
      <c r="Q1094">
        <v>2.121</v>
      </c>
      <c r="R1094">
        <v>1.931</v>
      </c>
      <c r="S1094">
        <v>83677</v>
      </c>
      <c r="T1094">
        <v>4878</v>
      </c>
      <c r="U1094">
        <v>74225</v>
      </c>
      <c r="V1094">
        <v>94059</v>
      </c>
      <c r="W1094">
        <v>1630</v>
      </c>
      <c r="X1094">
        <v>327</v>
      </c>
      <c r="Y1094">
        <v>0</v>
      </c>
      <c r="Z1094">
        <v>0</v>
      </c>
      <c r="AA1094">
        <v>0</v>
      </c>
      <c r="AB1094">
        <v>1</v>
      </c>
      <c r="AC1094" t="s">
        <v>631</v>
      </c>
      <c r="AD1094" t="s">
        <v>1460</v>
      </c>
      <c r="AE1094">
        <v>1.1971350121</v>
      </c>
      <c r="AF1094" t="s">
        <v>75</v>
      </c>
    </row>
    <row r="1095" spans="1:32">
      <c r="A1095" t="s">
        <v>1482</v>
      </c>
      <c r="B1095">
        <v>2012</v>
      </c>
      <c r="C1095" t="s">
        <v>1460</v>
      </c>
      <c r="D1095" t="s">
        <v>72</v>
      </c>
      <c r="E1095" t="s">
        <v>72</v>
      </c>
      <c r="F1095" t="s">
        <v>72</v>
      </c>
      <c r="G1095" t="s">
        <v>72</v>
      </c>
      <c r="H1095" t="s">
        <v>85</v>
      </c>
      <c r="I1095" t="s">
        <v>76</v>
      </c>
      <c r="J1095" t="s">
        <v>72</v>
      </c>
      <c r="K1095">
        <v>22.094055999999998</v>
      </c>
      <c r="L1095">
        <v>1.7972360000000001</v>
      </c>
      <c r="M1095">
        <v>18.734999999999999</v>
      </c>
      <c r="N1095">
        <v>25.864000000000001</v>
      </c>
      <c r="O1095" t="s">
        <v>74</v>
      </c>
      <c r="P1095" t="s">
        <v>1483</v>
      </c>
      <c r="Q1095">
        <v>3.77</v>
      </c>
      <c r="R1095">
        <v>3.359</v>
      </c>
      <c r="S1095">
        <v>55548</v>
      </c>
      <c r="T1095">
        <v>4535</v>
      </c>
      <c r="U1095">
        <v>47102</v>
      </c>
      <c r="V1095">
        <v>65027</v>
      </c>
      <c r="W1095">
        <v>893</v>
      </c>
      <c r="X1095">
        <v>215</v>
      </c>
      <c r="Y1095">
        <v>0</v>
      </c>
      <c r="Z1095">
        <v>0</v>
      </c>
      <c r="AA1095">
        <v>0</v>
      </c>
      <c r="AB1095">
        <v>1</v>
      </c>
      <c r="AC1095" t="s">
        <v>420</v>
      </c>
      <c r="AD1095" t="s">
        <v>1460</v>
      </c>
      <c r="AE1095">
        <v>1.6738975755000001</v>
      </c>
      <c r="AF1095" t="s">
        <v>75</v>
      </c>
    </row>
    <row r="1096" spans="1:32">
      <c r="A1096" t="s">
        <v>1484</v>
      </c>
      <c r="B1096">
        <v>2012</v>
      </c>
      <c r="C1096" t="s">
        <v>1460</v>
      </c>
      <c r="D1096" t="s">
        <v>72</v>
      </c>
      <c r="E1096" t="s">
        <v>72</v>
      </c>
      <c r="F1096" t="s">
        <v>72</v>
      </c>
      <c r="G1096" t="s">
        <v>72</v>
      </c>
      <c r="H1096" t="s">
        <v>85</v>
      </c>
      <c r="I1096" t="s">
        <v>79</v>
      </c>
      <c r="J1096" t="s">
        <v>72</v>
      </c>
      <c r="K1096">
        <v>11.809882</v>
      </c>
      <c r="L1096">
        <v>1.284025</v>
      </c>
      <c r="M1096">
        <v>9.4909999999999997</v>
      </c>
      <c r="N1096">
        <v>14.603999999999999</v>
      </c>
      <c r="O1096" t="s">
        <v>74</v>
      </c>
      <c r="P1096" t="s">
        <v>1485</v>
      </c>
      <c r="Q1096">
        <v>2.7949999999999999</v>
      </c>
      <c r="R1096">
        <v>2.319</v>
      </c>
      <c r="S1096">
        <v>28129</v>
      </c>
      <c r="T1096">
        <v>3047</v>
      </c>
      <c r="U1096">
        <v>22605</v>
      </c>
      <c r="V1096">
        <v>34785</v>
      </c>
      <c r="W1096">
        <v>737</v>
      </c>
      <c r="X1096">
        <v>112</v>
      </c>
      <c r="Y1096">
        <v>0</v>
      </c>
      <c r="Z1096">
        <v>0</v>
      </c>
      <c r="AA1096">
        <v>0</v>
      </c>
      <c r="AB1096">
        <v>1</v>
      </c>
      <c r="AC1096" t="s">
        <v>128</v>
      </c>
      <c r="AD1096" t="s">
        <v>1460</v>
      </c>
      <c r="AE1096">
        <v>1.1650888734</v>
      </c>
      <c r="AF1096" t="s">
        <v>75</v>
      </c>
    </row>
    <row r="1097" spans="1:32">
      <c r="A1097" t="s">
        <v>1486</v>
      </c>
      <c r="B1097">
        <v>2012</v>
      </c>
      <c r="C1097" t="s">
        <v>1460</v>
      </c>
      <c r="D1097" t="s">
        <v>72</v>
      </c>
      <c r="E1097" t="s">
        <v>72</v>
      </c>
      <c r="F1097" t="s">
        <v>72</v>
      </c>
      <c r="G1097" t="s">
        <v>72</v>
      </c>
      <c r="H1097" t="s">
        <v>86</v>
      </c>
      <c r="I1097" t="s">
        <v>72</v>
      </c>
      <c r="J1097" t="s">
        <v>72</v>
      </c>
      <c r="K1097">
        <v>19.880239</v>
      </c>
      <c r="L1097">
        <v>1.217382</v>
      </c>
      <c r="M1097">
        <v>17.574999999999999</v>
      </c>
      <c r="N1097">
        <v>22.405999999999999</v>
      </c>
      <c r="O1097" t="s">
        <v>74</v>
      </c>
      <c r="P1097" t="s">
        <v>885</v>
      </c>
      <c r="Q1097">
        <v>2.5259999999999998</v>
      </c>
      <c r="R1097">
        <v>2.306</v>
      </c>
      <c r="S1097">
        <v>84822</v>
      </c>
      <c r="T1097">
        <v>5260</v>
      </c>
      <c r="U1097">
        <v>74985</v>
      </c>
      <c r="V1097">
        <v>95598</v>
      </c>
      <c r="W1097">
        <v>1585</v>
      </c>
      <c r="X1097">
        <v>351</v>
      </c>
      <c r="Y1097">
        <v>0</v>
      </c>
      <c r="Z1097">
        <v>0</v>
      </c>
      <c r="AA1097">
        <v>0</v>
      </c>
      <c r="AB1097">
        <v>1</v>
      </c>
      <c r="AC1097" t="s">
        <v>1487</v>
      </c>
      <c r="AD1097" t="s">
        <v>1460</v>
      </c>
      <c r="AE1097">
        <v>1.4738313700000001</v>
      </c>
      <c r="AF1097" t="s">
        <v>75</v>
      </c>
    </row>
    <row r="1098" spans="1:32">
      <c r="A1098" t="s">
        <v>1488</v>
      </c>
      <c r="B1098">
        <v>2012</v>
      </c>
      <c r="C1098" t="s">
        <v>1460</v>
      </c>
      <c r="D1098" t="s">
        <v>72</v>
      </c>
      <c r="E1098" t="s">
        <v>72</v>
      </c>
      <c r="F1098" t="s">
        <v>72</v>
      </c>
      <c r="G1098" t="s">
        <v>72</v>
      </c>
      <c r="H1098" t="s">
        <v>86</v>
      </c>
      <c r="I1098" t="s">
        <v>76</v>
      </c>
      <c r="J1098" t="s">
        <v>72</v>
      </c>
      <c r="K1098">
        <v>22.101891999999999</v>
      </c>
      <c r="L1098">
        <v>1.700674</v>
      </c>
      <c r="M1098">
        <v>18.911999999999999</v>
      </c>
      <c r="N1098">
        <v>25.658999999999999</v>
      </c>
      <c r="O1098" t="s">
        <v>74</v>
      </c>
      <c r="P1098" t="s">
        <v>1489</v>
      </c>
      <c r="Q1098">
        <v>3.5569999999999999</v>
      </c>
      <c r="R1098">
        <v>3.19</v>
      </c>
      <c r="S1098">
        <v>48351</v>
      </c>
      <c r="T1098">
        <v>3786</v>
      </c>
      <c r="U1098">
        <v>41374</v>
      </c>
      <c r="V1098">
        <v>56133</v>
      </c>
      <c r="W1098">
        <v>942</v>
      </c>
      <c r="X1098">
        <v>234</v>
      </c>
      <c r="Y1098">
        <v>0</v>
      </c>
      <c r="Z1098">
        <v>0</v>
      </c>
      <c r="AA1098">
        <v>0</v>
      </c>
      <c r="AB1098">
        <v>1</v>
      </c>
      <c r="AC1098" t="s">
        <v>382</v>
      </c>
      <c r="AD1098" t="s">
        <v>1460</v>
      </c>
      <c r="AE1098">
        <v>1.5807941620999999</v>
      </c>
      <c r="AF1098" t="s">
        <v>75</v>
      </c>
    </row>
    <row r="1099" spans="1:32">
      <c r="A1099" t="s">
        <v>1490</v>
      </c>
      <c r="B1099">
        <v>2012</v>
      </c>
      <c r="C1099" t="s">
        <v>1460</v>
      </c>
      <c r="D1099" t="s">
        <v>72</v>
      </c>
      <c r="E1099" t="s">
        <v>72</v>
      </c>
      <c r="F1099" t="s">
        <v>72</v>
      </c>
      <c r="G1099" t="s">
        <v>72</v>
      </c>
      <c r="H1099" t="s">
        <v>86</v>
      </c>
      <c r="I1099" t="s">
        <v>79</v>
      </c>
      <c r="J1099" t="s">
        <v>72</v>
      </c>
      <c r="K1099">
        <v>17.542441</v>
      </c>
      <c r="L1099">
        <v>1.7048589999999999</v>
      </c>
      <c r="M1099">
        <v>14.412000000000001</v>
      </c>
      <c r="N1099">
        <v>21.184999999999999</v>
      </c>
      <c r="O1099" t="s">
        <v>74</v>
      </c>
      <c r="P1099" t="s">
        <v>413</v>
      </c>
      <c r="Q1099">
        <v>3.6419999999999999</v>
      </c>
      <c r="R1099">
        <v>3.1309999999999998</v>
      </c>
      <c r="S1099">
        <v>36470</v>
      </c>
      <c r="T1099">
        <v>3640</v>
      </c>
      <c r="U1099">
        <v>29962</v>
      </c>
      <c r="V1099">
        <v>44042</v>
      </c>
      <c r="W1099">
        <v>643</v>
      </c>
      <c r="X1099">
        <v>117</v>
      </c>
      <c r="Y1099">
        <v>0</v>
      </c>
      <c r="Z1099">
        <v>0</v>
      </c>
      <c r="AA1099">
        <v>0</v>
      </c>
      <c r="AB1099">
        <v>1</v>
      </c>
      <c r="AC1099" t="s">
        <v>348</v>
      </c>
      <c r="AD1099" t="s">
        <v>1460</v>
      </c>
      <c r="AE1099">
        <v>1.290005678</v>
      </c>
      <c r="AF1099" t="s">
        <v>75</v>
      </c>
    </row>
    <row r="1100" spans="1:32">
      <c r="A1100" t="s">
        <v>1491</v>
      </c>
      <c r="B1100">
        <v>2012</v>
      </c>
      <c r="C1100" t="s">
        <v>1460</v>
      </c>
      <c r="D1100" t="s">
        <v>72</v>
      </c>
      <c r="E1100" t="s">
        <v>72</v>
      </c>
      <c r="F1100" t="s">
        <v>72</v>
      </c>
      <c r="G1100" t="s">
        <v>72</v>
      </c>
      <c r="H1100" t="s">
        <v>88</v>
      </c>
      <c r="I1100" t="s">
        <v>72</v>
      </c>
      <c r="J1100" t="s">
        <v>72</v>
      </c>
      <c r="K1100">
        <v>16.713435</v>
      </c>
      <c r="L1100">
        <v>1.168407</v>
      </c>
      <c r="M1100">
        <v>14.522</v>
      </c>
      <c r="N1100">
        <v>19.161999999999999</v>
      </c>
      <c r="O1100" t="s">
        <v>74</v>
      </c>
      <c r="P1100" t="s">
        <v>483</v>
      </c>
      <c r="Q1100">
        <v>2.448</v>
      </c>
      <c r="R1100">
        <v>2.1920000000000002</v>
      </c>
      <c r="S1100">
        <v>54153</v>
      </c>
      <c r="T1100">
        <v>3783</v>
      </c>
      <c r="U1100">
        <v>47052</v>
      </c>
      <c r="V1100">
        <v>62085</v>
      </c>
      <c r="W1100">
        <v>1443</v>
      </c>
      <c r="X1100">
        <v>253</v>
      </c>
      <c r="Y1100">
        <v>0</v>
      </c>
      <c r="Z1100">
        <v>0</v>
      </c>
      <c r="AA1100">
        <v>0</v>
      </c>
      <c r="AB1100">
        <v>1</v>
      </c>
      <c r="AC1100" t="s">
        <v>624</v>
      </c>
      <c r="AD1100" t="s">
        <v>1460</v>
      </c>
      <c r="AE1100">
        <v>1.4142072301999999</v>
      </c>
      <c r="AF1100" t="s">
        <v>75</v>
      </c>
    </row>
    <row r="1101" spans="1:32">
      <c r="A1101" t="s">
        <v>1492</v>
      </c>
      <c r="B1101">
        <v>2012</v>
      </c>
      <c r="C1101" t="s">
        <v>1460</v>
      </c>
      <c r="D1101" t="s">
        <v>72</v>
      </c>
      <c r="E1101" t="s">
        <v>72</v>
      </c>
      <c r="F1101" t="s">
        <v>72</v>
      </c>
      <c r="G1101" t="s">
        <v>72</v>
      </c>
      <c r="H1101" t="s">
        <v>88</v>
      </c>
      <c r="I1101" t="s">
        <v>76</v>
      </c>
      <c r="J1101" t="s">
        <v>72</v>
      </c>
      <c r="K1101">
        <v>19.106978000000002</v>
      </c>
      <c r="L1101">
        <v>1.6183350000000001</v>
      </c>
      <c r="M1101">
        <v>16.100000000000001</v>
      </c>
      <c r="N1101">
        <v>22.524999999999999</v>
      </c>
      <c r="O1101" t="s">
        <v>74</v>
      </c>
      <c r="P1101" t="s">
        <v>1493</v>
      </c>
      <c r="Q1101">
        <v>3.4180000000000001</v>
      </c>
      <c r="R1101">
        <v>3.0070000000000001</v>
      </c>
      <c r="S1101">
        <v>31997</v>
      </c>
      <c r="T1101">
        <v>2708</v>
      </c>
      <c r="U1101">
        <v>26962</v>
      </c>
      <c r="V1101">
        <v>37721</v>
      </c>
      <c r="W1101">
        <v>810</v>
      </c>
      <c r="X1101">
        <v>159</v>
      </c>
      <c r="Y1101">
        <v>0</v>
      </c>
      <c r="Z1101">
        <v>0</v>
      </c>
      <c r="AA1101">
        <v>0</v>
      </c>
      <c r="AB1101">
        <v>1</v>
      </c>
      <c r="AC1101" t="s">
        <v>279</v>
      </c>
      <c r="AD1101" t="s">
        <v>1460</v>
      </c>
      <c r="AE1101">
        <v>1.3708259696</v>
      </c>
      <c r="AF1101" t="s">
        <v>75</v>
      </c>
    </row>
    <row r="1102" spans="1:32">
      <c r="A1102" t="s">
        <v>1494</v>
      </c>
      <c r="B1102">
        <v>2012</v>
      </c>
      <c r="C1102" t="s">
        <v>1460</v>
      </c>
      <c r="D1102" t="s">
        <v>72</v>
      </c>
      <c r="E1102" t="s">
        <v>72</v>
      </c>
      <c r="F1102" t="s">
        <v>72</v>
      </c>
      <c r="G1102" t="s">
        <v>72</v>
      </c>
      <c r="H1102" t="s">
        <v>88</v>
      </c>
      <c r="I1102" t="s">
        <v>79</v>
      </c>
      <c r="J1102" t="s">
        <v>72</v>
      </c>
      <c r="K1102">
        <v>14.152882999999999</v>
      </c>
      <c r="L1102">
        <v>1.77366</v>
      </c>
      <c r="M1102">
        <v>10.984999999999999</v>
      </c>
      <c r="N1102">
        <v>18.048999999999999</v>
      </c>
      <c r="O1102" t="s">
        <v>74</v>
      </c>
      <c r="P1102" t="s">
        <v>1495</v>
      </c>
      <c r="Q1102">
        <v>3.8959999999999999</v>
      </c>
      <c r="R1102">
        <v>3.1680000000000001</v>
      </c>
      <c r="S1102">
        <v>22155</v>
      </c>
      <c r="T1102">
        <v>2797</v>
      </c>
      <c r="U1102">
        <v>17196</v>
      </c>
      <c r="V1102">
        <v>28254</v>
      </c>
      <c r="W1102">
        <v>633</v>
      </c>
      <c r="X1102">
        <v>94</v>
      </c>
      <c r="Y1102">
        <v>0</v>
      </c>
      <c r="Z1102">
        <v>0</v>
      </c>
      <c r="AA1102">
        <v>0</v>
      </c>
      <c r="AB1102">
        <v>1</v>
      </c>
      <c r="AC1102" t="s">
        <v>215</v>
      </c>
      <c r="AD1102" t="s">
        <v>1460</v>
      </c>
      <c r="AE1102">
        <v>1.6363913397000001</v>
      </c>
      <c r="AF1102" t="s">
        <v>75</v>
      </c>
    </row>
    <row r="1103" spans="1:32">
      <c r="A1103" t="s">
        <v>1496</v>
      </c>
      <c r="B1103">
        <v>2012</v>
      </c>
      <c r="C1103" t="s">
        <v>1460</v>
      </c>
      <c r="D1103" t="s">
        <v>72</v>
      </c>
      <c r="E1103" t="s">
        <v>72</v>
      </c>
      <c r="F1103" t="s">
        <v>72</v>
      </c>
      <c r="G1103" t="s">
        <v>72</v>
      </c>
      <c r="H1103" t="s">
        <v>91</v>
      </c>
      <c r="I1103" t="s">
        <v>72</v>
      </c>
      <c r="J1103" t="s">
        <v>72</v>
      </c>
      <c r="K1103">
        <v>13.070729999999999</v>
      </c>
      <c r="L1103">
        <v>1.058538</v>
      </c>
      <c r="M1103">
        <v>11.11</v>
      </c>
      <c r="N1103">
        <v>15.318</v>
      </c>
      <c r="O1103" t="s">
        <v>74</v>
      </c>
      <c r="P1103" t="s">
        <v>1497</v>
      </c>
      <c r="Q1103">
        <v>2.2469999999999999</v>
      </c>
      <c r="R1103">
        <v>1.9610000000000001</v>
      </c>
      <c r="S1103">
        <v>33801</v>
      </c>
      <c r="T1103">
        <v>2781</v>
      </c>
      <c r="U1103">
        <v>28730</v>
      </c>
      <c r="V1103">
        <v>39611</v>
      </c>
      <c r="W1103">
        <v>1323</v>
      </c>
      <c r="X1103">
        <v>173</v>
      </c>
      <c r="Y1103">
        <v>0</v>
      </c>
      <c r="Z1103">
        <v>0</v>
      </c>
      <c r="AA1103">
        <v>0</v>
      </c>
      <c r="AB1103">
        <v>1</v>
      </c>
      <c r="AC1103" t="s">
        <v>162</v>
      </c>
      <c r="AD1103" t="s">
        <v>1460</v>
      </c>
      <c r="AE1103">
        <v>1.3037012502000001</v>
      </c>
      <c r="AF1103" t="s">
        <v>75</v>
      </c>
    </row>
    <row r="1104" spans="1:32">
      <c r="A1104" t="s">
        <v>1498</v>
      </c>
      <c r="B1104">
        <v>2012</v>
      </c>
      <c r="C1104" t="s">
        <v>1460</v>
      </c>
      <c r="D1104" t="s">
        <v>72</v>
      </c>
      <c r="E1104" t="s">
        <v>72</v>
      </c>
      <c r="F1104" t="s">
        <v>72</v>
      </c>
      <c r="G1104" t="s">
        <v>72</v>
      </c>
      <c r="H1104" t="s">
        <v>91</v>
      </c>
      <c r="I1104" t="s">
        <v>76</v>
      </c>
      <c r="J1104" t="s">
        <v>72</v>
      </c>
      <c r="K1104">
        <v>13.262449</v>
      </c>
      <c r="L1104">
        <v>1.4090039999999999</v>
      </c>
      <c r="M1104">
        <v>10.708</v>
      </c>
      <c r="N1104">
        <v>16.315000000000001</v>
      </c>
      <c r="O1104" t="s">
        <v>74</v>
      </c>
      <c r="P1104" t="s">
        <v>271</v>
      </c>
      <c r="Q1104">
        <v>3.0529999999999999</v>
      </c>
      <c r="R1104">
        <v>2.5550000000000002</v>
      </c>
      <c r="S1104">
        <v>19628</v>
      </c>
      <c r="T1104">
        <v>2112</v>
      </c>
      <c r="U1104">
        <v>15847</v>
      </c>
      <c r="V1104">
        <v>24147</v>
      </c>
      <c r="W1104">
        <v>782</v>
      </c>
      <c r="X1104">
        <v>105</v>
      </c>
      <c r="Y1104">
        <v>0</v>
      </c>
      <c r="Z1104">
        <v>0</v>
      </c>
      <c r="AA1104">
        <v>0</v>
      </c>
      <c r="AB1104">
        <v>1</v>
      </c>
      <c r="AC1104" t="s">
        <v>466</v>
      </c>
      <c r="AD1104" t="s">
        <v>1460</v>
      </c>
      <c r="AE1104">
        <v>1.3478586018000001</v>
      </c>
      <c r="AF1104" t="s">
        <v>75</v>
      </c>
    </row>
    <row r="1105" spans="1:32">
      <c r="A1105" t="s">
        <v>1499</v>
      </c>
      <c r="B1105">
        <v>2012</v>
      </c>
      <c r="C1105" t="s">
        <v>1460</v>
      </c>
      <c r="D1105" t="s">
        <v>72</v>
      </c>
      <c r="E1105" t="s">
        <v>72</v>
      </c>
      <c r="F1105" t="s">
        <v>72</v>
      </c>
      <c r="G1105" t="s">
        <v>72</v>
      </c>
      <c r="H1105" t="s">
        <v>91</v>
      </c>
      <c r="I1105" t="s">
        <v>79</v>
      </c>
      <c r="J1105" t="s">
        <v>72</v>
      </c>
      <c r="K1105">
        <v>12.814178999999999</v>
      </c>
      <c r="L1105">
        <v>1.7876730000000001</v>
      </c>
      <c r="M1105">
        <v>9.6660000000000004</v>
      </c>
      <c r="N1105">
        <v>16.797999999999998</v>
      </c>
      <c r="O1105" t="s">
        <v>74</v>
      </c>
      <c r="P1105" t="s">
        <v>1500</v>
      </c>
      <c r="Q1105">
        <v>3.984</v>
      </c>
      <c r="R1105">
        <v>3.149</v>
      </c>
      <c r="S1105">
        <v>14172</v>
      </c>
      <c r="T1105">
        <v>1999</v>
      </c>
      <c r="U1105">
        <v>10690</v>
      </c>
      <c r="V1105">
        <v>18578</v>
      </c>
      <c r="W1105">
        <v>541</v>
      </c>
      <c r="X1105">
        <v>68</v>
      </c>
      <c r="Y1105">
        <v>0</v>
      </c>
      <c r="Z1105">
        <v>0</v>
      </c>
      <c r="AA1105">
        <v>0</v>
      </c>
      <c r="AB1105">
        <v>1</v>
      </c>
      <c r="AC1105" t="s">
        <v>190</v>
      </c>
      <c r="AD1105" t="s">
        <v>1460</v>
      </c>
      <c r="AE1105">
        <v>1.544661772</v>
      </c>
      <c r="AF1105" t="s">
        <v>75</v>
      </c>
    </row>
    <row r="1106" spans="1:32">
      <c r="A1106" t="s">
        <v>1501</v>
      </c>
      <c r="B1106">
        <v>2012</v>
      </c>
      <c r="C1106" t="s">
        <v>1460</v>
      </c>
      <c r="D1106" t="s">
        <v>72</v>
      </c>
      <c r="E1106" t="s">
        <v>72</v>
      </c>
      <c r="F1106" t="s">
        <v>72</v>
      </c>
      <c r="G1106" t="s">
        <v>72</v>
      </c>
      <c r="H1106" t="s">
        <v>72</v>
      </c>
      <c r="I1106" t="s">
        <v>72</v>
      </c>
      <c r="J1106" t="s">
        <v>72</v>
      </c>
      <c r="K1106">
        <v>15.292752</v>
      </c>
      <c r="L1106">
        <v>0.44556699999999999</v>
      </c>
      <c r="M1106">
        <v>14.43</v>
      </c>
      <c r="N1106">
        <v>16.198</v>
      </c>
      <c r="O1106" t="s">
        <v>74</v>
      </c>
      <c r="P1106" t="s">
        <v>1502</v>
      </c>
      <c r="Q1106">
        <v>0.90500000000000003</v>
      </c>
      <c r="R1106">
        <v>0.86299999999999999</v>
      </c>
      <c r="S1106">
        <v>442966</v>
      </c>
      <c r="T1106">
        <v>13222</v>
      </c>
      <c r="U1106">
        <v>417963</v>
      </c>
      <c r="V1106">
        <v>469182</v>
      </c>
      <c r="W1106">
        <v>10121</v>
      </c>
      <c r="X1106">
        <v>1742</v>
      </c>
      <c r="Y1106">
        <v>0</v>
      </c>
      <c r="Z1106">
        <v>0</v>
      </c>
      <c r="AA1106">
        <v>0</v>
      </c>
      <c r="AB1106">
        <v>1</v>
      </c>
      <c r="AC1106" t="s">
        <v>1503</v>
      </c>
      <c r="AD1106" t="s">
        <v>1460</v>
      </c>
      <c r="AE1106">
        <v>1.550959575</v>
      </c>
      <c r="AF1106" t="s">
        <v>75</v>
      </c>
    </row>
    <row r="1107" spans="1:32">
      <c r="A1107" t="s">
        <v>1504</v>
      </c>
      <c r="B1107">
        <v>2012</v>
      </c>
      <c r="C1107" t="s">
        <v>1460</v>
      </c>
      <c r="D1107" t="s">
        <v>72</v>
      </c>
      <c r="E1107" t="s">
        <v>72</v>
      </c>
      <c r="F1107" t="s">
        <v>72</v>
      </c>
      <c r="G1107" t="s">
        <v>72</v>
      </c>
      <c r="H1107" t="s">
        <v>72</v>
      </c>
      <c r="I1107" t="s">
        <v>72</v>
      </c>
      <c r="J1107" t="s">
        <v>96</v>
      </c>
      <c r="K1107">
        <v>15.520932999999999</v>
      </c>
      <c r="L1107">
        <v>1.2139009999999999</v>
      </c>
      <c r="M1107">
        <v>13.262</v>
      </c>
      <c r="N1107">
        <v>18.084</v>
      </c>
      <c r="O1107" t="s">
        <v>74</v>
      </c>
      <c r="P1107" t="s">
        <v>1505</v>
      </c>
      <c r="Q1107">
        <v>2.5630000000000002</v>
      </c>
      <c r="R1107">
        <v>2.2589999999999999</v>
      </c>
      <c r="S1107">
        <v>99402</v>
      </c>
      <c r="T1107">
        <v>8006</v>
      </c>
      <c r="U1107">
        <v>84935</v>
      </c>
      <c r="V1107">
        <v>115820</v>
      </c>
      <c r="W1107">
        <v>1553</v>
      </c>
      <c r="X1107">
        <v>259</v>
      </c>
      <c r="Y1107">
        <v>0</v>
      </c>
      <c r="Z1107">
        <v>0</v>
      </c>
      <c r="AA1107">
        <v>0</v>
      </c>
      <c r="AB1107">
        <v>1</v>
      </c>
      <c r="AC1107" t="s">
        <v>1506</v>
      </c>
      <c r="AD1107" t="s">
        <v>1460</v>
      </c>
      <c r="AE1107">
        <v>1.7441803304000001</v>
      </c>
      <c r="AF1107" t="s">
        <v>75</v>
      </c>
    </row>
    <row r="1108" spans="1:32">
      <c r="A1108" t="s">
        <v>1507</v>
      </c>
      <c r="B1108">
        <v>2012</v>
      </c>
      <c r="C1108" t="s">
        <v>1460</v>
      </c>
      <c r="D1108" t="s">
        <v>72</v>
      </c>
      <c r="E1108" t="s">
        <v>72</v>
      </c>
      <c r="F1108" t="s">
        <v>72</v>
      </c>
      <c r="G1108" t="s">
        <v>72</v>
      </c>
      <c r="H1108" t="s">
        <v>72</v>
      </c>
      <c r="I1108" t="s">
        <v>72</v>
      </c>
      <c r="J1108" t="s">
        <v>97</v>
      </c>
      <c r="K1108">
        <v>13.260502000000001</v>
      </c>
      <c r="L1108">
        <v>1.1416569999999999</v>
      </c>
      <c r="M1108">
        <v>11.154999999999999</v>
      </c>
      <c r="N1108">
        <v>15.694000000000001</v>
      </c>
      <c r="O1108" t="s">
        <v>74</v>
      </c>
      <c r="P1108" t="s">
        <v>1508</v>
      </c>
      <c r="Q1108">
        <v>2.4329999999999998</v>
      </c>
      <c r="R1108">
        <v>2.1059999999999999</v>
      </c>
      <c r="S1108">
        <v>83804</v>
      </c>
      <c r="T1108">
        <v>6884</v>
      </c>
      <c r="U1108">
        <v>70495</v>
      </c>
      <c r="V1108">
        <v>99181</v>
      </c>
      <c r="W1108">
        <v>1883</v>
      </c>
      <c r="X1108">
        <v>296</v>
      </c>
      <c r="Y1108">
        <v>0</v>
      </c>
      <c r="Z1108">
        <v>0</v>
      </c>
      <c r="AA1108">
        <v>0</v>
      </c>
      <c r="AB1108">
        <v>1</v>
      </c>
      <c r="AC1108" t="s">
        <v>1509</v>
      </c>
      <c r="AD1108" t="s">
        <v>1460</v>
      </c>
      <c r="AE1108">
        <v>2.1326210535999999</v>
      </c>
      <c r="AF1108" t="s">
        <v>75</v>
      </c>
    </row>
    <row r="1109" spans="1:32">
      <c r="A1109" t="s">
        <v>1510</v>
      </c>
      <c r="B1109">
        <v>2012</v>
      </c>
      <c r="C1109" t="s">
        <v>1460</v>
      </c>
      <c r="D1109" t="s">
        <v>72</v>
      </c>
      <c r="E1109" t="s">
        <v>72</v>
      </c>
      <c r="F1109" t="s">
        <v>72</v>
      </c>
      <c r="G1109" t="s">
        <v>72</v>
      </c>
      <c r="H1109" t="s">
        <v>72</v>
      </c>
      <c r="I1109" t="s">
        <v>72</v>
      </c>
      <c r="J1109" t="s">
        <v>98</v>
      </c>
      <c r="K1109">
        <v>15.784672</v>
      </c>
      <c r="L1109">
        <v>0.90409399999999995</v>
      </c>
      <c r="M1109">
        <v>14.073</v>
      </c>
      <c r="N1109">
        <v>17.661999999999999</v>
      </c>
      <c r="O1109" t="s">
        <v>74</v>
      </c>
      <c r="P1109" t="s">
        <v>1511</v>
      </c>
      <c r="Q1109">
        <v>1.8779999999999999</v>
      </c>
      <c r="R1109">
        <v>1.712</v>
      </c>
      <c r="S1109">
        <v>95463</v>
      </c>
      <c r="T1109">
        <v>5122</v>
      </c>
      <c r="U1109">
        <v>85109</v>
      </c>
      <c r="V1109">
        <v>106818</v>
      </c>
      <c r="W1109">
        <v>2041</v>
      </c>
      <c r="X1109">
        <v>377</v>
      </c>
      <c r="Y1109">
        <v>0</v>
      </c>
      <c r="Z1109">
        <v>0</v>
      </c>
      <c r="AA1109">
        <v>0</v>
      </c>
      <c r="AB1109">
        <v>1</v>
      </c>
      <c r="AC1109" t="s">
        <v>1512</v>
      </c>
      <c r="AD1109" t="s">
        <v>1460</v>
      </c>
      <c r="AE1109">
        <v>1.2543840227</v>
      </c>
      <c r="AF1109" t="s">
        <v>75</v>
      </c>
    </row>
    <row r="1110" spans="1:32">
      <c r="A1110" t="s">
        <v>1513</v>
      </c>
      <c r="B1110">
        <v>2012</v>
      </c>
      <c r="C1110" t="s">
        <v>1460</v>
      </c>
      <c r="D1110" t="s">
        <v>72</v>
      </c>
      <c r="E1110" t="s">
        <v>72</v>
      </c>
      <c r="F1110" t="s">
        <v>72</v>
      </c>
      <c r="G1110" t="s">
        <v>72</v>
      </c>
      <c r="H1110" t="s">
        <v>72</v>
      </c>
      <c r="I1110" t="s">
        <v>72</v>
      </c>
      <c r="J1110" t="s">
        <v>99</v>
      </c>
      <c r="K1110">
        <v>16.60181</v>
      </c>
      <c r="L1110">
        <v>1.1496120000000001</v>
      </c>
      <c r="M1110">
        <v>14.445</v>
      </c>
      <c r="N1110">
        <v>19.010000000000002</v>
      </c>
      <c r="O1110" t="s">
        <v>74</v>
      </c>
      <c r="P1110" t="s">
        <v>1514</v>
      </c>
      <c r="Q1110">
        <v>2.4079999999999999</v>
      </c>
      <c r="R1110">
        <v>2.157</v>
      </c>
      <c r="S1110">
        <v>93825</v>
      </c>
      <c r="T1110">
        <v>6781</v>
      </c>
      <c r="U1110">
        <v>81633</v>
      </c>
      <c r="V1110">
        <v>107432</v>
      </c>
      <c r="W1110">
        <v>2383</v>
      </c>
      <c r="X1110">
        <v>425</v>
      </c>
      <c r="Y1110">
        <v>0</v>
      </c>
      <c r="Z1110">
        <v>0</v>
      </c>
      <c r="AA1110">
        <v>0</v>
      </c>
      <c r="AB1110">
        <v>1</v>
      </c>
      <c r="AC1110" t="s">
        <v>315</v>
      </c>
      <c r="AD1110" t="s">
        <v>1460</v>
      </c>
      <c r="AE1110">
        <v>2.2736972709000001</v>
      </c>
      <c r="AF1110" t="s">
        <v>75</v>
      </c>
    </row>
    <row r="1111" spans="1:32">
      <c r="A1111" t="s">
        <v>1515</v>
      </c>
      <c r="B1111">
        <v>2012</v>
      </c>
      <c r="C1111" t="s">
        <v>1460</v>
      </c>
      <c r="D1111" t="s">
        <v>72</v>
      </c>
      <c r="E1111" t="s">
        <v>72</v>
      </c>
      <c r="F1111" t="s">
        <v>72</v>
      </c>
      <c r="G1111" t="s">
        <v>72</v>
      </c>
      <c r="H1111" t="s">
        <v>72</v>
      </c>
      <c r="I1111" t="s">
        <v>72</v>
      </c>
      <c r="J1111" t="s">
        <v>100</v>
      </c>
      <c r="K1111">
        <v>15.514868999999999</v>
      </c>
      <c r="L1111">
        <v>1.214237</v>
      </c>
      <c r="M1111">
        <v>13.255000000000001</v>
      </c>
      <c r="N1111">
        <v>18.079000000000001</v>
      </c>
      <c r="O1111" t="s">
        <v>74</v>
      </c>
      <c r="P1111" t="s">
        <v>1505</v>
      </c>
      <c r="Q1111">
        <v>2.5640000000000001</v>
      </c>
      <c r="R1111">
        <v>2.2589999999999999</v>
      </c>
      <c r="S1111">
        <v>70473</v>
      </c>
      <c r="T1111">
        <v>6131</v>
      </c>
      <c r="U1111">
        <v>60210</v>
      </c>
      <c r="V1111">
        <v>82121</v>
      </c>
      <c r="W1111">
        <v>2261</v>
      </c>
      <c r="X1111">
        <v>385</v>
      </c>
      <c r="Y1111">
        <v>0</v>
      </c>
      <c r="Z1111">
        <v>0</v>
      </c>
      <c r="AA1111">
        <v>0</v>
      </c>
      <c r="AB1111">
        <v>1</v>
      </c>
      <c r="AC1111" t="s">
        <v>479</v>
      </c>
      <c r="AD1111" t="s">
        <v>1460</v>
      </c>
      <c r="AE1111">
        <v>2.5420669738999999</v>
      </c>
      <c r="AF1111" t="s">
        <v>75</v>
      </c>
    </row>
    <row r="1112" spans="1:32">
      <c r="A1112" t="s">
        <v>1516</v>
      </c>
      <c r="B1112">
        <v>2012</v>
      </c>
      <c r="C1112" t="s">
        <v>1460</v>
      </c>
      <c r="D1112" t="s">
        <v>72</v>
      </c>
      <c r="E1112" t="s">
        <v>72</v>
      </c>
      <c r="F1112" t="s">
        <v>72</v>
      </c>
      <c r="G1112" t="s">
        <v>72</v>
      </c>
      <c r="H1112" t="s">
        <v>72</v>
      </c>
      <c r="I1112" t="s">
        <v>76</v>
      </c>
      <c r="J1112" t="s">
        <v>72</v>
      </c>
      <c r="K1112">
        <v>18.275834</v>
      </c>
      <c r="L1112">
        <v>0.62113300000000005</v>
      </c>
      <c r="M1112">
        <v>17.076000000000001</v>
      </c>
      <c r="N1112">
        <v>19.541</v>
      </c>
      <c r="O1112" t="s">
        <v>74</v>
      </c>
      <c r="P1112" t="s">
        <v>1517</v>
      </c>
      <c r="Q1112">
        <v>1.2649999999999999</v>
      </c>
      <c r="R1112">
        <v>1.2</v>
      </c>
      <c r="S1112">
        <v>275474</v>
      </c>
      <c r="T1112">
        <v>9567</v>
      </c>
      <c r="U1112">
        <v>257383</v>
      </c>
      <c r="V1112">
        <v>294537</v>
      </c>
      <c r="W1112">
        <v>5856</v>
      </c>
      <c r="X1112">
        <v>1161</v>
      </c>
      <c r="Y1112">
        <v>0</v>
      </c>
      <c r="Z1112">
        <v>0</v>
      </c>
      <c r="AA1112">
        <v>0</v>
      </c>
      <c r="AB1112">
        <v>1</v>
      </c>
      <c r="AC1112" t="s">
        <v>1518</v>
      </c>
      <c r="AD1112" t="s">
        <v>1460</v>
      </c>
      <c r="AE1112">
        <v>1.5124065757</v>
      </c>
      <c r="AF1112" t="s">
        <v>75</v>
      </c>
    </row>
    <row r="1113" spans="1:32">
      <c r="A1113" t="s">
        <v>1519</v>
      </c>
      <c r="B1113">
        <v>2012</v>
      </c>
      <c r="C1113" t="s">
        <v>1460</v>
      </c>
      <c r="D1113" t="s">
        <v>72</v>
      </c>
      <c r="E1113" t="s">
        <v>72</v>
      </c>
      <c r="F1113" t="s">
        <v>72</v>
      </c>
      <c r="G1113" t="s">
        <v>72</v>
      </c>
      <c r="H1113" t="s">
        <v>72</v>
      </c>
      <c r="I1113" t="s">
        <v>76</v>
      </c>
      <c r="J1113" t="s">
        <v>96</v>
      </c>
      <c r="K1113">
        <v>18.993773000000001</v>
      </c>
      <c r="L1113">
        <v>1.658765</v>
      </c>
      <c r="M1113">
        <v>15.917999999999999</v>
      </c>
      <c r="N1113">
        <v>22.504000000000001</v>
      </c>
      <c r="O1113" t="s">
        <v>74</v>
      </c>
      <c r="P1113" t="s">
        <v>1520</v>
      </c>
      <c r="Q1113">
        <v>3.51</v>
      </c>
      <c r="R1113">
        <v>3.0750000000000002</v>
      </c>
      <c r="S1113">
        <v>64474</v>
      </c>
      <c r="T1113">
        <v>6271</v>
      </c>
      <c r="U1113">
        <v>54035</v>
      </c>
      <c r="V1113">
        <v>76390</v>
      </c>
      <c r="W1113">
        <v>900</v>
      </c>
      <c r="X1113">
        <v>171</v>
      </c>
      <c r="Y1113">
        <v>0</v>
      </c>
      <c r="Z1113">
        <v>0</v>
      </c>
      <c r="AA1113">
        <v>0</v>
      </c>
      <c r="AB1113">
        <v>1</v>
      </c>
      <c r="AC1113" t="s">
        <v>1521</v>
      </c>
      <c r="AD1113" t="s">
        <v>1460</v>
      </c>
      <c r="AE1113">
        <v>1.6076812676000001</v>
      </c>
      <c r="AF1113" t="s">
        <v>75</v>
      </c>
    </row>
    <row r="1114" spans="1:32">
      <c r="A1114" t="s">
        <v>1522</v>
      </c>
      <c r="B1114">
        <v>2012</v>
      </c>
      <c r="C1114" t="s">
        <v>1460</v>
      </c>
      <c r="D1114" t="s">
        <v>72</v>
      </c>
      <c r="E1114" t="s">
        <v>72</v>
      </c>
      <c r="F1114" t="s">
        <v>72</v>
      </c>
      <c r="G1114" t="s">
        <v>72</v>
      </c>
      <c r="H1114" t="s">
        <v>72</v>
      </c>
      <c r="I1114" t="s">
        <v>76</v>
      </c>
      <c r="J1114" t="s">
        <v>97</v>
      </c>
      <c r="K1114">
        <v>16.414684000000001</v>
      </c>
      <c r="L1114">
        <v>1.5825979999999999</v>
      </c>
      <c r="M1114">
        <v>13.510999999999999</v>
      </c>
      <c r="N1114">
        <v>19.8</v>
      </c>
      <c r="O1114" t="s">
        <v>74</v>
      </c>
      <c r="P1114" t="s">
        <v>1523</v>
      </c>
      <c r="Q1114">
        <v>3.3849999999999998</v>
      </c>
      <c r="R1114">
        <v>2.9039999999999999</v>
      </c>
      <c r="S1114">
        <v>52197</v>
      </c>
      <c r="T1114">
        <v>5167</v>
      </c>
      <c r="U1114">
        <v>42963</v>
      </c>
      <c r="V1114">
        <v>62962</v>
      </c>
      <c r="W1114">
        <v>1063</v>
      </c>
      <c r="X1114">
        <v>199</v>
      </c>
      <c r="Y1114">
        <v>0</v>
      </c>
      <c r="Z1114">
        <v>0</v>
      </c>
      <c r="AA1114">
        <v>0</v>
      </c>
      <c r="AB1114">
        <v>1</v>
      </c>
      <c r="AC1114" t="s">
        <v>1524</v>
      </c>
      <c r="AD1114" t="s">
        <v>1460</v>
      </c>
      <c r="AE1114">
        <v>1.9386673337</v>
      </c>
      <c r="AF1114" t="s">
        <v>75</v>
      </c>
    </row>
    <row r="1115" spans="1:32">
      <c r="A1115" t="s">
        <v>1525</v>
      </c>
      <c r="B1115">
        <v>2012</v>
      </c>
      <c r="C1115" t="s">
        <v>1460</v>
      </c>
      <c r="D1115" t="s">
        <v>72</v>
      </c>
      <c r="E1115" t="s">
        <v>72</v>
      </c>
      <c r="F1115" t="s">
        <v>72</v>
      </c>
      <c r="G1115" t="s">
        <v>72</v>
      </c>
      <c r="H1115" t="s">
        <v>72</v>
      </c>
      <c r="I1115" t="s">
        <v>76</v>
      </c>
      <c r="J1115" t="s">
        <v>98</v>
      </c>
      <c r="K1115">
        <v>19.172704</v>
      </c>
      <c r="L1115">
        <v>1.295282</v>
      </c>
      <c r="M1115">
        <v>16.733000000000001</v>
      </c>
      <c r="N1115">
        <v>21.873999999999999</v>
      </c>
      <c r="O1115" t="s">
        <v>74</v>
      </c>
      <c r="P1115" t="s">
        <v>1526</v>
      </c>
      <c r="Q1115">
        <v>2.702</v>
      </c>
      <c r="R1115">
        <v>2.44</v>
      </c>
      <c r="S1115">
        <v>59319</v>
      </c>
      <c r="T1115">
        <v>3899</v>
      </c>
      <c r="U1115">
        <v>51771</v>
      </c>
      <c r="V1115">
        <v>67678</v>
      </c>
      <c r="W1115">
        <v>1179</v>
      </c>
      <c r="X1115">
        <v>254</v>
      </c>
      <c r="Y1115">
        <v>0</v>
      </c>
      <c r="Z1115">
        <v>0</v>
      </c>
      <c r="AA1115">
        <v>0</v>
      </c>
      <c r="AB1115">
        <v>1</v>
      </c>
      <c r="AC1115" t="s">
        <v>212</v>
      </c>
      <c r="AD1115" t="s">
        <v>1460</v>
      </c>
      <c r="AE1115">
        <v>1.2753598642999999</v>
      </c>
      <c r="AF1115" t="s">
        <v>75</v>
      </c>
    </row>
    <row r="1116" spans="1:32">
      <c r="A1116" t="s">
        <v>1527</v>
      </c>
      <c r="B1116">
        <v>2012</v>
      </c>
      <c r="C1116" t="s">
        <v>1460</v>
      </c>
      <c r="D1116" t="s">
        <v>72</v>
      </c>
      <c r="E1116" t="s">
        <v>72</v>
      </c>
      <c r="F1116" t="s">
        <v>72</v>
      </c>
      <c r="G1116" t="s">
        <v>72</v>
      </c>
      <c r="H1116" t="s">
        <v>72</v>
      </c>
      <c r="I1116" t="s">
        <v>76</v>
      </c>
      <c r="J1116" t="s">
        <v>99</v>
      </c>
      <c r="K1116">
        <v>19.210066000000001</v>
      </c>
      <c r="L1116">
        <v>1.4278360000000001</v>
      </c>
      <c r="M1116">
        <v>16.535</v>
      </c>
      <c r="N1116">
        <v>22.202999999999999</v>
      </c>
      <c r="O1116" t="s">
        <v>74</v>
      </c>
      <c r="P1116" t="s">
        <v>1528</v>
      </c>
      <c r="Q1116">
        <v>2.9929999999999999</v>
      </c>
      <c r="R1116">
        <v>2.6749999999999998</v>
      </c>
      <c r="S1116">
        <v>56296</v>
      </c>
      <c r="T1116">
        <v>4840</v>
      </c>
      <c r="U1116">
        <v>48457</v>
      </c>
      <c r="V1116">
        <v>65066</v>
      </c>
      <c r="W1116">
        <v>1385</v>
      </c>
      <c r="X1116">
        <v>289</v>
      </c>
      <c r="Y1116">
        <v>0</v>
      </c>
      <c r="Z1116">
        <v>0</v>
      </c>
      <c r="AA1116">
        <v>0</v>
      </c>
      <c r="AB1116">
        <v>1</v>
      </c>
      <c r="AC1116" t="s">
        <v>319</v>
      </c>
      <c r="AD1116" t="s">
        <v>1460</v>
      </c>
      <c r="AE1116">
        <v>1.818053784</v>
      </c>
      <c r="AF1116" t="s">
        <v>75</v>
      </c>
    </row>
    <row r="1117" spans="1:32">
      <c r="A1117" t="s">
        <v>1529</v>
      </c>
      <c r="B1117">
        <v>2012</v>
      </c>
      <c r="C1117" t="s">
        <v>1460</v>
      </c>
      <c r="D1117" t="s">
        <v>72</v>
      </c>
      <c r="E1117" t="s">
        <v>72</v>
      </c>
      <c r="F1117" t="s">
        <v>72</v>
      </c>
      <c r="G1117" t="s">
        <v>72</v>
      </c>
      <c r="H1117" t="s">
        <v>72</v>
      </c>
      <c r="I1117" t="s">
        <v>76</v>
      </c>
      <c r="J1117" t="s">
        <v>100</v>
      </c>
      <c r="K1117">
        <v>17.454806000000001</v>
      </c>
      <c r="L1117">
        <v>1.4415640000000001</v>
      </c>
      <c r="M1117">
        <v>14.776999999999999</v>
      </c>
      <c r="N1117">
        <v>20.501999999999999</v>
      </c>
      <c r="O1117" t="s">
        <v>74</v>
      </c>
      <c r="P1117" t="s">
        <v>1530</v>
      </c>
      <c r="Q1117">
        <v>3.0470000000000002</v>
      </c>
      <c r="R1117">
        <v>2.6779999999999999</v>
      </c>
      <c r="S1117">
        <v>43187</v>
      </c>
      <c r="T1117">
        <v>4075</v>
      </c>
      <c r="U1117">
        <v>36561</v>
      </c>
      <c r="V1117">
        <v>50726</v>
      </c>
      <c r="W1117">
        <v>1329</v>
      </c>
      <c r="X1117">
        <v>248</v>
      </c>
      <c r="Y1117">
        <v>0</v>
      </c>
      <c r="Z1117">
        <v>0</v>
      </c>
      <c r="AA1117">
        <v>0</v>
      </c>
      <c r="AB1117">
        <v>1</v>
      </c>
      <c r="AC1117" t="s">
        <v>628</v>
      </c>
      <c r="AD1117" t="s">
        <v>1460</v>
      </c>
      <c r="AE1117">
        <v>1.9153978706000001</v>
      </c>
      <c r="AF1117" t="s">
        <v>75</v>
      </c>
    </row>
    <row r="1118" spans="1:32">
      <c r="A1118" t="s">
        <v>1531</v>
      </c>
      <c r="B1118">
        <v>2012</v>
      </c>
      <c r="C1118" t="s">
        <v>1460</v>
      </c>
      <c r="D1118" t="s">
        <v>72</v>
      </c>
      <c r="E1118" t="s">
        <v>72</v>
      </c>
      <c r="F1118" t="s">
        <v>72</v>
      </c>
      <c r="G1118" t="s">
        <v>72</v>
      </c>
      <c r="H1118" t="s">
        <v>72</v>
      </c>
      <c r="I1118" t="s">
        <v>79</v>
      </c>
      <c r="J1118" t="s">
        <v>72</v>
      </c>
      <c r="K1118">
        <v>12.056194</v>
      </c>
      <c r="L1118">
        <v>0.600267</v>
      </c>
      <c r="M1118">
        <v>10.914999999999999</v>
      </c>
      <c r="N1118">
        <v>13.298999999999999</v>
      </c>
      <c r="O1118" t="s">
        <v>74</v>
      </c>
      <c r="P1118" t="s">
        <v>1532</v>
      </c>
      <c r="Q1118">
        <v>1.2430000000000001</v>
      </c>
      <c r="R1118">
        <v>1.141</v>
      </c>
      <c r="S1118">
        <v>167492</v>
      </c>
      <c r="T1118">
        <v>8771</v>
      </c>
      <c r="U1118">
        <v>151640</v>
      </c>
      <c r="V1118">
        <v>184755</v>
      </c>
      <c r="W1118">
        <v>4265</v>
      </c>
      <c r="X1118">
        <v>581</v>
      </c>
      <c r="Y1118">
        <v>0</v>
      </c>
      <c r="Z1118">
        <v>0</v>
      </c>
      <c r="AA1118">
        <v>0</v>
      </c>
      <c r="AB1118">
        <v>1</v>
      </c>
      <c r="AC1118" t="s">
        <v>1533</v>
      </c>
      <c r="AD1118" t="s">
        <v>1460</v>
      </c>
      <c r="AE1118">
        <v>1.4490719273999999</v>
      </c>
      <c r="AF1118" t="s">
        <v>75</v>
      </c>
    </row>
    <row r="1119" spans="1:32">
      <c r="A1119" t="s">
        <v>1534</v>
      </c>
      <c r="B1119">
        <v>2012</v>
      </c>
      <c r="C1119" t="s">
        <v>1460</v>
      </c>
      <c r="D1119" t="s">
        <v>72</v>
      </c>
      <c r="E1119" t="s">
        <v>72</v>
      </c>
      <c r="F1119" t="s">
        <v>72</v>
      </c>
      <c r="G1119" t="s">
        <v>72</v>
      </c>
      <c r="H1119" t="s">
        <v>72</v>
      </c>
      <c r="I1119" t="s">
        <v>79</v>
      </c>
      <c r="J1119" t="s">
        <v>96</v>
      </c>
      <c r="K1119">
        <v>11.604329</v>
      </c>
      <c r="L1119">
        <v>1.390153</v>
      </c>
      <c r="M1119">
        <v>9.1180000000000003</v>
      </c>
      <c r="N1119">
        <v>14.659000000000001</v>
      </c>
      <c r="O1119" t="s">
        <v>74</v>
      </c>
      <c r="P1119" t="s">
        <v>1535</v>
      </c>
      <c r="Q1119">
        <v>3.0550000000000002</v>
      </c>
      <c r="R1119">
        <v>2.4860000000000002</v>
      </c>
      <c r="S1119">
        <v>34928</v>
      </c>
      <c r="T1119">
        <v>4360</v>
      </c>
      <c r="U1119">
        <v>27444</v>
      </c>
      <c r="V1119">
        <v>44123</v>
      </c>
      <c r="W1119">
        <v>653</v>
      </c>
      <c r="X1119">
        <v>88</v>
      </c>
      <c r="Y1119">
        <v>0</v>
      </c>
      <c r="Z1119">
        <v>0</v>
      </c>
      <c r="AA1119">
        <v>0</v>
      </c>
      <c r="AB1119">
        <v>1</v>
      </c>
      <c r="AC1119" t="s">
        <v>195</v>
      </c>
      <c r="AD1119" t="s">
        <v>1460</v>
      </c>
      <c r="AE1119">
        <v>1.2283490602</v>
      </c>
      <c r="AF1119" t="s">
        <v>75</v>
      </c>
    </row>
    <row r="1120" spans="1:32">
      <c r="A1120" t="s">
        <v>1536</v>
      </c>
      <c r="B1120">
        <v>2012</v>
      </c>
      <c r="C1120" t="s">
        <v>1460</v>
      </c>
      <c r="D1120" t="s">
        <v>72</v>
      </c>
      <c r="E1120" t="s">
        <v>72</v>
      </c>
      <c r="F1120" t="s">
        <v>72</v>
      </c>
      <c r="G1120" t="s">
        <v>72</v>
      </c>
      <c r="H1120" t="s">
        <v>72</v>
      </c>
      <c r="I1120" t="s">
        <v>79</v>
      </c>
      <c r="J1120" t="s">
        <v>97</v>
      </c>
      <c r="K1120">
        <v>10.066122</v>
      </c>
      <c r="L1120">
        <v>1.109639</v>
      </c>
      <c r="M1120">
        <v>8.0679999999999996</v>
      </c>
      <c r="N1120">
        <v>12.491</v>
      </c>
      <c r="O1120" t="s">
        <v>74</v>
      </c>
      <c r="P1120" t="s">
        <v>1537</v>
      </c>
      <c r="Q1120">
        <v>2.4249999999999998</v>
      </c>
      <c r="R1120">
        <v>1.998</v>
      </c>
      <c r="S1120">
        <v>31607</v>
      </c>
      <c r="T1120">
        <v>3265</v>
      </c>
      <c r="U1120">
        <v>25334</v>
      </c>
      <c r="V1120">
        <v>39221</v>
      </c>
      <c r="W1120">
        <v>820</v>
      </c>
      <c r="X1120">
        <v>97</v>
      </c>
      <c r="Y1120">
        <v>0</v>
      </c>
      <c r="Z1120">
        <v>0</v>
      </c>
      <c r="AA1120">
        <v>0</v>
      </c>
      <c r="AB1120">
        <v>1</v>
      </c>
      <c r="AC1120" t="s">
        <v>334</v>
      </c>
      <c r="AD1120" t="s">
        <v>1460</v>
      </c>
      <c r="AE1120">
        <v>1.1139405740999999</v>
      </c>
      <c r="AF1120" t="s">
        <v>75</v>
      </c>
    </row>
    <row r="1121" spans="1:32">
      <c r="A1121" t="s">
        <v>1538</v>
      </c>
      <c r="B1121">
        <v>2012</v>
      </c>
      <c r="C1121" t="s">
        <v>1460</v>
      </c>
      <c r="D1121" t="s">
        <v>72</v>
      </c>
      <c r="E1121" t="s">
        <v>72</v>
      </c>
      <c r="F1121" t="s">
        <v>72</v>
      </c>
      <c r="G1121" t="s">
        <v>72</v>
      </c>
      <c r="H1121" t="s">
        <v>72</v>
      </c>
      <c r="I1121" t="s">
        <v>79</v>
      </c>
      <c r="J1121" t="s">
        <v>98</v>
      </c>
      <c r="K1121">
        <v>12.236011</v>
      </c>
      <c r="L1121">
        <v>1.3021609999999999</v>
      </c>
      <c r="M1121">
        <v>9.8780000000000001</v>
      </c>
      <c r="N1121">
        <v>15.063000000000001</v>
      </c>
      <c r="O1121" t="s">
        <v>74</v>
      </c>
      <c r="P1121" t="s">
        <v>1539</v>
      </c>
      <c r="Q1121">
        <v>2.827</v>
      </c>
      <c r="R1121">
        <v>2.3580000000000001</v>
      </c>
      <c r="S1121">
        <v>36144</v>
      </c>
      <c r="T1121">
        <v>3917</v>
      </c>
      <c r="U1121">
        <v>29179</v>
      </c>
      <c r="V1121">
        <v>44493</v>
      </c>
      <c r="W1121">
        <v>862</v>
      </c>
      <c r="X1121">
        <v>123</v>
      </c>
      <c r="Y1121">
        <v>0</v>
      </c>
      <c r="Z1121">
        <v>0</v>
      </c>
      <c r="AA1121">
        <v>0</v>
      </c>
      <c r="AB1121">
        <v>1</v>
      </c>
      <c r="AC1121" t="s">
        <v>243</v>
      </c>
      <c r="AD1121" t="s">
        <v>1460</v>
      </c>
      <c r="AE1121">
        <v>1.3594906685999999</v>
      </c>
      <c r="AF1121" t="s">
        <v>75</v>
      </c>
    </row>
    <row r="1122" spans="1:32">
      <c r="A1122" t="s">
        <v>1540</v>
      </c>
      <c r="B1122">
        <v>2012</v>
      </c>
      <c r="C1122" t="s">
        <v>1460</v>
      </c>
      <c r="D1122" t="s">
        <v>72</v>
      </c>
      <c r="E1122" t="s">
        <v>72</v>
      </c>
      <c r="F1122" t="s">
        <v>72</v>
      </c>
      <c r="G1122" t="s">
        <v>72</v>
      </c>
      <c r="H1122" t="s">
        <v>72</v>
      </c>
      <c r="I1122" t="s">
        <v>79</v>
      </c>
      <c r="J1122" t="s">
        <v>99</v>
      </c>
      <c r="K1122">
        <v>13.792622</v>
      </c>
      <c r="L1122">
        <v>1.392962</v>
      </c>
      <c r="M1122">
        <v>11.254</v>
      </c>
      <c r="N1122">
        <v>16.795000000000002</v>
      </c>
      <c r="O1122" t="s">
        <v>74</v>
      </c>
      <c r="P1122" t="s">
        <v>1541</v>
      </c>
      <c r="Q1122">
        <v>3.0030000000000001</v>
      </c>
      <c r="R1122">
        <v>2.5390000000000001</v>
      </c>
      <c r="S1122">
        <v>37529</v>
      </c>
      <c r="T1122">
        <v>4059</v>
      </c>
      <c r="U1122">
        <v>30621</v>
      </c>
      <c r="V1122">
        <v>45699</v>
      </c>
      <c r="W1122">
        <v>998</v>
      </c>
      <c r="X1122">
        <v>136</v>
      </c>
      <c r="Y1122">
        <v>0</v>
      </c>
      <c r="Z1122">
        <v>0</v>
      </c>
      <c r="AA1122">
        <v>0</v>
      </c>
      <c r="AB1122">
        <v>1</v>
      </c>
      <c r="AC1122" t="s">
        <v>203</v>
      </c>
      <c r="AD1122" t="s">
        <v>1460</v>
      </c>
      <c r="AE1122">
        <v>1.6269816269999999</v>
      </c>
      <c r="AF1122" t="s">
        <v>75</v>
      </c>
    </row>
    <row r="1123" spans="1:32">
      <c r="A1123" t="s">
        <v>1542</v>
      </c>
      <c r="B1123">
        <v>2012</v>
      </c>
      <c r="C1123" t="s">
        <v>1460</v>
      </c>
      <c r="D1123" t="s">
        <v>72</v>
      </c>
      <c r="E1123" t="s">
        <v>72</v>
      </c>
      <c r="F1123" t="s">
        <v>72</v>
      </c>
      <c r="G1123" t="s">
        <v>72</v>
      </c>
      <c r="H1123" t="s">
        <v>72</v>
      </c>
      <c r="I1123" t="s">
        <v>79</v>
      </c>
      <c r="J1123" t="s">
        <v>100</v>
      </c>
      <c r="K1123">
        <v>13.193897</v>
      </c>
      <c r="L1123">
        <v>1.6541220000000001</v>
      </c>
      <c r="M1123">
        <v>10.243</v>
      </c>
      <c r="N1123">
        <v>16.835000000000001</v>
      </c>
      <c r="O1123" t="s">
        <v>74</v>
      </c>
      <c r="P1123" t="s">
        <v>1543</v>
      </c>
      <c r="Q1123">
        <v>3.641</v>
      </c>
      <c r="R1123">
        <v>2.95</v>
      </c>
      <c r="S1123">
        <v>27286</v>
      </c>
      <c r="T1123">
        <v>3521</v>
      </c>
      <c r="U1123">
        <v>21184</v>
      </c>
      <c r="V1123">
        <v>34815</v>
      </c>
      <c r="W1123">
        <v>932</v>
      </c>
      <c r="X1123">
        <v>137</v>
      </c>
      <c r="Y1123">
        <v>0</v>
      </c>
      <c r="Z1123">
        <v>0</v>
      </c>
      <c r="AA1123">
        <v>0</v>
      </c>
      <c r="AB1123">
        <v>1</v>
      </c>
      <c r="AC1123" t="s">
        <v>337</v>
      </c>
      <c r="AD1123" t="s">
        <v>1460</v>
      </c>
      <c r="AE1123">
        <v>2.2241369342000001</v>
      </c>
      <c r="AF1123" t="s">
        <v>75</v>
      </c>
    </row>
    <row r="1124" spans="1:32">
      <c r="A1124" t="s">
        <v>1544</v>
      </c>
      <c r="B1124">
        <v>2012</v>
      </c>
      <c r="C1124" t="s">
        <v>1460</v>
      </c>
      <c r="D1124" t="s">
        <v>72</v>
      </c>
      <c r="E1124" t="s">
        <v>72</v>
      </c>
      <c r="F1124" t="s">
        <v>72</v>
      </c>
      <c r="G1124" t="s">
        <v>104</v>
      </c>
      <c r="H1124" t="s">
        <v>73</v>
      </c>
      <c r="I1124" t="s">
        <v>72</v>
      </c>
      <c r="J1124" t="s">
        <v>72</v>
      </c>
      <c r="K1124">
        <v>0.61479300000000003</v>
      </c>
      <c r="L1124">
        <v>0.44464599999999999</v>
      </c>
      <c r="M1124">
        <v>6.9000000000000006E-2</v>
      </c>
      <c r="N1124">
        <v>2.2599999999999998</v>
      </c>
      <c r="O1124" t="s">
        <v>74</v>
      </c>
      <c r="P1124" t="s">
        <v>444</v>
      </c>
      <c r="Q1124">
        <v>1.645</v>
      </c>
      <c r="R1124">
        <v>0.54600000000000004</v>
      </c>
      <c r="S1124">
        <v>460</v>
      </c>
      <c r="T1124">
        <v>334</v>
      </c>
      <c r="U1124">
        <v>52</v>
      </c>
      <c r="V1124">
        <v>1691</v>
      </c>
      <c r="W1124">
        <v>186</v>
      </c>
      <c r="X1124">
        <v>2</v>
      </c>
      <c r="Y1124">
        <v>0</v>
      </c>
      <c r="Z1124">
        <v>0</v>
      </c>
      <c r="AA1124">
        <v>0</v>
      </c>
      <c r="AB1124">
        <v>1</v>
      </c>
      <c r="AC1124" t="s">
        <v>116</v>
      </c>
      <c r="AD1124" t="s">
        <v>1460</v>
      </c>
      <c r="AE1124">
        <v>0.59861645870000002</v>
      </c>
      <c r="AF1124" t="s">
        <v>75</v>
      </c>
    </row>
    <row r="1125" spans="1:32">
      <c r="A1125" t="s">
        <v>1545</v>
      </c>
      <c r="B1125">
        <v>2012</v>
      </c>
      <c r="C1125" t="s">
        <v>1460</v>
      </c>
      <c r="D1125" t="s">
        <v>72</v>
      </c>
      <c r="E1125" t="s">
        <v>72</v>
      </c>
      <c r="F1125" t="s">
        <v>72</v>
      </c>
      <c r="G1125" t="s">
        <v>104</v>
      </c>
      <c r="H1125" t="s">
        <v>73</v>
      </c>
      <c r="I1125" t="s">
        <v>76</v>
      </c>
      <c r="J1125" t="s">
        <v>72</v>
      </c>
      <c r="K1125">
        <v>0.69710799999999995</v>
      </c>
      <c r="L1125">
        <v>0.72231000000000001</v>
      </c>
      <c r="M1125">
        <v>1.4E-2</v>
      </c>
      <c r="N1125">
        <v>4.0010000000000003</v>
      </c>
      <c r="O1125" t="s">
        <v>74</v>
      </c>
      <c r="P1125" t="s">
        <v>398</v>
      </c>
      <c r="Q1125">
        <v>3.3039999999999998</v>
      </c>
      <c r="R1125">
        <v>0.68300000000000005</v>
      </c>
      <c r="S1125">
        <v>247</v>
      </c>
      <c r="T1125">
        <v>255</v>
      </c>
      <c r="U1125">
        <v>5</v>
      </c>
      <c r="V1125">
        <v>1417</v>
      </c>
      <c r="W1125">
        <v>91</v>
      </c>
      <c r="X1125">
        <v>1</v>
      </c>
      <c r="Y1125">
        <v>0</v>
      </c>
      <c r="Z1125">
        <v>0</v>
      </c>
      <c r="AA1125">
        <v>0</v>
      </c>
      <c r="AB1125">
        <v>1</v>
      </c>
      <c r="AC1125" t="s">
        <v>118</v>
      </c>
      <c r="AD1125" t="s">
        <v>1460</v>
      </c>
      <c r="AE1125">
        <v>0.67830900670000005</v>
      </c>
      <c r="AF1125" t="s">
        <v>75</v>
      </c>
    </row>
    <row r="1126" spans="1:32">
      <c r="A1126" t="s">
        <v>1546</v>
      </c>
      <c r="B1126">
        <v>2012</v>
      </c>
      <c r="C1126" t="s">
        <v>1460</v>
      </c>
      <c r="D1126" t="s">
        <v>72</v>
      </c>
      <c r="E1126" t="s">
        <v>72</v>
      </c>
      <c r="F1126" t="s">
        <v>72</v>
      </c>
      <c r="G1126" t="s">
        <v>104</v>
      </c>
      <c r="H1126" t="s">
        <v>73</v>
      </c>
      <c r="I1126" t="s">
        <v>79</v>
      </c>
      <c r="J1126" t="s">
        <v>72</v>
      </c>
      <c r="K1126">
        <v>0.54078700000000002</v>
      </c>
      <c r="L1126">
        <v>0.55403400000000003</v>
      </c>
      <c r="M1126">
        <v>1.2E-2</v>
      </c>
      <c r="N1126">
        <v>3.0649999999999999</v>
      </c>
      <c r="O1126" t="s">
        <v>74</v>
      </c>
      <c r="P1126" t="s">
        <v>611</v>
      </c>
      <c r="Q1126">
        <v>2.524</v>
      </c>
      <c r="R1126">
        <v>0.52900000000000003</v>
      </c>
      <c r="S1126">
        <v>213</v>
      </c>
      <c r="T1126">
        <v>217</v>
      </c>
      <c r="U1126">
        <v>5</v>
      </c>
      <c r="V1126">
        <v>1207</v>
      </c>
      <c r="W1126">
        <v>95</v>
      </c>
      <c r="X1126">
        <v>1</v>
      </c>
      <c r="Y1126">
        <v>0</v>
      </c>
      <c r="Z1126">
        <v>0</v>
      </c>
      <c r="AA1126">
        <v>0</v>
      </c>
      <c r="AB1126">
        <v>1</v>
      </c>
      <c r="AC1126" t="s">
        <v>118</v>
      </c>
      <c r="AD1126" t="s">
        <v>1460</v>
      </c>
      <c r="AE1126">
        <v>0.53645085979999996</v>
      </c>
      <c r="AF1126" t="s">
        <v>75</v>
      </c>
    </row>
    <row r="1127" spans="1:32">
      <c r="A1127" t="s">
        <v>1547</v>
      </c>
      <c r="B1127">
        <v>2012</v>
      </c>
      <c r="C1127" t="s">
        <v>1460</v>
      </c>
      <c r="D1127" t="s">
        <v>72</v>
      </c>
      <c r="E1127" t="s">
        <v>72</v>
      </c>
      <c r="F1127" t="s">
        <v>72</v>
      </c>
      <c r="G1127" t="s">
        <v>104</v>
      </c>
      <c r="H1127" t="s">
        <v>81</v>
      </c>
      <c r="I1127" t="s">
        <v>72</v>
      </c>
      <c r="J1127" t="s">
        <v>72</v>
      </c>
      <c r="K1127">
        <v>2.3788930000000001</v>
      </c>
      <c r="L1127">
        <v>0.91256000000000004</v>
      </c>
      <c r="M1127">
        <v>0.93500000000000005</v>
      </c>
      <c r="N1127">
        <v>4.9210000000000003</v>
      </c>
      <c r="O1127" t="s">
        <v>74</v>
      </c>
      <c r="P1127" t="s">
        <v>817</v>
      </c>
      <c r="Q1127">
        <v>2.5419999999999998</v>
      </c>
      <c r="R1127">
        <v>1.444</v>
      </c>
      <c r="S1127">
        <v>1716</v>
      </c>
      <c r="T1127">
        <v>655</v>
      </c>
      <c r="U1127">
        <v>675</v>
      </c>
      <c r="V1127">
        <v>3549</v>
      </c>
      <c r="W1127">
        <v>203</v>
      </c>
      <c r="X1127">
        <v>10</v>
      </c>
      <c r="Y1127">
        <v>0</v>
      </c>
      <c r="Z1127">
        <v>0</v>
      </c>
      <c r="AA1127">
        <v>0</v>
      </c>
      <c r="AB1127">
        <v>1</v>
      </c>
      <c r="AC1127" t="s">
        <v>134</v>
      </c>
      <c r="AD1127" t="s">
        <v>1460</v>
      </c>
      <c r="AE1127">
        <v>0.72436197540000002</v>
      </c>
      <c r="AF1127" t="s">
        <v>75</v>
      </c>
    </row>
    <row r="1128" spans="1:32">
      <c r="A1128" t="s">
        <v>1548</v>
      </c>
      <c r="B1128">
        <v>2012</v>
      </c>
      <c r="C1128" t="s">
        <v>1460</v>
      </c>
      <c r="D1128" t="s">
        <v>72</v>
      </c>
      <c r="E1128" t="s">
        <v>72</v>
      </c>
      <c r="F1128" t="s">
        <v>72</v>
      </c>
      <c r="G1128" t="s">
        <v>104</v>
      </c>
      <c r="H1128" t="s">
        <v>81</v>
      </c>
      <c r="I1128" t="s">
        <v>76</v>
      </c>
      <c r="J1128" t="s">
        <v>72</v>
      </c>
      <c r="K1128">
        <v>2.9659140000000002</v>
      </c>
      <c r="L1128">
        <v>1.6133090000000001</v>
      </c>
      <c r="M1128">
        <v>0.68300000000000005</v>
      </c>
      <c r="N1128">
        <v>8.0540000000000003</v>
      </c>
      <c r="O1128" t="s">
        <v>74</v>
      </c>
      <c r="P1128" t="s">
        <v>1549</v>
      </c>
      <c r="Q1128">
        <v>5.0880000000000001</v>
      </c>
      <c r="R1128">
        <v>2.2829999999999999</v>
      </c>
      <c r="S1128">
        <v>1027</v>
      </c>
      <c r="T1128">
        <v>550</v>
      </c>
      <c r="U1128">
        <v>236</v>
      </c>
      <c r="V1128">
        <v>2788</v>
      </c>
      <c r="W1128">
        <v>110</v>
      </c>
      <c r="X1128">
        <v>6</v>
      </c>
      <c r="Y1128">
        <v>0</v>
      </c>
      <c r="Z1128">
        <v>0</v>
      </c>
      <c r="AA1128">
        <v>0</v>
      </c>
      <c r="AB1128">
        <v>1</v>
      </c>
      <c r="AC1128" t="s">
        <v>220</v>
      </c>
      <c r="AD1128" t="s">
        <v>1460</v>
      </c>
      <c r="AE1128">
        <v>0.98577740000000003</v>
      </c>
      <c r="AF1128" t="s">
        <v>75</v>
      </c>
    </row>
    <row r="1129" spans="1:32">
      <c r="A1129" t="s">
        <v>1550</v>
      </c>
      <c r="B1129">
        <v>2012</v>
      </c>
      <c r="C1129" t="s">
        <v>1460</v>
      </c>
      <c r="D1129" t="s">
        <v>72</v>
      </c>
      <c r="E1129" t="s">
        <v>72</v>
      </c>
      <c r="F1129" t="s">
        <v>72</v>
      </c>
      <c r="G1129" t="s">
        <v>104</v>
      </c>
      <c r="H1129" t="s">
        <v>81</v>
      </c>
      <c r="I1129" t="s">
        <v>79</v>
      </c>
      <c r="J1129" t="s">
        <v>72</v>
      </c>
      <c r="K1129">
        <v>1.837361</v>
      </c>
      <c r="L1129">
        <v>0.98239299999999996</v>
      </c>
      <c r="M1129">
        <v>0.442</v>
      </c>
      <c r="N1129">
        <v>4.9329999999999998</v>
      </c>
      <c r="O1129" t="s">
        <v>74</v>
      </c>
      <c r="P1129" t="s">
        <v>796</v>
      </c>
      <c r="Q1129">
        <v>3.0960000000000001</v>
      </c>
      <c r="R1129">
        <v>1.395</v>
      </c>
      <c r="S1129">
        <v>689</v>
      </c>
      <c r="T1129">
        <v>365</v>
      </c>
      <c r="U1129">
        <v>166</v>
      </c>
      <c r="V1129">
        <v>1851</v>
      </c>
      <c r="W1129">
        <v>93</v>
      </c>
      <c r="X1129">
        <v>4</v>
      </c>
      <c r="Y1129">
        <v>0</v>
      </c>
      <c r="Z1129">
        <v>0</v>
      </c>
      <c r="AA1129">
        <v>0</v>
      </c>
      <c r="AB1129">
        <v>1</v>
      </c>
      <c r="AC1129" t="s">
        <v>116</v>
      </c>
      <c r="AD1129" t="s">
        <v>1460</v>
      </c>
      <c r="AE1129">
        <v>0.4922858363</v>
      </c>
      <c r="AF1129" t="s">
        <v>75</v>
      </c>
    </row>
    <row r="1130" spans="1:32">
      <c r="A1130" t="s">
        <v>1551</v>
      </c>
      <c r="B1130">
        <v>2012</v>
      </c>
      <c r="C1130" t="s">
        <v>1460</v>
      </c>
      <c r="D1130" t="s">
        <v>72</v>
      </c>
      <c r="E1130" t="s">
        <v>72</v>
      </c>
      <c r="F1130" t="s">
        <v>72</v>
      </c>
      <c r="G1130" t="s">
        <v>104</v>
      </c>
      <c r="H1130" t="s">
        <v>83</v>
      </c>
      <c r="I1130" t="s">
        <v>72</v>
      </c>
      <c r="J1130" t="s">
        <v>72</v>
      </c>
      <c r="K1130">
        <v>5.463044</v>
      </c>
      <c r="L1130">
        <v>1.154882</v>
      </c>
      <c r="M1130">
        <v>3.5760000000000001</v>
      </c>
      <c r="N1130">
        <v>8.2609999999999992</v>
      </c>
      <c r="O1130" t="s">
        <v>74</v>
      </c>
      <c r="P1130" t="s">
        <v>1552</v>
      </c>
      <c r="Q1130">
        <v>2.798</v>
      </c>
      <c r="R1130">
        <v>1.887</v>
      </c>
      <c r="S1130">
        <v>7904</v>
      </c>
      <c r="T1130">
        <v>1620</v>
      </c>
      <c r="U1130">
        <v>5173</v>
      </c>
      <c r="V1130">
        <v>11953</v>
      </c>
      <c r="W1130">
        <v>451</v>
      </c>
      <c r="X1130">
        <v>34</v>
      </c>
      <c r="Y1130">
        <v>0</v>
      </c>
      <c r="Z1130">
        <v>0</v>
      </c>
      <c r="AA1130">
        <v>0</v>
      </c>
      <c r="AB1130">
        <v>1</v>
      </c>
      <c r="AC1130" t="s">
        <v>218</v>
      </c>
      <c r="AD1130" t="s">
        <v>1460</v>
      </c>
      <c r="AE1130">
        <v>1.1621217242999999</v>
      </c>
      <c r="AF1130" t="s">
        <v>75</v>
      </c>
    </row>
    <row r="1131" spans="1:32">
      <c r="A1131" t="s">
        <v>1553</v>
      </c>
      <c r="B1131">
        <v>2012</v>
      </c>
      <c r="C1131" t="s">
        <v>1460</v>
      </c>
      <c r="D1131" t="s">
        <v>72</v>
      </c>
      <c r="E1131" t="s">
        <v>72</v>
      </c>
      <c r="F1131" t="s">
        <v>72</v>
      </c>
      <c r="G1131" t="s">
        <v>104</v>
      </c>
      <c r="H1131" t="s">
        <v>83</v>
      </c>
      <c r="I1131" t="s">
        <v>76</v>
      </c>
      <c r="J1131" t="s">
        <v>72</v>
      </c>
      <c r="K1131">
        <v>6.5044199999999996</v>
      </c>
      <c r="L1131">
        <v>1.508008</v>
      </c>
      <c r="M1131">
        <v>4.08</v>
      </c>
      <c r="N1131">
        <v>10.215999999999999</v>
      </c>
      <c r="O1131" t="s">
        <v>74</v>
      </c>
      <c r="P1131" t="s">
        <v>1554</v>
      </c>
      <c r="Q1131">
        <v>3.7109999999999999</v>
      </c>
      <c r="R1131">
        <v>2.4239999999999999</v>
      </c>
      <c r="S1131">
        <v>5078</v>
      </c>
      <c r="T1131">
        <v>1174</v>
      </c>
      <c r="U1131">
        <v>3185</v>
      </c>
      <c r="V1131">
        <v>7976</v>
      </c>
      <c r="W1131">
        <v>292</v>
      </c>
      <c r="X1131">
        <v>26</v>
      </c>
      <c r="Y1131">
        <v>0</v>
      </c>
      <c r="Z1131">
        <v>0</v>
      </c>
      <c r="AA1131">
        <v>0</v>
      </c>
      <c r="AB1131">
        <v>1</v>
      </c>
      <c r="AC1131" t="s">
        <v>95</v>
      </c>
      <c r="AD1131" t="s">
        <v>1460</v>
      </c>
      <c r="AE1131">
        <v>1.0881797474999999</v>
      </c>
      <c r="AF1131" t="s">
        <v>75</v>
      </c>
    </row>
    <row r="1132" spans="1:32">
      <c r="A1132" t="s">
        <v>1555</v>
      </c>
      <c r="B1132">
        <v>2012</v>
      </c>
      <c r="C1132" t="s">
        <v>1460</v>
      </c>
      <c r="D1132" t="s">
        <v>72</v>
      </c>
      <c r="E1132" t="s">
        <v>72</v>
      </c>
      <c r="F1132" t="s">
        <v>72</v>
      </c>
      <c r="G1132" t="s">
        <v>104</v>
      </c>
      <c r="H1132" t="s">
        <v>83</v>
      </c>
      <c r="I1132" t="s">
        <v>79</v>
      </c>
      <c r="J1132" t="s">
        <v>72</v>
      </c>
      <c r="K1132">
        <v>4.242489</v>
      </c>
      <c r="L1132">
        <v>1.7724070000000001</v>
      </c>
      <c r="M1132">
        <v>1.49</v>
      </c>
      <c r="N1132">
        <v>9.2759999999999998</v>
      </c>
      <c r="O1132" t="s">
        <v>74</v>
      </c>
      <c r="P1132" t="s">
        <v>688</v>
      </c>
      <c r="Q1132">
        <v>5.0339999999999998</v>
      </c>
      <c r="R1132">
        <v>2.7519999999999998</v>
      </c>
      <c r="S1132">
        <v>2826</v>
      </c>
      <c r="T1132">
        <v>1157</v>
      </c>
      <c r="U1132">
        <v>993</v>
      </c>
      <c r="V1132">
        <v>6179</v>
      </c>
      <c r="W1132">
        <v>159</v>
      </c>
      <c r="X1132">
        <v>8</v>
      </c>
      <c r="Y1132">
        <v>0</v>
      </c>
      <c r="Z1132">
        <v>0</v>
      </c>
      <c r="AA1132">
        <v>0</v>
      </c>
      <c r="AB1132">
        <v>1</v>
      </c>
      <c r="AC1132" t="s">
        <v>228</v>
      </c>
      <c r="AD1132" t="s">
        <v>1460</v>
      </c>
      <c r="AE1132">
        <v>1.2217719978999999</v>
      </c>
      <c r="AF1132" t="s">
        <v>75</v>
      </c>
    </row>
    <row r="1133" spans="1:32">
      <c r="A1133" t="s">
        <v>1556</v>
      </c>
      <c r="B1133">
        <v>2012</v>
      </c>
      <c r="C1133" t="s">
        <v>1460</v>
      </c>
      <c r="D1133" t="s">
        <v>72</v>
      </c>
      <c r="E1133" t="s">
        <v>72</v>
      </c>
      <c r="F1133" t="s">
        <v>72</v>
      </c>
      <c r="G1133" t="s">
        <v>104</v>
      </c>
      <c r="H1133" t="s">
        <v>84</v>
      </c>
      <c r="I1133" t="s">
        <v>72</v>
      </c>
      <c r="J1133" t="s">
        <v>72</v>
      </c>
      <c r="K1133">
        <v>5.2212449999999997</v>
      </c>
      <c r="L1133">
        <v>1.4332860000000001</v>
      </c>
      <c r="M1133">
        <v>3.008</v>
      </c>
      <c r="N1133">
        <v>8.9139999999999997</v>
      </c>
      <c r="O1133" t="s">
        <v>74</v>
      </c>
      <c r="P1133" t="s">
        <v>1557</v>
      </c>
      <c r="Q1133">
        <v>3.6930000000000001</v>
      </c>
      <c r="R1133">
        <v>2.2130000000000001</v>
      </c>
      <c r="S1133">
        <v>5829</v>
      </c>
      <c r="T1133">
        <v>1608</v>
      </c>
      <c r="U1133">
        <v>3358</v>
      </c>
      <c r="V1133">
        <v>9952</v>
      </c>
      <c r="W1133">
        <v>416</v>
      </c>
      <c r="X1133">
        <v>26</v>
      </c>
      <c r="Y1133">
        <v>0</v>
      </c>
      <c r="Z1133">
        <v>0</v>
      </c>
      <c r="AA1133">
        <v>0</v>
      </c>
      <c r="AB1133">
        <v>1</v>
      </c>
      <c r="AC1133" t="s">
        <v>210</v>
      </c>
      <c r="AD1133" t="s">
        <v>1460</v>
      </c>
      <c r="AE1133">
        <v>1.7227752566000001</v>
      </c>
      <c r="AF1133" t="s">
        <v>75</v>
      </c>
    </row>
    <row r="1134" spans="1:32">
      <c r="A1134" t="s">
        <v>1558</v>
      </c>
      <c r="B1134">
        <v>2012</v>
      </c>
      <c r="C1134" t="s">
        <v>1460</v>
      </c>
      <c r="D1134" t="s">
        <v>72</v>
      </c>
      <c r="E1134" t="s">
        <v>72</v>
      </c>
      <c r="F1134" t="s">
        <v>72</v>
      </c>
      <c r="G1134" t="s">
        <v>104</v>
      </c>
      <c r="H1134" t="s">
        <v>84</v>
      </c>
      <c r="I1134" t="s">
        <v>76</v>
      </c>
      <c r="J1134" t="s">
        <v>72</v>
      </c>
      <c r="K1134">
        <v>6.6158060000000001</v>
      </c>
      <c r="L1134">
        <v>1.959738</v>
      </c>
      <c r="M1134">
        <v>3.6379999999999999</v>
      </c>
      <c r="N1134">
        <v>11.733000000000001</v>
      </c>
      <c r="O1134" t="s">
        <v>74</v>
      </c>
      <c r="P1134" t="s">
        <v>1559</v>
      </c>
      <c r="Q1134">
        <v>5.117</v>
      </c>
      <c r="R1134">
        <v>2.9769999999999999</v>
      </c>
      <c r="S1134">
        <v>3843</v>
      </c>
      <c r="T1134">
        <v>1158</v>
      </c>
      <c r="U1134">
        <v>2113</v>
      </c>
      <c r="V1134">
        <v>6815</v>
      </c>
      <c r="W1134">
        <v>246</v>
      </c>
      <c r="X1134">
        <v>19</v>
      </c>
      <c r="Y1134">
        <v>0</v>
      </c>
      <c r="Z1134">
        <v>0</v>
      </c>
      <c r="AA1134">
        <v>0</v>
      </c>
      <c r="AB1134">
        <v>1</v>
      </c>
      <c r="AC1134" t="s">
        <v>133</v>
      </c>
      <c r="AD1134" t="s">
        <v>1460</v>
      </c>
      <c r="AE1134">
        <v>1.5230208977999999</v>
      </c>
      <c r="AF1134" t="s">
        <v>75</v>
      </c>
    </row>
    <row r="1135" spans="1:32">
      <c r="A1135" t="s">
        <v>1560</v>
      </c>
      <c r="B1135">
        <v>2012</v>
      </c>
      <c r="C1135" t="s">
        <v>1460</v>
      </c>
      <c r="D1135" t="s">
        <v>72</v>
      </c>
      <c r="E1135" t="s">
        <v>72</v>
      </c>
      <c r="F1135" t="s">
        <v>72</v>
      </c>
      <c r="G1135" t="s">
        <v>104</v>
      </c>
      <c r="H1135" t="s">
        <v>84</v>
      </c>
      <c r="I1135" t="s">
        <v>79</v>
      </c>
      <c r="J1135" t="s">
        <v>72</v>
      </c>
      <c r="K1135">
        <v>3.7089759999999998</v>
      </c>
      <c r="L1135">
        <v>1.7701100000000001</v>
      </c>
      <c r="M1135">
        <v>1.073</v>
      </c>
      <c r="N1135">
        <v>8.9960000000000004</v>
      </c>
      <c r="O1135" t="s">
        <v>74</v>
      </c>
      <c r="P1135" t="s">
        <v>340</v>
      </c>
      <c r="Q1135">
        <v>5.2869999999999999</v>
      </c>
      <c r="R1135">
        <v>2.6360000000000001</v>
      </c>
      <c r="S1135">
        <v>1987</v>
      </c>
      <c r="T1135">
        <v>942</v>
      </c>
      <c r="U1135">
        <v>575</v>
      </c>
      <c r="V1135">
        <v>4819</v>
      </c>
      <c r="W1135">
        <v>170</v>
      </c>
      <c r="X1135">
        <v>7</v>
      </c>
      <c r="Y1135">
        <v>0</v>
      </c>
      <c r="Z1135">
        <v>0</v>
      </c>
      <c r="AA1135">
        <v>0</v>
      </c>
      <c r="AB1135">
        <v>1</v>
      </c>
      <c r="AC1135" t="s">
        <v>292</v>
      </c>
      <c r="AD1135" t="s">
        <v>1460</v>
      </c>
      <c r="AE1135">
        <v>1.4826793075</v>
      </c>
      <c r="AF1135" t="s">
        <v>75</v>
      </c>
    </row>
    <row r="1136" spans="1:32">
      <c r="A1136" t="s">
        <v>1561</v>
      </c>
      <c r="B1136">
        <v>2012</v>
      </c>
      <c r="C1136" t="s">
        <v>1460</v>
      </c>
      <c r="D1136" t="s">
        <v>72</v>
      </c>
      <c r="E1136" t="s">
        <v>72</v>
      </c>
      <c r="F1136" t="s">
        <v>72</v>
      </c>
      <c r="G1136" t="s">
        <v>104</v>
      </c>
      <c r="H1136" t="s">
        <v>85</v>
      </c>
      <c r="I1136" t="s">
        <v>72</v>
      </c>
      <c r="J1136" t="s">
        <v>72</v>
      </c>
      <c r="K1136">
        <v>7.9662009999999999</v>
      </c>
      <c r="L1136">
        <v>1.614603</v>
      </c>
      <c r="M1136">
        <v>5.2960000000000003</v>
      </c>
      <c r="N1136">
        <v>11.815</v>
      </c>
      <c r="O1136" t="s">
        <v>74</v>
      </c>
      <c r="P1136" t="s">
        <v>1562</v>
      </c>
      <c r="Q1136">
        <v>3.8490000000000002</v>
      </c>
      <c r="R1136">
        <v>2.6709999999999998</v>
      </c>
      <c r="S1136">
        <v>8492</v>
      </c>
      <c r="T1136">
        <v>1773</v>
      </c>
      <c r="U1136">
        <v>5645</v>
      </c>
      <c r="V1136">
        <v>12595</v>
      </c>
      <c r="W1136">
        <v>394</v>
      </c>
      <c r="X1136">
        <v>41</v>
      </c>
      <c r="Y1136">
        <v>0</v>
      </c>
      <c r="Z1136">
        <v>0</v>
      </c>
      <c r="AA1136">
        <v>0</v>
      </c>
      <c r="AB1136">
        <v>1</v>
      </c>
      <c r="AC1136" t="s">
        <v>339</v>
      </c>
      <c r="AD1136" t="s">
        <v>1460</v>
      </c>
      <c r="AE1136">
        <v>1.3974146212</v>
      </c>
      <c r="AF1136" t="s">
        <v>75</v>
      </c>
    </row>
    <row r="1137" spans="1:32">
      <c r="A1137" t="s">
        <v>1563</v>
      </c>
      <c r="B1137">
        <v>2012</v>
      </c>
      <c r="C1137" t="s">
        <v>1460</v>
      </c>
      <c r="D1137" t="s">
        <v>72</v>
      </c>
      <c r="E1137" t="s">
        <v>72</v>
      </c>
      <c r="F1137" t="s">
        <v>72</v>
      </c>
      <c r="G1137" t="s">
        <v>104</v>
      </c>
      <c r="H1137" t="s">
        <v>85</v>
      </c>
      <c r="I1137" t="s">
        <v>76</v>
      </c>
      <c r="J1137" t="s">
        <v>72</v>
      </c>
      <c r="K1137">
        <v>8.7340789999999995</v>
      </c>
      <c r="L1137">
        <v>2.2861929999999999</v>
      </c>
      <c r="M1137">
        <v>5.1390000000000002</v>
      </c>
      <c r="N1137">
        <v>14.461</v>
      </c>
      <c r="O1137" t="s">
        <v>74</v>
      </c>
      <c r="P1137" t="s">
        <v>1564</v>
      </c>
      <c r="Q1137">
        <v>5.7270000000000003</v>
      </c>
      <c r="R1137">
        <v>3.5950000000000002</v>
      </c>
      <c r="S1137">
        <v>4911</v>
      </c>
      <c r="T1137">
        <v>1287</v>
      </c>
      <c r="U1137">
        <v>2890</v>
      </c>
      <c r="V1137">
        <v>8132</v>
      </c>
      <c r="W1137">
        <v>229</v>
      </c>
      <c r="X1137">
        <v>27</v>
      </c>
      <c r="Y1137">
        <v>0</v>
      </c>
      <c r="Z1137">
        <v>0</v>
      </c>
      <c r="AA1137">
        <v>0</v>
      </c>
      <c r="AB1137">
        <v>1</v>
      </c>
      <c r="AC1137" t="s">
        <v>95</v>
      </c>
      <c r="AD1137" t="s">
        <v>1460</v>
      </c>
      <c r="AE1137">
        <v>1.4949781296</v>
      </c>
      <c r="AF1137" t="s">
        <v>75</v>
      </c>
    </row>
    <row r="1138" spans="1:32">
      <c r="A1138" t="s">
        <v>1565</v>
      </c>
      <c r="B1138">
        <v>2012</v>
      </c>
      <c r="C1138" t="s">
        <v>1460</v>
      </c>
      <c r="D1138" t="s">
        <v>72</v>
      </c>
      <c r="E1138" t="s">
        <v>72</v>
      </c>
      <c r="F1138" t="s">
        <v>72</v>
      </c>
      <c r="G1138" t="s">
        <v>104</v>
      </c>
      <c r="H1138" t="s">
        <v>85</v>
      </c>
      <c r="I1138" t="s">
        <v>79</v>
      </c>
      <c r="J1138" t="s">
        <v>72</v>
      </c>
      <c r="K1138">
        <v>7.1088500000000003</v>
      </c>
      <c r="L1138">
        <v>2.6138530000000002</v>
      </c>
      <c r="M1138">
        <v>3.3719999999999999</v>
      </c>
      <c r="N1138">
        <v>14.371</v>
      </c>
      <c r="O1138" t="s">
        <v>74</v>
      </c>
      <c r="P1138" t="s">
        <v>1566</v>
      </c>
      <c r="Q1138">
        <v>7.2629999999999999</v>
      </c>
      <c r="R1138">
        <v>3.7370000000000001</v>
      </c>
      <c r="S1138">
        <v>3580</v>
      </c>
      <c r="T1138">
        <v>1384</v>
      </c>
      <c r="U1138">
        <v>1698</v>
      </c>
      <c r="V1138">
        <v>7238</v>
      </c>
      <c r="W1138">
        <v>165</v>
      </c>
      <c r="X1138">
        <v>14</v>
      </c>
      <c r="Y1138">
        <v>0</v>
      </c>
      <c r="Z1138">
        <v>0</v>
      </c>
      <c r="AA1138">
        <v>0</v>
      </c>
      <c r="AB1138">
        <v>1</v>
      </c>
      <c r="AC1138" t="s">
        <v>133</v>
      </c>
      <c r="AD1138" t="s">
        <v>1460</v>
      </c>
      <c r="AE1138">
        <v>1.6968071627000001</v>
      </c>
      <c r="AF1138" t="s">
        <v>75</v>
      </c>
    </row>
    <row r="1139" spans="1:32">
      <c r="A1139" t="s">
        <v>1567</v>
      </c>
      <c r="B1139">
        <v>2012</v>
      </c>
      <c r="C1139" t="s">
        <v>1460</v>
      </c>
      <c r="D1139" t="s">
        <v>72</v>
      </c>
      <c r="E1139" t="s">
        <v>72</v>
      </c>
      <c r="F1139" t="s">
        <v>72</v>
      </c>
      <c r="G1139" t="s">
        <v>104</v>
      </c>
      <c r="H1139" t="s">
        <v>86</v>
      </c>
      <c r="I1139" t="s">
        <v>72</v>
      </c>
      <c r="J1139" t="s">
        <v>72</v>
      </c>
      <c r="K1139">
        <v>11.599123000000001</v>
      </c>
      <c r="L1139">
        <v>2.300656</v>
      </c>
      <c r="M1139">
        <v>7.7549999999999999</v>
      </c>
      <c r="N1139">
        <v>16.998000000000001</v>
      </c>
      <c r="O1139" t="s">
        <v>74</v>
      </c>
      <c r="P1139" t="s">
        <v>1568</v>
      </c>
      <c r="Q1139">
        <v>5.3979999999999997</v>
      </c>
      <c r="R1139">
        <v>3.8439999999999999</v>
      </c>
      <c r="S1139">
        <v>8078</v>
      </c>
      <c r="T1139">
        <v>1709</v>
      </c>
      <c r="U1139">
        <v>5401</v>
      </c>
      <c r="V1139">
        <v>11838</v>
      </c>
      <c r="W1139">
        <v>309</v>
      </c>
      <c r="X1139">
        <v>46</v>
      </c>
      <c r="Y1139">
        <v>0</v>
      </c>
      <c r="Z1139">
        <v>0</v>
      </c>
      <c r="AA1139">
        <v>0</v>
      </c>
      <c r="AB1139">
        <v>1</v>
      </c>
      <c r="AC1139" t="s">
        <v>218</v>
      </c>
      <c r="AD1139" t="s">
        <v>1460</v>
      </c>
      <c r="AE1139">
        <v>1.589908919</v>
      </c>
      <c r="AF1139" t="s">
        <v>75</v>
      </c>
    </row>
    <row r="1140" spans="1:32">
      <c r="A1140" t="s">
        <v>1569</v>
      </c>
      <c r="B1140">
        <v>2012</v>
      </c>
      <c r="C1140" t="s">
        <v>1460</v>
      </c>
      <c r="D1140" t="s">
        <v>72</v>
      </c>
      <c r="E1140" t="s">
        <v>72</v>
      </c>
      <c r="F1140" t="s">
        <v>72</v>
      </c>
      <c r="G1140" t="s">
        <v>104</v>
      </c>
      <c r="H1140" t="s">
        <v>86</v>
      </c>
      <c r="I1140" t="s">
        <v>76</v>
      </c>
      <c r="J1140" t="s">
        <v>72</v>
      </c>
      <c r="K1140">
        <v>20.225335999999999</v>
      </c>
      <c r="L1140">
        <v>4.2024809999999997</v>
      </c>
      <c r="M1140">
        <v>13.135999999999999</v>
      </c>
      <c r="N1140">
        <v>29.827999999999999</v>
      </c>
      <c r="O1140" t="s">
        <v>74</v>
      </c>
      <c r="P1140" t="s">
        <v>1570</v>
      </c>
      <c r="Q1140">
        <v>9.6020000000000003</v>
      </c>
      <c r="R1140">
        <v>7.09</v>
      </c>
      <c r="S1140">
        <v>6923</v>
      </c>
      <c r="T1140">
        <v>1692</v>
      </c>
      <c r="U1140">
        <v>4496</v>
      </c>
      <c r="V1140">
        <v>10210</v>
      </c>
      <c r="W1140">
        <v>173</v>
      </c>
      <c r="X1140">
        <v>35</v>
      </c>
      <c r="Y1140">
        <v>0</v>
      </c>
      <c r="Z1140">
        <v>0</v>
      </c>
      <c r="AA1140">
        <v>0</v>
      </c>
      <c r="AB1140">
        <v>1</v>
      </c>
      <c r="AC1140" t="s">
        <v>359</v>
      </c>
      <c r="AD1140" t="s">
        <v>1460</v>
      </c>
      <c r="AE1140">
        <v>1.8826919225000001</v>
      </c>
      <c r="AF1140" t="s">
        <v>75</v>
      </c>
    </row>
    <row r="1141" spans="1:32">
      <c r="A1141" t="s">
        <v>1571</v>
      </c>
      <c r="B1141">
        <v>2012</v>
      </c>
      <c r="C1141" t="s">
        <v>1460</v>
      </c>
      <c r="D1141" t="s">
        <v>72</v>
      </c>
      <c r="E1141" t="s">
        <v>72</v>
      </c>
      <c r="F1141" t="s">
        <v>72</v>
      </c>
      <c r="G1141" t="s">
        <v>104</v>
      </c>
      <c r="H1141" t="s">
        <v>86</v>
      </c>
      <c r="I1141" t="s">
        <v>79</v>
      </c>
      <c r="J1141" t="s">
        <v>72</v>
      </c>
      <c r="K1141">
        <v>3.2615789999999998</v>
      </c>
      <c r="L1141">
        <v>1.1633929999999999</v>
      </c>
      <c r="M1141">
        <v>1.387</v>
      </c>
      <c r="N1141">
        <v>6.4130000000000003</v>
      </c>
      <c r="O1141" t="s">
        <v>74</v>
      </c>
      <c r="P1141" t="s">
        <v>761</v>
      </c>
      <c r="Q1141">
        <v>3.1509999999999998</v>
      </c>
      <c r="R1141">
        <v>1.875</v>
      </c>
      <c r="S1141">
        <v>1155</v>
      </c>
      <c r="T1141">
        <v>432</v>
      </c>
      <c r="U1141">
        <v>491</v>
      </c>
      <c r="V1141">
        <v>2271</v>
      </c>
      <c r="W1141">
        <v>136</v>
      </c>
      <c r="X1141">
        <v>11</v>
      </c>
      <c r="Y1141">
        <v>0</v>
      </c>
      <c r="Z1141">
        <v>0</v>
      </c>
      <c r="AA1141">
        <v>0</v>
      </c>
      <c r="AB1141">
        <v>1</v>
      </c>
      <c r="AC1141" t="s">
        <v>116</v>
      </c>
      <c r="AD1141" t="s">
        <v>1460</v>
      </c>
      <c r="AE1141">
        <v>0.57910848329999998</v>
      </c>
      <c r="AF1141" t="s">
        <v>75</v>
      </c>
    </row>
    <row r="1142" spans="1:32">
      <c r="A1142" t="s">
        <v>1572</v>
      </c>
      <c r="B1142">
        <v>2012</v>
      </c>
      <c r="C1142" t="s">
        <v>1460</v>
      </c>
      <c r="D1142" t="s">
        <v>72</v>
      </c>
      <c r="E1142" t="s">
        <v>72</v>
      </c>
      <c r="F1142" t="s">
        <v>72</v>
      </c>
      <c r="G1142" t="s">
        <v>104</v>
      </c>
      <c r="H1142" t="s">
        <v>88</v>
      </c>
      <c r="I1142" t="s">
        <v>72</v>
      </c>
      <c r="J1142" t="s">
        <v>72</v>
      </c>
      <c r="K1142">
        <v>10.786671</v>
      </c>
      <c r="L1142">
        <v>3.2134369999999999</v>
      </c>
      <c r="M1142">
        <v>5.8680000000000003</v>
      </c>
      <c r="N1142">
        <v>18.997</v>
      </c>
      <c r="O1142" t="s">
        <v>74</v>
      </c>
      <c r="P1142" t="s">
        <v>1573</v>
      </c>
      <c r="Q1142">
        <v>8.2100000000000009</v>
      </c>
      <c r="R1142">
        <v>4.9189999999999996</v>
      </c>
      <c r="S1142">
        <v>3950</v>
      </c>
      <c r="T1142">
        <v>1263</v>
      </c>
      <c r="U1142">
        <v>2149</v>
      </c>
      <c r="V1142">
        <v>6957</v>
      </c>
      <c r="W1142">
        <v>219</v>
      </c>
      <c r="X1142">
        <v>25</v>
      </c>
      <c r="Y1142">
        <v>0</v>
      </c>
      <c r="Z1142">
        <v>0</v>
      </c>
      <c r="AA1142">
        <v>0</v>
      </c>
      <c r="AB1142">
        <v>1</v>
      </c>
      <c r="AC1142" t="s">
        <v>133</v>
      </c>
      <c r="AD1142" t="s">
        <v>1460</v>
      </c>
      <c r="AE1142">
        <v>2.3392614810999999</v>
      </c>
      <c r="AF1142" t="s">
        <v>75</v>
      </c>
    </row>
    <row r="1143" spans="1:32">
      <c r="A1143" t="s">
        <v>1574</v>
      </c>
      <c r="B1143">
        <v>2012</v>
      </c>
      <c r="C1143" t="s">
        <v>1460</v>
      </c>
      <c r="D1143" t="s">
        <v>72</v>
      </c>
      <c r="E1143" t="s">
        <v>72</v>
      </c>
      <c r="F1143" t="s">
        <v>72</v>
      </c>
      <c r="G1143" t="s">
        <v>104</v>
      </c>
      <c r="H1143" t="s">
        <v>88</v>
      </c>
      <c r="I1143" t="s">
        <v>76</v>
      </c>
      <c r="J1143" t="s">
        <v>72</v>
      </c>
      <c r="K1143">
        <v>14.982339</v>
      </c>
      <c r="L1143">
        <v>5.3063739999999999</v>
      </c>
      <c r="M1143">
        <v>7.1589999999999998</v>
      </c>
      <c r="N1143">
        <v>28.710999999999999</v>
      </c>
      <c r="O1143" t="s">
        <v>74</v>
      </c>
      <c r="P1143" t="s">
        <v>1575</v>
      </c>
      <c r="Q1143">
        <v>13.728</v>
      </c>
      <c r="R1143">
        <v>7.8230000000000004</v>
      </c>
      <c r="S1143">
        <v>2850</v>
      </c>
      <c r="T1143">
        <v>1074</v>
      </c>
      <c r="U1143">
        <v>1362</v>
      </c>
      <c r="V1143">
        <v>5461</v>
      </c>
      <c r="W1143">
        <v>130</v>
      </c>
      <c r="X1143">
        <v>19</v>
      </c>
      <c r="Y1143">
        <v>0</v>
      </c>
      <c r="Z1143">
        <v>0</v>
      </c>
      <c r="AA1143">
        <v>0</v>
      </c>
      <c r="AB1143">
        <v>1</v>
      </c>
      <c r="AC1143" t="s">
        <v>292</v>
      </c>
      <c r="AD1143" t="s">
        <v>1460</v>
      </c>
      <c r="AE1143">
        <v>2.8516524147000002</v>
      </c>
      <c r="AF1143" t="s">
        <v>75</v>
      </c>
    </row>
    <row r="1144" spans="1:32">
      <c r="A1144" t="s">
        <v>1576</v>
      </c>
      <c r="B1144">
        <v>2012</v>
      </c>
      <c r="C1144" t="s">
        <v>1460</v>
      </c>
      <c r="D1144" t="s">
        <v>72</v>
      </c>
      <c r="E1144" t="s">
        <v>72</v>
      </c>
      <c r="F1144" t="s">
        <v>72</v>
      </c>
      <c r="G1144" t="s">
        <v>104</v>
      </c>
      <c r="H1144" t="s">
        <v>88</v>
      </c>
      <c r="I1144" t="s">
        <v>79</v>
      </c>
      <c r="J1144" t="s">
        <v>72</v>
      </c>
      <c r="K1144">
        <v>6.25169</v>
      </c>
      <c r="L1144">
        <v>3.1001690000000002</v>
      </c>
      <c r="M1144">
        <v>2.282</v>
      </c>
      <c r="N1144">
        <v>15.999000000000001</v>
      </c>
      <c r="O1144" t="s">
        <v>74</v>
      </c>
      <c r="P1144" t="s">
        <v>1577</v>
      </c>
      <c r="Q1144">
        <v>9.7469999999999999</v>
      </c>
      <c r="R1144">
        <v>3.97</v>
      </c>
      <c r="S1144">
        <v>1100</v>
      </c>
      <c r="T1144">
        <v>540</v>
      </c>
      <c r="U1144">
        <v>402</v>
      </c>
      <c r="V1144">
        <v>2816</v>
      </c>
      <c r="W1144">
        <v>89</v>
      </c>
      <c r="X1144">
        <v>6</v>
      </c>
      <c r="Y1144">
        <v>0</v>
      </c>
      <c r="Z1144">
        <v>0</v>
      </c>
      <c r="AA1144">
        <v>0</v>
      </c>
      <c r="AB1144">
        <v>1</v>
      </c>
      <c r="AC1144" t="s">
        <v>220</v>
      </c>
      <c r="AD1144" t="s">
        <v>1460</v>
      </c>
      <c r="AE1144">
        <v>1.4430867499</v>
      </c>
      <c r="AF1144" t="s">
        <v>75</v>
      </c>
    </row>
    <row r="1145" spans="1:32">
      <c r="A1145" t="s">
        <v>1578</v>
      </c>
      <c r="B1145">
        <v>2012</v>
      </c>
      <c r="C1145" t="s">
        <v>1460</v>
      </c>
      <c r="D1145" t="s">
        <v>72</v>
      </c>
      <c r="E1145" t="s">
        <v>72</v>
      </c>
      <c r="F1145" t="s">
        <v>72</v>
      </c>
      <c r="G1145" t="s">
        <v>104</v>
      </c>
      <c r="H1145" t="s">
        <v>91</v>
      </c>
      <c r="I1145" t="s">
        <v>72</v>
      </c>
      <c r="J1145" t="s">
        <v>72</v>
      </c>
      <c r="K1145">
        <v>8.8751549999999995</v>
      </c>
      <c r="L1145">
        <v>3.3689290000000001</v>
      </c>
      <c r="M1145">
        <v>4.0880000000000001</v>
      </c>
      <c r="N1145">
        <v>18.204999999999998</v>
      </c>
      <c r="O1145" t="s">
        <v>74</v>
      </c>
      <c r="P1145" t="s">
        <v>1579</v>
      </c>
      <c r="Q1145">
        <v>9.33</v>
      </c>
      <c r="R1145">
        <v>4.7869999999999999</v>
      </c>
      <c r="S1145">
        <v>1342</v>
      </c>
      <c r="T1145">
        <v>524</v>
      </c>
      <c r="U1145">
        <v>618</v>
      </c>
      <c r="V1145">
        <v>2754</v>
      </c>
      <c r="W1145">
        <v>113</v>
      </c>
      <c r="X1145">
        <v>9</v>
      </c>
      <c r="Y1145">
        <v>0</v>
      </c>
      <c r="Z1145">
        <v>0</v>
      </c>
      <c r="AA1145">
        <v>0</v>
      </c>
      <c r="AB1145">
        <v>1</v>
      </c>
      <c r="AC1145" t="s">
        <v>115</v>
      </c>
      <c r="AD1145" t="s">
        <v>1460</v>
      </c>
      <c r="AE1145">
        <v>1.5717703729000001</v>
      </c>
      <c r="AF1145" t="s">
        <v>75</v>
      </c>
    </row>
    <row r="1146" spans="1:32">
      <c r="A1146" t="s">
        <v>1580</v>
      </c>
      <c r="B1146">
        <v>2012</v>
      </c>
      <c r="C1146" t="s">
        <v>1460</v>
      </c>
      <c r="D1146" t="s">
        <v>72</v>
      </c>
      <c r="E1146" t="s">
        <v>72</v>
      </c>
      <c r="F1146" t="s">
        <v>72</v>
      </c>
      <c r="G1146" t="s">
        <v>104</v>
      </c>
      <c r="H1146" t="s">
        <v>91</v>
      </c>
      <c r="I1146" t="s">
        <v>76</v>
      </c>
      <c r="J1146" t="s">
        <v>72</v>
      </c>
      <c r="K1146">
        <v>13.231026</v>
      </c>
      <c r="L1146">
        <v>5.3594910000000002</v>
      </c>
      <c r="M1146">
        <v>5.6950000000000003</v>
      </c>
      <c r="N1146">
        <v>27.797999999999998</v>
      </c>
      <c r="O1146" t="s">
        <v>74</v>
      </c>
      <c r="P1146" t="s">
        <v>1581</v>
      </c>
      <c r="Q1146">
        <v>14.567</v>
      </c>
      <c r="R1146">
        <v>7.5359999999999996</v>
      </c>
      <c r="S1146">
        <v>1061</v>
      </c>
      <c r="T1146">
        <v>455</v>
      </c>
      <c r="U1146">
        <v>457</v>
      </c>
      <c r="V1146">
        <v>2229</v>
      </c>
      <c r="W1146">
        <v>66</v>
      </c>
      <c r="X1146">
        <v>7</v>
      </c>
      <c r="Y1146">
        <v>0</v>
      </c>
      <c r="Z1146">
        <v>0</v>
      </c>
      <c r="AA1146">
        <v>0</v>
      </c>
      <c r="AB1146">
        <v>1</v>
      </c>
      <c r="AC1146" t="s">
        <v>116</v>
      </c>
      <c r="AD1146" t="s">
        <v>1460</v>
      </c>
      <c r="AE1146">
        <v>1.6263068221000001</v>
      </c>
      <c r="AF1146" t="s">
        <v>75</v>
      </c>
    </row>
    <row r="1147" spans="1:32">
      <c r="A1147" t="s">
        <v>1582</v>
      </c>
      <c r="B1147">
        <v>2012</v>
      </c>
      <c r="C1147" t="s">
        <v>1460</v>
      </c>
      <c r="D1147" t="s">
        <v>72</v>
      </c>
      <c r="E1147" t="s">
        <v>72</v>
      </c>
      <c r="F1147" t="s">
        <v>72</v>
      </c>
      <c r="G1147" t="s">
        <v>104</v>
      </c>
      <c r="H1147" t="s">
        <v>91</v>
      </c>
      <c r="I1147" t="s">
        <v>79</v>
      </c>
      <c r="J1147" t="s">
        <v>72</v>
      </c>
      <c r="K1147">
        <v>3.9602659999999998</v>
      </c>
      <c r="L1147">
        <v>3.7002869999999999</v>
      </c>
      <c r="M1147">
        <v>0.14199999999999999</v>
      </c>
      <c r="N1147">
        <v>18.783999999999999</v>
      </c>
      <c r="O1147" t="s">
        <v>74</v>
      </c>
      <c r="P1147" t="s">
        <v>845</v>
      </c>
      <c r="Q1147">
        <v>14.824</v>
      </c>
      <c r="R1147">
        <v>3.8180000000000001</v>
      </c>
      <c r="S1147">
        <v>281</v>
      </c>
      <c r="T1147">
        <v>263</v>
      </c>
      <c r="U1147">
        <v>10</v>
      </c>
      <c r="V1147">
        <v>1335</v>
      </c>
      <c r="W1147">
        <v>47</v>
      </c>
      <c r="X1147">
        <v>2</v>
      </c>
      <c r="Y1147">
        <v>0</v>
      </c>
      <c r="Z1147">
        <v>0</v>
      </c>
      <c r="AA1147">
        <v>0</v>
      </c>
      <c r="AB1147">
        <v>1</v>
      </c>
      <c r="AC1147" t="s">
        <v>118</v>
      </c>
      <c r="AD1147" t="s">
        <v>1460</v>
      </c>
      <c r="AE1147">
        <v>1.6559730539999999</v>
      </c>
      <c r="AF1147" t="s">
        <v>75</v>
      </c>
    </row>
    <row r="1148" spans="1:32">
      <c r="A1148" t="s">
        <v>1583</v>
      </c>
      <c r="B1148">
        <v>2012</v>
      </c>
      <c r="C1148" t="s">
        <v>1460</v>
      </c>
      <c r="D1148" t="s">
        <v>72</v>
      </c>
      <c r="E1148" t="s">
        <v>72</v>
      </c>
      <c r="F1148" t="s">
        <v>72</v>
      </c>
      <c r="G1148" t="s">
        <v>104</v>
      </c>
      <c r="H1148" t="s">
        <v>72</v>
      </c>
      <c r="I1148" t="s">
        <v>72</v>
      </c>
      <c r="J1148" t="s">
        <v>72</v>
      </c>
      <c r="K1148">
        <v>5.9837009999999999</v>
      </c>
      <c r="L1148">
        <v>0.56306299999999998</v>
      </c>
      <c r="M1148">
        <v>4.9589999999999996</v>
      </c>
      <c r="N1148">
        <v>7.2030000000000003</v>
      </c>
      <c r="O1148" t="s">
        <v>74</v>
      </c>
      <c r="P1148" t="s">
        <v>1584</v>
      </c>
      <c r="Q1148">
        <v>1.22</v>
      </c>
      <c r="R1148">
        <v>1.024</v>
      </c>
      <c r="S1148">
        <v>37772</v>
      </c>
      <c r="T1148">
        <v>3609</v>
      </c>
      <c r="U1148">
        <v>31306</v>
      </c>
      <c r="V1148">
        <v>45471</v>
      </c>
      <c r="W1148">
        <v>2291</v>
      </c>
      <c r="X1148">
        <v>193</v>
      </c>
      <c r="Y1148">
        <v>0</v>
      </c>
      <c r="Z1148">
        <v>0</v>
      </c>
      <c r="AA1148">
        <v>0</v>
      </c>
      <c r="AB1148">
        <v>1</v>
      </c>
      <c r="AC1148" t="s">
        <v>1585</v>
      </c>
      <c r="AD1148" t="s">
        <v>1460</v>
      </c>
      <c r="AE1148">
        <v>1.2905554356</v>
      </c>
      <c r="AF1148" t="s">
        <v>75</v>
      </c>
    </row>
    <row r="1149" spans="1:32">
      <c r="A1149" t="s">
        <v>1586</v>
      </c>
      <c r="B1149">
        <v>2012</v>
      </c>
      <c r="C1149" t="s">
        <v>1460</v>
      </c>
      <c r="D1149" t="s">
        <v>72</v>
      </c>
      <c r="E1149" t="s">
        <v>72</v>
      </c>
      <c r="F1149" t="s">
        <v>72</v>
      </c>
      <c r="G1149" t="s">
        <v>104</v>
      </c>
      <c r="H1149" t="s">
        <v>72</v>
      </c>
      <c r="I1149" t="s">
        <v>76</v>
      </c>
      <c r="J1149" t="s">
        <v>72</v>
      </c>
      <c r="K1149">
        <v>8.0139689999999995</v>
      </c>
      <c r="L1149">
        <v>0.91382300000000005</v>
      </c>
      <c r="M1149">
        <v>6.3780000000000001</v>
      </c>
      <c r="N1149">
        <v>10.023999999999999</v>
      </c>
      <c r="O1149" t="s">
        <v>74</v>
      </c>
      <c r="P1149" t="s">
        <v>1587</v>
      </c>
      <c r="Q1149">
        <v>2.0099999999999998</v>
      </c>
      <c r="R1149">
        <v>1.6359999999999999</v>
      </c>
      <c r="S1149">
        <v>25940</v>
      </c>
      <c r="T1149">
        <v>3054</v>
      </c>
      <c r="U1149">
        <v>20645</v>
      </c>
      <c r="V1149">
        <v>32447</v>
      </c>
      <c r="W1149">
        <v>1337</v>
      </c>
      <c r="X1149">
        <v>140</v>
      </c>
      <c r="Y1149">
        <v>0</v>
      </c>
      <c r="Z1149">
        <v>0</v>
      </c>
      <c r="AA1149">
        <v>0</v>
      </c>
      <c r="AB1149">
        <v>1</v>
      </c>
      <c r="AC1149" t="s">
        <v>239</v>
      </c>
      <c r="AD1149" t="s">
        <v>1460</v>
      </c>
      <c r="AE1149">
        <v>1.5134246973000001</v>
      </c>
      <c r="AF1149" t="s">
        <v>75</v>
      </c>
    </row>
    <row r="1150" spans="1:32">
      <c r="A1150" t="s">
        <v>1588</v>
      </c>
      <c r="B1150">
        <v>2012</v>
      </c>
      <c r="C1150" t="s">
        <v>1460</v>
      </c>
      <c r="D1150" t="s">
        <v>72</v>
      </c>
      <c r="E1150" t="s">
        <v>72</v>
      </c>
      <c r="F1150" t="s">
        <v>72</v>
      </c>
      <c r="G1150" t="s">
        <v>104</v>
      </c>
      <c r="H1150" t="s">
        <v>72</v>
      </c>
      <c r="I1150" t="s">
        <v>79</v>
      </c>
      <c r="J1150" t="s">
        <v>72</v>
      </c>
      <c r="K1150">
        <v>3.8470339999999998</v>
      </c>
      <c r="L1150">
        <v>0.70045800000000003</v>
      </c>
      <c r="M1150">
        <v>2.5920000000000001</v>
      </c>
      <c r="N1150">
        <v>5.4770000000000003</v>
      </c>
      <c r="O1150" t="s">
        <v>74</v>
      </c>
      <c r="P1150" t="s">
        <v>1589</v>
      </c>
      <c r="Q1150">
        <v>1.63</v>
      </c>
      <c r="R1150">
        <v>1.2549999999999999</v>
      </c>
      <c r="S1150">
        <v>11832</v>
      </c>
      <c r="T1150">
        <v>2134</v>
      </c>
      <c r="U1150">
        <v>7972</v>
      </c>
      <c r="V1150">
        <v>16846</v>
      </c>
      <c r="W1150">
        <v>954</v>
      </c>
      <c r="X1150">
        <v>53</v>
      </c>
      <c r="Y1150">
        <v>0</v>
      </c>
      <c r="Z1150">
        <v>0</v>
      </c>
      <c r="AA1150">
        <v>0</v>
      </c>
      <c r="AB1150">
        <v>1</v>
      </c>
      <c r="AC1150" t="s">
        <v>365</v>
      </c>
      <c r="AD1150" t="s">
        <v>1460</v>
      </c>
      <c r="AE1150">
        <v>1.264061992</v>
      </c>
      <c r="AF1150" t="s">
        <v>75</v>
      </c>
    </row>
    <row r="1151" spans="1:32">
      <c r="A1151" t="s">
        <v>1590</v>
      </c>
      <c r="B1151">
        <v>2012</v>
      </c>
      <c r="C1151" t="s">
        <v>1460</v>
      </c>
      <c r="D1151" t="s">
        <v>72</v>
      </c>
      <c r="E1151" t="s">
        <v>72</v>
      </c>
      <c r="F1151" t="s">
        <v>72</v>
      </c>
      <c r="G1151" t="s">
        <v>119</v>
      </c>
      <c r="H1151" t="s">
        <v>73</v>
      </c>
      <c r="I1151" t="s">
        <v>72</v>
      </c>
      <c r="J1151" t="s">
        <v>72</v>
      </c>
      <c r="K1151">
        <v>8.4004169999999991</v>
      </c>
      <c r="L1151">
        <v>1.7809889999999999</v>
      </c>
      <c r="M1151">
        <v>5.4770000000000003</v>
      </c>
      <c r="N1151">
        <v>12.676</v>
      </c>
      <c r="O1151" t="s">
        <v>74</v>
      </c>
      <c r="P1151" t="s">
        <v>774</v>
      </c>
      <c r="Q1151">
        <v>4.2750000000000004</v>
      </c>
      <c r="R1151">
        <v>2.9239999999999999</v>
      </c>
      <c r="S1151">
        <v>16133</v>
      </c>
      <c r="T1151">
        <v>3472</v>
      </c>
      <c r="U1151">
        <v>10518</v>
      </c>
      <c r="V1151">
        <v>24343</v>
      </c>
      <c r="W1151">
        <v>374</v>
      </c>
      <c r="X1151">
        <v>34</v>
      </c>
      <c r="Y1151">
        <v>0</v>
      </c>
      <c r="Z1151">
        <v>0</v>
      </c>
      <c r="AA1151">
        <v>0</v>
      </c>
      <c r="AB1151">
        <v>1</v>
      </c>
      <c r="AC1151" t="s">
        <v>426</v>
      </c>
      <c r="AD1151" t="s">
        <v>1460</v>
      </c>
      <c r="AE1151">
        <v>1.5375770054</v>
      </c>
      <c r="AF1151" t="s">
        <v>75</v>
      </c>
    </row>
    <row r="1152" spans="1:32">
      <c r="A1152" t="s">
        <v>1591</v>
      </c>
      <c r="B1152">
        <v>2012</v>
      </c>
      <c r="C1152" t="s">
        <v>1460</v>
      </c>
      <c r="D1152" t="s">
        <v>72</v>
      </c>
      <c r="E1152" t="s">
        <v>72</v>
      </c>
      <c r="F1152" t="s">
        <v>72</v>
      </c>
      <c r="G1152" t="s">
        <v>119</v>
      </c>
      <c r="H1152" t="s">
        <v>73</v>
      </c>
      <c r="I1152" t="s">
        <v>76</v>
      </c>
      <c r="J1152" t="s">
        <v>72</v>
      </c>
      <c r="K1152">
        <v>9.7706420000000005</v>
      </c>
      <c r="L1152">
        <v>2.1734429999999998</v>
      </c>
      <c r="M1152">
        <v>6.226</v>
      </c>
      <c r="N1152">
        <v>15.01</v>
      </c>
      <c r="O1152" t="s">
        <v>74</v>
      </c>
      <c r="P1152" t="s">
        <v>741</v>
      </c>
      <c r="Q1152">
        <v>5.2389999999999999</v>
      </c>
      <c r="R1152">
        <v>3.544</v>
      </c>
      <c r="S1152">
        <v>9555</v>
      </c>
      <c r="T1152">
        <v>2218</v>
      </c>
      <c r="U1152">
        <v>6089</v>
      </c>
      <c r="V1152">
        <v>14678</v>
      </c>
      <c r="W1152">
        <v>189</v>
      </c>
      <c r="X1152">
        <v>19</v>
      </c>
      <c r="Y1152">
        <v>0</v>
      </c>
      <c r="Z1152">
        <v>0</v>
      </c>
      <c r="AA1152">
        <v>0</v>
      </c>
      <c r="AB1152">
        <v>1</v>
      </c>
      <c r="AC1152" t="s">
        <v>548</v>
      </c>
      <c r="AD1152" t="s">
        <v>1460</v>
      </c>
      <c r="AE1152">
        <v>1.0073568274</v>
      </c>
      <c r="AF1152" t="s">
        <v>75</v>
      </c>
    </row>
    <row r="1153" spans="1:32">
      <c r="A1153" t="s">
        <v>1592</v>
      </c>
      <c r="B1153">
        <v>2012</v>
      </c>
      <c r="C1153" t="s">
        <v>1460</v>
      </c>
      <c r="D1153" t="s">
        <v>72</v>
      </c>
      <c r="E1153" t="s">
        <v>72</v>
      </c>
      <c r="F1153" t="s">
        <v>72</v>
      </c>
      <c r="G1153" t="s">
        <v>119</v>
      </c>
      <c r="H1153" t="s">
        <v>73</v>
      </c>
      <c r="I1153" t="s">
        <v>79</v>
      </c>
      <c r="J1153" t="s">
        <v>72</v>
      </c>
      <c r="K1153">
        <v>6.9788370000000004</v>
      </c>
      <c r="L1153">
        <v>2.4056649999999999</v>
      </c>
      <c r="M1153">
        <v>3.472</v>
      </c>
      <c r="N1153">
        <v>13.532</v>
      </c>
      <c r="O1153" t="s">
        <v>74</v>
      </c>
      <c r="P1153" t="s">
        <v>794</v>
      </c>
      <c r="Q1153">
        <v>6.5529999999999999</v>
      </c>
      <c r="R1153">
        <v>3.5070000000000001</v>
      </c>
      <c r="S1153">
        <v>6578</v>
      </c>
      <c r="T1153">
        <v>2266</v>
      </c>
      <c r="U1153">
        <v>3273</v>
      </c>
      <c r="V1153">
        <v>12755</v>
      </c>
      <c r="W1153">
        <v>185</v>
      </c>
      <c r="X1153">
        <v>15</v>
      </c>
      <c r="Y1153">
        <v>0</v>
      </c>
      <c r="Z1153">
        <v>0</v>
      </c>
      <c r="AA1153">
        <v>0</v>
      </c>
      <c r="AB1153">
        <v>1</v>
      </c>
      <c r="AC1153" t="s">
        <v>673</v>
      </c>
      <c r="AD1153" t="s">
        <v>1460</v>
      </c>
      <c r="AE1153">
        <v>1.6402996245000001</v>
      </c>
      <c r="AF1153" t="s">
        <v>75</v>
      </c>
    </row>
    <row r="1154" spans="1:32">
      <c r="A1154" t="s">
        <v>1593</v>
      </c>
      <c r="B1154">
        <v>2012</v>
      </c>
      <c r="C1154" t="s">
        <v>1460</v>
      </c>
      <c r="D1154" t="s">
        <v>72</v>
      </c>
      <c r="E1154" t="s">
        <v>72</v>
      </c>
      <c r="F1154" t="s">
        <v>72</v>
      </c>
      <c r="G1154" t="s">
        <v>119</v>
      </c>
      <c r="H1154" t="s">
        <v>81</v>
      </c>
      <c r="I1154" t="s">
        <v>72</v>
      </c>
      <c r="J1154" t="s">
        <v>72</v>
      </c>
      <c r="K1154">
        <v>16.237047</v>
      </c>
      <c r="L1154">
        <v>2.406822</v>
      </c>
      <c r="M1154">
        <v>12.007</v>
      </c>
      <c r="N1154">
        <v>21.591999999999999</v>
      </c>
      <c r="O1154" t="s">
        <v>74</v>
      </c>
      <c r="P1154" t="s">
        <v>1594</v>
      </c>
      <c r="Q1154">
        <v>5.3550000000000004</v>
      </c>
      <c r="R1154">
        <v>4.2300000000000004</v>
      </c>
      <c r="S1154">
        <v>27132</v>
      </c>
      <c r="T1154">
        <v>4211</v>
      </c>
      <c r="U1154">
        <v>20064</v>
      </c>
      <c r="V1154">
        <v>36081</v>
      </c>
      <c r="W1154">
        <v>405</v>
      </c>
      <c r="X1154">
        <v>72</v>
      </c>
      <c r="Y1154">
        <v>0</v>
      </c>
      <c r="Z1154">
        <v>0</v>
      </c>
      <c r="AA1154">
        <v>0</v>
      </c>
      <c r="AB1154">
        <v>1</v>
      </c>
      <c r="AC1154" t="s">
        <v>469</v>
      </c>
      <c r="AD1154" t="s">
        <v>1460</v>
      </c>
      <c r="AE1154">
        <v>1.7207205781999999</v>
      </c>
      <c r="AF1154" t="s">
        <v>75</v>
      </c>
    </row>
    <row r="1155" spans="1:32">
      <c r="A1155" t="s">
        <v>1595</v>
      </c>
      <c r="B1155">
        <v>2012</v>
      </c>
      <c r="C1155" t="s">
        <v>1460</v>
      </c>
      <c r="D1155" t="s">
        <v>72</v>
      </c>
      <c r="E1155" t="s">
        <v>72</v>
      </c>
      <c r="F1155" t="s">
        <v>72</v>
      </c>
      <c r="G1155" t="s">
        <v>119</v>
      </c>
      <c r="H1155" t="s">
        <v>81</v>
      </c>
      <c r="I1155" t="s">
        <v>76</v>
      </c>
      <c r="J1155" t="s">
        <v>72</v>
      </c>
      <c r="K1155">
        <v>20.237172999999999</v>
      </c>
      <c r="L1155">
        <v>3.576355</v>
      </c>
      <c r="M1155">
        <v>14.05</v>
      </c>
      <c r="N1155">
        <v>28.253</v>
      </c>
      <c r="O1155" t="s">
        <v>74</v>
      </c>
      <c r="P1155" t="s">
        <v>1596</v>
      </c>
      <c r="Q1155">
        <v>8.0150000000000006</v>
      </c>
      <c r="R1155">
        <v>6.1870000000000003</v>
      </c>
      <c r="S1155">
        <v>15839</v>
      </c>
      <c r="T1155">
        <v>2948</v>
      </c>
      <c r="U1155">
        <v>10997</v>
      </c>
      <c r="V1155">
        <v>22112</v>
      </c>
      <c r="W1155">
        <v>222</v>
      </c>
      <c r="X1155">
        <v>51</v>
      </c>
      <c r="Y1155">
        <v>0</v>
      </c>
      <c r="Z1155">
        <v>0</v>
      </c>
      <c r="AA1155">
        <v>0</v>
      </c>
      <c r="AB1155">
        <v>1</v>
      </c>
      <c r="AC1155" t="s">
        <v>197</v>
      </c>
      <c r="AD1155" t="s">
        <v>1460</v>
      </c>
      <c r="AE1155">
        <v>1.7511489173999999</v>
      </c>
      <c r="AF1155" t="s">
        <v>75</v>
      </c>
    </row>
    <row r="1156" spans="1:32">
      <c r="A1156" t="s">
        <v>1597</v>
      </c>
      <c r="B1156">
        <v>2012</v>
      </c>
      <c r="C1156" t="s">
        <v>1460</v>
      </c>
      <c r="D1156" t="s">
        <v>72</v>
      </c>
      <c r="E1156" t="s">
        <v>72</v>
      </c>
      <c r="F1156" t="s">
        <v>72</v>
      </c>
      <c r="G1156" t="s">
        <v>119</v>
      </c>
      <c r="H1156" t="s">
        <v>81</v>
      </c>
      <c r="I1156" t="s">
        <v>79</v>
      </c>
      <c r="J1156" t="s">
        <v>72</v>
      </c>
      <c r="K1156">
        <v>12.712837</v>
      </c>
      <c r="L1156">
        <v>3.1754380000000002</v>
      </c>
      <c r="M1156">
        <v>7.6260000000000003</v>
      </c>
      <c r="N1156">
        <v>20.443000000000001</v>
      </c>
      <c r="O1156" t="s">
        <v>74</v>
      </c>
      <c r="P1156" t="s">
        <v>1598</v>
      </c>
      <c r="Q1156">
        <v>7.73</v>
      </c>
      <c r="R1156">
        <v>5.0869999999999997</v>
      </c>
      <c r="S1156">
        <v>11294</v>
      </c>
      <c r="T1156">
        <v>2872</v>
      </c>
      <c r="U1156">
        <v>6774</v>
      </c>
      <c r="V1156">
        <v>18160</v>
      </c>
      <c r="W1156">
        <v>183</v>
      </c>
      <c r="X1156">
        <v>21</v>
      </c>
      <c r="Y1156">
        <v>0</v>
      </c>
      <c r="Z1156">
        <v>0</v>
      </c>
      <c r="AA1156">
        <v>0</v>
      </c>
      <c r="AB1156">
        <v>1</v>
      </c>
      <c r="AC1156" t="s">
        <v>230</v>
      </c>
      <c r="AD1156" t="s">
        <v>1460</v>
      </c>
      <c r="AE1156">
        <v>1.6538109003000001</v>
      </c>
      <c r="AF1156" t="s">
        <v>75</v>
      </c>
    </row>
    <row r="1157" spans="1:32">
      <c r="A1157" t="s">
        <v>1599</v>
      </c>
      <c r="B1157">
        <v>2012</v>
      </c>
      <c r="C1157" t="s">
        <v>1460</v>
      </c>
      <c r="D1157" t="s">
        <v>72</v>
      </c>
      <c r="E1157" t="s">
        <v>72</v>
      </c>
      <c r="F1157" t="s">
        <v>72</v>
      </c>
      <c r="G1157" t="s">
        <v>119</v>
      </c>
      <c r="H1157" t="s">
        <v>83</v>
      </c>
      <c r="I1157" t="s">
        <v>72</v>
      </c>
      <c r="J1157" t="s">
        <v>72</v>
      </c>
      <c r="K1157">
        <v>20.478202</v>
      </c>
      <c r="L1157">
        <v>1.5482070000000001</v>
      </c>
      <c r="M1157">
        <v>17.577000000000002</v>
      </c>
      <c r="N1157">
        <v>23.721</v>
      </c>
      <c r="O1157" t="s">
        <v>74</v>
      </c>
      <c r="P1157" t="s">
        <v>884</v>
      </c>
      <c r="Q1157">
        <v>3.2429999999999999</v>
      </c>
      <c r="R1157">
        <v>2.9009999999999998</v>
      </c>
      <c r="S1157">
        <v>59194</v>
      </c>
      <c r="T1157">
        <v>4507</v>
      </c>
      <c r="U1157">
        <v>50808</v>
      </c>
      <c r="V1157">
        <v>68567</v>
      </c>
      <c r="W1157">
        <v>896</v>
      </c>
      <c r="X1157">
        <v>205</v>
      </c>
      <c r="Y1157">
        <v>0</v>
      </c>
      <c r="Z1157">
        <v>0</v>
      </c>
      <c r="AA1157">
        <v>0</v>
      </c>
      <c r="AB1157">
        <v>1</v>
      </c>
      <c r="AC1157" t="s">
        <v>1600</v>
      </c>
      <c r="AD1157" t="s">
        <v>1460</v>
      </c>
      <c r="AE1157">
        <v>1.3173562344</v>
      </c>
      <c r="AF1157" t="s">
        <v>75</v>
      </c>
    </row>
    <row r="1158" spans="1:32">
      <c r="A1158" t="s">
        <v>1601</v>
      </c>
      <c r="B1158">
        <v>2012</v>
      </c>
      <c r="C1158" t="s">
        <v>1460</v>
      </c>
      <c r="D1158" t="s">
        <v>72</v>
      </c>
      <c r="E1158" t="s">
        <v>72</v>
      </c>
      <c r="F1158" t="s">
        <v>72</v>
      </c>
      <c r="G1158" t="s">
        <v>119</v>
      </c>
      <c r="H1158" t="s">
        <v>83</v>
      </c>
      <c r="I1158" t="s">
        <v>76</v>
      </c>
      <c r="J1158" t="s">
        <v>72</v>
      </c>
      <c r="K1158">
        <v>26.470431000000001</v>
      </c>
      <c r="L1158">
        <v>2.01661</v>
      </c>
      <c r="M1158">
        <v>22.667000000000002</v>
      </c>
      <c r="N1158">
        <v>30.658999999999999</v>
      </c>
      <c r="O1158" t="s">
        <v>74</v>
      </c>
      <c r="P1158" t="s">
        <v>506</v>
      </c>
      <c r="Q1158">
        <v>4.1890000000000001</v>
      </c>
      <c r="R1158">
        <v>3.8039999999999998</v>
      </c>
      <c r="S1158">
        <v>39183</v>
      </c>
      <c r="T1158">
        <v>3228</v>
      </c>
      <c r="U1158">
        <v>33553</v>
      </c>
      <c r="V1158">
        <v>45384</v>
      </c>
      <c r="W1158">
        <v>552</v>
      </c>
      <c r="X1158">
        <v>150</v>
      </c>
      <c r="Y1158">
        <v>0</v>
      </c>
      <c r="Z1158">
        <v>0</v>
      </c>
      <c r="AA1158">
        <v>0</v>
      </c>
      <c r="AB1158">
        <v>1</v>
      </c>
      <c r="AC1158" t="s">
        <v>463</v>
      </c>
      <c r="AD1158" t="s">
        <v>1460</v>
      </c>
      <c r="AE1158">
        <v>1.1512575727000001</v>
      </c>
      <c r="AF1158" t="s">
        <v>75</v>
      </c>
    </row>
    <row r="1159" spans="1:32">
      <c r="A1159" t="s">
        <v>1602</v>
      </c>
      <c r="B1159">
        <v>2012</v>
      </c>
      <c r="C1159" t="s">
        <v>1460</v>
      </c>
      <c r="D1159" t="s">
        <v>72</v>
      </c>
      <c r="E1159" t="s">
        <v>72</v>
      </c>
      <c r="F1159" t="s">
        <v>72</v>
      </c>
      <c r="G1159" t="s">
        <v>119</v>
      </c>
      <c r="H1159" t="s">
        <v>83</v>
      </c>
      <c r="I1159" t="s">
        <v>79</v>
      </c>
      <c r="J1159" t="s">
        <v>72</v>
      </c>
      <c r="K1159">
        <v>14.188817</v>
      </c>
      <c r="L1159">
        <v>2.2200479999999998</v>
      </c>
      <c r="M1159">
        <v>10.327</v>
      </c>
      <c r="N1159">
        <v>19.186</v>
      </c>
      <c r="O1159" t="s">
        <v>74</v>
      </c>
      <c r="P1159" t="s">
        <v>1603</v>
      </c>
      <c r="Q1159">
        <v>4.9980000000000002</v>
      </c>
      <c r="R1159">
        <v>3.8620000000000001</v>
      </c>
      <c r="S1159">
        <v>20011</v>
      </c>
      <c r="T1159">
        <v>3244</v>
      </c>
      <c r="U1159">
        <v>14564</v>
      </c>
      <c r="V1159">
        <v>27059</v>
      </c>
      <c r="W1159">
        <v>344</v>
      </c>
      <c r="X1159">
        <v>55</v>
      </c>
      <c r="Y1159">
        <v>0</v>
      </c>
      <c r="Z1159">
        <v>0</v>
      </c>
      <c r="AA1159">
        <v>0</v>
      </c>
      <c r="AB1159">
        <v>1</v>
      </c>
      <c r="AC1159" t="s">
        <v>290</v>
      </c>
      <c r="AD1159" t="s">
        <v>1460</v>
      </c>
      <c r="AE1159">
        <v>1.3884449663</v>
      </c>
      <c r="AF1159" t="s">
        <v>75</v>
      </c>
    </row>
    <row r="1160" spans="1:32">
      <c r="A1160" t="s">
        <v>1604</v>
      </c>
      <c r="B1160">
        <v>2012</v>
      </c>
      <c r="C1160" t="s">
        <v>1460</v>
      </c>
      <c r="D1160" t="s">
        <v>72</v>
      </c>
      <c r="E1160" t="s">
        <v>72</v>
      </c>
      <c r="F1160" t="s">
        <v>72</v>
      </c>
      <c r="G1160" t="s">
        <v>119</v>
      </c>
      <c r="H1160" t="s">
        <v>84</v>
      </c>
      <c r="I1160" t="s">
        <v>72</v>
      </c>
      <c r="J1160" t="s">
        <v>72</v>
      </c>
      <c r="K1160">
        <v>19.681184999999999</v>
      </c>
      <c r="L1160">
        <v>1.338889</v>
      </c>
      <c r="M1160">
        <v>17.158999999999999</v>
      </c>
      <c r="N1160">
        <v>22.472999999999999</v>
      </c>
      <c r="O1160" t="s">
        <v>74</v>
      </c>
      <c r="P1160" t="s">
        <v>1605</v>
      </c>
      <c r="Q1160">
        <v>2.7919999999999998</v>
      </c>
      <c r="R1160">
        <v>2.5219999999999998</v>
      </c>
      <c r="S1160">
        <v>68146</v>
      </c>
      <c r="T1160">
        <v>4901</v>
      </c>
      <c r="U1160">
        <v>59414</v>
      </c>
      <c r="V1160">
        <v>77813</v>
      </c>
      <c r="W1160">
        <v>1209</v>
      </c>
      <c r="X1160">
        <v>255</v>
      </c>
      <c r="Y1160">
        <v>0</v>
      </c>
      <c r="Z1160">
        <v>0</v>
      </c>
      <c r="AA1160">
        <v>0</v>
      </c>
      <c r="AB1160">
        <v>1</v>
      </c>
      <c r="AC1160" t="s">
        <v>237</v>
      </c>
      <c r="AD1160" t="s">
        <v>1460</v>
      </c>
      <c r="AE1160">
        <v>1.3698949942</v>
      </c>
      <c r="AF1160" t="s">
        <v>75</v>
      </c>
    </row>
    <row r="1161" spans="1:32">
      <c r="A1161" t="s">
        <v>1606</v>
      </c>
      <c r="B1161">
        <v>2012</v>
      </c>
      <c r="C1161" t="s">
        <v>1460</v>
      </c>
      <c r="D1161" t="s">
        <v>72</v>
      </c>
      <c r="E1161" t="s">
        <v>72</v>
      </c>
      <c r="F1161" t="s">
        <v>72</v>
      </c>
      <c r="G1161" t="s">
        <v>119</v>
      </c>
      <c r="H1161" t="s">
        <v>84</v>
      </c>
      <c r="I1161" t="s">
        <v>76</v>
      </c>
      <c r="J1161" t="s">
        <v>72</v>
      </c>
      <c r="K1161">
        <v>23.602955999999999</v>
      </c>
      <c r="L1161">
        <v>1.8935249999999999</v>
      </c>
      <c r="M1161">
        <v>20.053999999999998</v>
      </c>
      <c r="N1161">
        <v>27.562999999999999</v>
      </c>
      <c r="O1161" t="s">
        <v>74</v>
      </c>
      <c r="P1161" t="s">
        <v>1607</v>
      </c>
      <c r="Q1161">
        <v>3.96</v>
      </c>
      <c r="R1161">
        <v>3.5489999999999999</v>
      </c>
      <c r="S1161">
        <v>45178</v>
      </c>
      <c r="T1161">
        <v>3957</v>
      </c>
      <c r="U1161">
        <v>38385</v>
      </c>
      <c r="V1161">
        <v>52758</v>
      </c>
      <c r="W1161">
        <v>727</v>
      </c>
      <c r="X1161">
        <v>176</v>
      </c>
      <c r="Y1161">
        <v>0</v>
      </c>
      <c r="Z1161">
        <v>0</v>
      </c>
      <c r="AA1161">
        <v>0</v>
      </c>
      <c r="AB1161">
        <v>1</v>
      </c>
      <c r="AC1161" t="s">
        <v>360</v>
      </c>
      <c r="AD1161" t="s">
        <v>1460</v>
      </c>
      <c r="AE1161">
        <v>1.443562901</v>
      </c>
      <c r="AF1161" t="s">
        <v>75</v>
      </c>
    </row>
    <row r="1162" spans="1:32">
      <c r="A1162" t="s">
        <v>1608</v>
      </c>
      <c r="B1162">
        <v>2012</v>
      </c>
      <c r="C1162" t="s">
        <v>1460</v>
      </c>
      <c r="D1162" t="s">
        <v>72</v>
      </c>
      <c r="E1162" t="s">
        <v>72</v>
      </c>
      <c r="F1162" t="s">
        <v>72</v>
      </c>
      <c r="G1162" t="s">
        <v>119</v>
      </c>
      <c r="H1162" t="s">
        <v>84</v>
      </c>
      <c r="I1162" t="s">
        <v>79</v>
      </c>
      <c r="J1162" t="s">
        <v>72</v>
      </c>
      <c r="K1162">
        <v>14.833358</v>
      </c>
      <c r="L1162">
        <v>1.7912140000000001</v>
      </c>
      <c r="M1162">
        <v>11.619</v>
      </c>
      <c r="N1162">
        <v>18.748999999999999</v>
      </c>
      <c r="O1162" t="s">
        <v>74</v>
      </c>
      <c r="P1162" t="s">
        <v>1609</v>
      </c>
      <c r="Q1162">
        <v>3.915</v>
      </c>
      <c r="R1162">
        <v>3.2149999999999999</v>
      </c>
      <c r="S1162">
        <v>22968</v>
      </c>
      <c r="T1162">
        <v>2912</v>
      </c>
      <c r="U1162">
        <v>17991</v>
      </c>
      <c r="V1162">
        <v>29031</v>
      </c>
      <c r="W1162">
        <v>482</v>
      </c>
      <c r="X1162">
        <v>79</v>
      </c>
      <c r="Y1162">
        <v>0</v>
      </c>
      <c r="Z1162">
        <v>0</v>
      </c>
      <c r="AA1162">
        <v>0</v>
      </c>
      <c r="AB1162">
        <v>1</v>
      </c>
      <c r="AC1162" t="s">
        <v>493</v>
      </c>
      <c r="AD1162" t="s">
        <v>1460</v>
      </c>
      <c r="AE1162">
        <v>1.2216057531</v>
      </c>
      <c r="AF1162" t="s">
        <v>75</v>
      </c>
    </row>
    <row r="1163" spans="1:32">
      <c r="A1163" t="s">
        <v>1610</v>
      </c>
      <c r="B1163">
        <v>2012</v>
      </c>
      <c r="C1163" t="s">
        <v>1460</v>
      </c>
      <c r="D1163" t="s">
        <v>72</v>
      </c>
      <c r="E1163" t="s">
        <v>72</v>
      </c>
      <c r="F1163" t="s">
        <v>72</v>
      </c>
      <c r="G1163" t="s">
        <v>119</v>
      </c>
      <c r="H1163" t="s">
        <v>85</v>
      </c>
      <c r="I1163" t="s">
        <v>72</v>
      </c>
      <c r="J1163" t="s">
        <v>72</v>
      </c>
      <c r="K1163">
        <v>19.630627</v>
      </c>
      <c r="L1163">
        <v>1.2647200000000001</v>
      </c>
      <c r="M1163">
        <v>17.242000000000001</v>
      </c>
      <c r="N1163">
        <v>22.260999999999999</v>
      </c>
      <c r="O1163" t="s">
        <v>74</v>
      </c>
      <c r="P1163" t="s">
        <v>1611</v>
      </c>
      <c r="Q1163">
        <v>2.6309999999999998</v>
      </c>
      <c r="R1163">
        <v>2.3889999999999998</v>
      </c>
      <c r="S1163">
        <v>75185</v>
      </c>
      <c r="T1163">
        <v>4879</v>
      </c>
      <c r="U1163">
        <v>66036</v>
      </c>
      <c r="V1163">
        <v>85260</v>
      </c>
      <c r="W1163">
        <v>1236</v>
      </c>
      <c r="X1163">
        <v>286</v>
      </c>
      <c r="Y1163">
        <v>0</v>
      </c>
      <c r="Z1163">
        <v>0</v>
      </c>
      <c r="AA1163">
        <v>0</v>
      </c>
      <c r="AB1163">
        <v>1</v>
      </c>
      <c r="AC1163" t="s">
        <v>201</v>
      </c>
      <c r="AD1163" t="s">
        <v>1460</v>
      </c>
      <c r="AE1163">
        <v>1.2520766637</v>
      </c>
      <c r="AF1163" t="s">
        <v>75</v>
      </c>
    </row>
    <row r="1164" spans="1:32">
      <c r="A1164" t="s">
        <v>1612</v>
      </c>
      <c r="B1164">
        <v>2012</v>
      </c>
      <c r="C1164" t="s">
        <v>1460</v>
      </c>
      <c r="D1164" t="s">
        <v>72</v>
      </c>
      <c r="E1164" t="s">
        <v>72</v>
      </c>
      <c r="F1164" t="s">
        <v>72</v>
      </c>
      <c r="G1164" t="s">
        <v>119</v>
      </c>
      <c r="H1164" t="s">
        <v>85</v>
      </c>
      <c r="I1164" t="s">
        <v>76</v>
      </c>
      <c r="J1164" t="s">
        <v>72</v>
      </c>
      <c r="K1164">
        <v>25.943093999999999</v>
      </c>
      <c r="L1164">
        <v>2.170277</v>
      </c>
      <c r="M1164">
        <v>21.873999999999999</v>
      </c>
      <c r="N1164">
        <v>30.474</v>
      </c>
      <c r="O1164" t="s">
        <v>74</v>
      </c>
      <c r="P1164" t="s">
        <v>375</v>
      </c>
      <c r="Q1164">
        <v>4.5309999999999997</v>
      </c>
      <c r="R1164">
        <v>4.069</v>
      </c>
      <c r="S1164">
        <v>50636</v>
      </c>
      <c r="T1164">
        <v>4410</v>
      </c>
      <c r="U1164">
        <v>42694</v>
      </c>
      <c r="V1164">
        <v>59480</v>
      </c>
      <c r="W1164">
        <v>664</v>
      </c>
      <c r="X1164">
        <v>188</v>
      </c>
      <c r="Y1164">
        <v>0</v>
      </c>
      <c r="Z1164">
        <v>0</v>
      </c>
      <c r="AA1164">
        <v>0</v>
      </c>
      <c r="AB1164">
        <v>1</v>
      </c>
      <c r="AC1164" t="s">
        <v>125</v>
      </c>
      <c r="AD1164" t="s">
        <v>1460</v>
      </c>
      <c r="AE1164">
        <v>1.6253854194999999</v>
      </c>
      <c r="AF1164" t="s">
        <v>75</v>
      </c>
    </row>
    <row r="1165" spans="1:32">
      <c r="A1165" t="s">
        <v>1613</v>
      </c>
      <c r="B1165">
        <v>2012</v>
      </c>
      <c r="C1165" t="s">
        <v>1460</v>
      </c>
      <c r="D1165" t="s">
        <v>72</v>
      </c>
      <c r="E1165" t="s">
        <v>72</v>
      </c>
      <c r="F1165" t="s">
        <v>72</v>
      </c>
      <c r="G1165" t="s">
        <v>119</v>
      </c>
      <c r="H1165" t="s">
        <v>85</v>
      </c>
      <c r="I1165" t="s">
        <v>79</v>
      </c>
      <c r="J1165" t="s">
        <v>72</v>
      </c>
      <c r="K1165">
        <v>13.070506999999999</v>
      </c>
      <c r="L1165">
        <v>1.5023770000000001</v>
      </c>
      <c r="M1165">
        <v>10.367000000000001</v>
      </c>
      <c r="N1165">
        <v>16.350000000000001</v>
      </c>
      <c r="O1165" t="s">
        <v>74</v>
      </c>
      <c r="P1165" t="s">
        <v>1614</v>
      </c>
      <c r="Q1165">
        <v>3.28</v>
      </c>
      <c r="R1165">
        <v>2.7029999999999998</v>
      </c>
      <c r="S1165">
        <v>24548</v>
      </c>
      <c r="T1165">
        <v>2787</v>
      </c>
      <c r="U1165">
        <v>19471</v>
      </c>
      <c r="V1165">
        <v>30708</v>
      </c>
      <c r="W1165">
        <v>572</v>
      </c>
      <c r="X1165">
        <v>98</v>
      </c>
      <c r="Y1165">
        <v>0</v>
      </c>
      <c r="Z1165">
        <v>0</v>
      </c>
      <c r="AA1165">
        <v>0</v>
      </c>
      <c r="AB1165">
        <v>1</v>
      </c>
      <c r="AC1165" t="s">
        <v>248</v>
      </c>
      <c r="AD1165" t="s">
        <v>1460</v>
      </c>
      <c r="AE1165">
        <v>1.1343173538</v>
      </c>
      <c r="AF1165" t="s">
        <v>75</v>
      </c>
    </row>
    <row r="1166" spans="1:32">
      <c r="A1166" t="s">
        <v>1615</v>
      </c>
      <c r="B1166">
        <v>2012</v>
      </c>
      <c r="C1166" t="s">
        <v>1460</v>
      </c>
      <c r="D1166" t="s">
        <v>72</v>
      </c>
      <c r="E1166" t="s">
        <v>72</v>
      </c>
      <c r="F1166" t="s">
        <v>72</v>
      </c>
      <c r="G1166" t="s">
        <v>119</v>
      </c>
      <c r="H1166" t="s">
        <v>86</v>
      </c>
      <c r="I1166" t="s">
        <v>72</v>
      </c>
      <c r="J1166" t="s">
        <v>72</v>
      </c>
      <c r="K1166">
        <v>21.495640000000002</v>
      </c>
      <c r="L1166">
        <v>1.389373</v>
      </c>
      <c r="M1166">
        <v>18.867000000000001</v>
      </c>
      <c r="N1166">
        <v>24.38</v>
      </c>
      <c r="O1166" t="s">
        <v>74</v>
      </c>
      <c r="P1166" t="s">
        <v>1616</v>
      </c>
      <c r="Q1166">
        <v>2.8839999999999999</v>
      </c>
      <c r="R1166">
        <v>2.6280000000000001</v>
      </c>
      <c r="S1166">
        <v>76744</v>
      </c>
      <c r="T1166">
        <v>4807</v>
      </c>
      <c r="U1166">
        <v>67360</v>
      </c>
      <c r="V1166">
        <v>87041</v>
      </c>
      <c r="W1166">
        <v>1276</v>
      </c>
      <c r="X1166">
        <v>305</v>
      </c>
      <c r="Y1166">
        <v>0</v>
      </c>
      <c r="Z1166">
        <v>0</v>
      </c>
      <c r="AA1166">
        <v>0</v>
      </c>
      <c r="AB1166">
        <v>1</v>
      </c>
      <c r="AC1166" t="s">
        <v>416</v>
      </c>
      <c r="AD1166" t="s">
        <v>1460</v>
      </c>
      <c r="AE1166">
        <v>1.4584905799000001</v>
      </c>
      <c r="AF1166" t="s">
        <v>75</v>
      </c>
    </row>
    <row r="1167" spans="1:32">
      <c r="A1167" t="s">
        <v>1617</v>
      </c>
      <c r="B1167">
        <v>2012</v>
      </c>
      <c r="C1167" t="s">
        <v>1460</v>
      </c>
      <c r="D1167" t="s">
        <v>72</v>
      </c>
      <c r="E1167" t="s">
        <v>72</v>
      </c>
      <c r="F1167" t="s">
        <v>72</v>
      </c>
      <c r="G1167" t="s">
        <v>119</v>
      </c>
      <c r="H1167" t="s">
        <v>86</v>
      </c>
      <c r="I1167" t="s">
        <v>76</v>
      </c>
      <c r="J1167" t="s">
        <v>72</v>
      </c>
      <c r="K1167">
        <v>22.449971999999999</v>
      </c>
      <c r="L1167">
        <v>1.669008</v>
      </c>
      <c r="M1167">
        <v>19.312999999999999</v>
      </c>
      <c r="N1167">
        <v>25.933</v>
      </c>
      <c r="O1167" t="s">
        <v>74</v>
      </c>
      <c r="P1167" t="s">
        <v>1618</v>
      </c>
      <c r="Q1167">
        <v>3.4830000000000001</v>
      </c>
      <c r="R1167">
        <v>3.137</v>
      </c>
      <c r="S1167">
        <v>41428</v>
      </c>
      <c r="T1167">
        <v>3177</v>
      </c>
      <c r="U1167">
        <v>35639</v>
      </c>
      <c r="V1167">
        <v>47856</v>
      </c>
      <c r="W1167">
        <v>769</v>
      </c>
      <c r="X1167">
        <v>199</v>
      </c>
      <c r="Y1167">
        <v>0</v>
      </c>
      <c r="Z1167">
        <v>0</v>
      </c>
      <c r="AA1167">
        <v>0</v>
      </c>
      <c r="AB1167">
        <v>1</v>
      </c>
      <c r="AC1167" t="s">
        <v>363</v>
      </c>
      <c r="AD1167" t="s">
        <v>1460</v>
      </c>
      <c r="AE1167">
        <v>1.2287981055999999</v>
      </c>
      <c r="AF1167" t="s">
        <v>75</v>
      </c>
    </row>
    <row r="1168" spans="1:32">
      <c r="A1168" t="s">
        <v>1619</v>
      </c>
      <c r="B1168">
        <v>2012</v>
      </c>
      <c r="C1168" t="s">
        <v>1460</v>
      </c>
      <c r="D1168" t="s">
        <v>72</v>
      </c>
      <c r="E1168" t="s">
        <v>72</v>
      </c>
      <c r="F1168" t="s">
        <v>72</v>
      </c>
      <c r="G1168" t="s">
        <v>119</v>
      </c>
      <c r="H1168" t="s">
        <v>86</v>
      </c>
      <c r="I1168" t="s">
        <v>79</v>
      </c>
      <c r="J1168" t="s">
        <v>72</v>
      </c>
      <c r="K1168">
        <v>20.474616999999999</v>
      </c>
      <c r="L1168">
        <v>2.1101209999999999</v>
      </c>
      <c r="M1168">
        <v>16.603000000000002</v>
      </c>
      <c r="N1168">
        <v>24.978000000000002</v>
      </c>
      <c r="O1168" t="s">
        <v>74</v>
      </c>
      <c r="P1168" t="s">
        <v>1620</v>
      </c>
      <c r="Q1168">
        <v>4.5039999999999996</v>
      </c>
      <c r="R1168">
        <v>3.871</v>
      </c>
      <c r="S1168">
        <v>35315</v>
      </c>
      <c r="T1168">
        <v>3538</v>
      </c>
      <c r="U1168">
        <v>28638</v>
      </c>
      <c r="V1168">
        <v>43083</v>
      </c>
      <c r="W1168">
        <v>507</v>
      </c>
      <c r="X1168">
        <v>106</v>
      </c>
      <c r="Y1168">
        <v>0</v>
      </c>
      <c r="Z1168">
        <v>0</v>
      </c>
      <c r="AA1168">
        <v>0</v>
      </c>
      <c r="AB1168">
        <v>1</v>
      </c>
      <c r="AC1168" t="s">
        <v>151</v>
      </c>
      <c r="AD1168" t="s">
        <v>1460</v>
      </c>
      <c r="AE1168">
        <v>1.3837058094000001</v>
      </c>
      <c r="AF1168" t="s">
        <v>75</v>
      </c>
    </row>
    <row r="1169" spans="1:32">
      <c r="A1169" t="s">
        <v>1621</v>
      </c>
      <c r="B1169">
        <v>2012</v>
      </c>
      <c r="C1169" t="s">
        <v>1460</v>
      </c>
      <c r="D1169" t="s">
        <v>72</v>
      </c>
      <c r="E1169" t="s">
        <v>72</v>
      </c>
      <c r="F1169" t="s">
        <v>72</v>
      </c>
      <c r="G1169" t="s">
        <v>119</v>
      </c>
      <c r="H1169" t="s">
        <v>88</v>
      </c>
      <c r="I1169" t="s">
        <v>72</v>
      </c>
      <c r="J1169" t="s">
        <v>72</v>
      </c>
      <c r="K1169">
        <v>17.468679999999999</v>
      </c>
      <c r="L1169">
        <v>1.302686</v>
      </c>
      <c r="M1169">
        <v>15.032999999999999</v>
      </c>
      <c r="N1169">
        <v>20.204999999999998</v>
      </c>
      <c r="O1169" t="s">
        <v>74</v>
      </c>
      <c r="P1169" t="s">
        <v>1622</v>
      </c>
      <c r="Q1169">
        <v>2.7370000000000001</v>
      </c>
      <c r="R1169">
        <v>2.4359999999999999</v>
      </c>
      <c r="S1169">
        <v>50202</v>
      </c>
      <c r="T1169">
        <v>3728</v>
      </c>
      <c r="U1169">
        <v>43202</v>
      </c>
      <c r="V1169">
        <v>58067</v>
      </c>
      <c r="W1169">
        <v>1224</v>
      </c>
      <c r="X1169">
        <v>228</v>
      </c>
      <c r="Y1169">
        <v>0</v>
      </c>
      <c r="Z1169">
        <v>0</v>
      </c>
      <c r="AA1169">
        <v>0</v>
      </c>
      <c r="AB1169">
        <v>1</v>
      </c>
      <c r="AC1169" t="s">
        <v>102</v>
      </c>
      <c r="AD1169" t="s">
        <v>1460</v>
      </c>
      <c r="AE1169">
        <v>1.4395503748</v>
      </c>
      <c r="AF1169" t="s">
        <v>75</v>
      </c>
    </row>
    <row r="1170" spans="1:32">
      <c r="A1170" t="s">
        <v>1623</v>
      </c>
      <c r="B1170">
        <v>2012</v>
      </c>
      <c r="C1170" t="s">
        <v>1460</v>
      </c>
      <c r="D1170" t="s">
        <v>72</v>
      </c>
      <c r="E1170" t="s">
        <v>72</v>
      </c>
      <c r="F1170" t="s">
        <v>72</v>
      </c>
      <c r="G1170" t="s">
        <v>119</v>
      </c>
      <c r="H1170" t="s">
        <v>88</v>
      </c>
      <c r="I1170" t="s">
        <v>76</v>
      </c>
      <c r="J1170" t="s">
        <v>72</v>
      </c>
      <c r="K1170">
        <v>19.635535999999998</v>
      </c>
      <c r="L1170">
        <v>1.735519</v>
      </c>
      <c r="M1170">
        <v>16.417999999999999</v>
      </c>
      <c r="N1170">
        <v>23.306999999999999</v>
      </c>
      <c r="O1170" t="s">
        <v>74</v>
      </c>
      <c r="P1170" t="s">
        <v>1624</v>
      </c>
      <c r="Q1170">
        <v>3.6720000000000002</v>
      </c>
      <c r="R1170">
        <v>3.2170000000000001</v>
      </c>
      <c r="S1170">
        <v>29147</v>
      </c>
      <c r="T1170">
        <v>2562</v>
      </c>
      <c r="U1170">
        <v>24372</v>
      </c>
      <c r="V1170">
        <v>34598</v>
      </c>
      <c r="W1170">
        <v>680</v>
      </c>
      <c r="X1170">
        <v>140</v>
      </c>
      <c r="Y1170">
        <v>0</v>
      </c>
      <c r="Z1170">
        <v>0</v>
      </c>
      <c r="AA1170">
        <v>0</v>
      </c>
      <c r="AB1170">
        <v>1</v>
      </c>
      <c r="AC1170" t="s">
        <v>280</v>
      </c>
      <c r="AD1170" t="s">
        <v>1460</v>
      </c>
      <c r="AE1170">
        <v>1.2960497832</v>
      </c>
      <c r="AF1170" t="s">
        <v>75</v>
      </c>
    </row>
    <row r="1171" spans="1:32">
      <c r="A1171" t="s">
        <v>1625</v>
      </c>
      <c r="B1171">
        <v>2012</v>
      </c>
      <c r="C1171" t="s">
        <v>1460</v>
      </c>
      <c r="D1171" t="s">
        <v>72</v>
      </c>
      <c r="E1171" t="s">
        <v>72</v>
      </c>
      <c r="F1171" t="s">
        <v>72</v>
      </c>
      <c r="G1171" t="s">
        <v>119</v>
      </c>
      <c r="H1171" t="s">
        <v>88</v>
      </c>
      <c r="I1171" t="s">
        <v>79</v>
      </c>
      <c r="J1171" t="s">
        <v>72</v>
      </c>
      <c r="K1171">
        <v>15.153679</v>
      </c>
      <c r="L1171">
        <v>2.012035</v>
      </c>
      <c r="M1171">
        <v>11.577</v>
      </c>
      <c r="N1171">
        <v>19.59</v>
      </c>
      <c r="O1171" t="s">
        <v>74</v>
      </c>
      <c r="P1171" t="s">
        <v>1626</v>
      </c>
      <c r="Q1171">
        <v>4.4359999999999999</v>
      </c>
      <c r="R1171">
        <v>3.5760000000000001</v>
      </c>
      <c r="S1171">
        <v>21055</v>
      </c>
      <c r="T1171">
        <v>2866</v>
      </c>
      <c r="U1171">
        <v>16086</v>
      </c>
      <c r="V1171">
        <v>27219</v>
      </c>
      <c r="W1171">
        <v>544</v>
      </c>
      <c r="X1171">
        <v>88</v>
      </c>
      <c r="Y1171">
        <v>0</v>
      </c>
      <c r="Z1171">
        <v>0</v>
      </c>
      <c r="AA1171">
        <v>0</v>
      </c>
      <c r="AB1171">
        <v>1</v>
      </c>
      <c r="AC1171" t="s">
        <v>328</v>
      </c>
      <c r="AD1171" t="s">
        <v>1460</v>
      </c>
      <c r="AE1171">
        <v>1.7097002551</v>
      </c>
      <c r="AF1171" t="s">
        <v>75</v>
      </c>
    </row>
    <row r="1172" spans="1:32">
      <c r="A1172" t="s">
        <v>1627</v>
      </c>
      <c r="B1172">
        <v>2012</v>
      </c>
      <c r="C1172" t="s">
        <v>1460</v>
      </c>
      <c r="D1172" t="s">
        <v>72</v>
      </c>
      <c r="E1172" t="s">
        <v>72</v>
      </c>
      <c r="F1172" t="s">
        <v>72</v>
      </c>
      <c r="G1172" t="s">
        <v>119</v>
      </c>
      <c r="H1172" t="s">
        <v>91</v>
      </c>
      <c r="I1172" t="s">
        <v>72</v>
      </c>
      <c r="J1172" t="s">
        <v>72</v>
      </c>
      <c r="K1172">
        <v>13.331386999999999</v>
      </c>
      <c r="L1172">
        <v>1.1025069999999999</v>
      </c>
      <c r="M1172">
        <v>11.292</v>
      </c>
      <c r="N1172">
        <v>15.673999999999999</v>
      </c>
      <c r="O1172" t="s">
        <v>74</v>
      </c>
      <c r="P1172" t="s">
        <v>1628</v>
      </c>
      <c r="Q1172">
        <v>2.343</v>
      </c>
      <c r="R1172">
        <v>2.04</v>
      </c>
      <c r="S1172">
        <v>32458</v>
      </c>
      <c r="T1172">
        <v>2744</v>
      </c>
      <c r="U1172">
        <v>27492</v>
      </c>
      <c r="V1172">
        <v>38163</v>
      </c>
      <c r="W1172">
        <v>1210</v>
      </c>
      <c r="X1172">
        <v>164</v>
      </c>
      <c r="Y1172">
        <v>0</v>
      </c>
      <c r="Z1172">
        <v>0</v>
      </c>
      <c r="AA1172">
        <v>0</v>
      </c>
      <c r="AB1172">
        <v>1</v>
      </c>
      <c r="AC1172" t="s">
        <v>279</v>
      </c>
      <c r="AD1172" t="s">
        <v>1460</v>
      </c>
      <c r="AE1172">
        <v>1.2718959071</v>
      </c>
      <c r="AF1172" t="s">
        <v>75</v>
      </c>
    </row>
    <row r="1173" spans="1:32">
      <c r="A1173" t="s">
        <v>1629</v>
      </c>
      <c r="B1173">
        <v>2012</v>
      </c>
      <c r="C1173" t="s">
        <v>1460</v>
      </c>
      <c r="D1173" t="s">
        <v>72</v>
      </c>
      <c r="E1173" t="s">
        <v>72</v>
      </c>
      <c r="F1173" t="s">
        <v>72</v>
      </c>
      <c r="G1173" t="s">
        <v>119</v>
      </c>
      <c r="H1173" t="s">
        <v>91</v>
      </c>
      <c r="I1173" t="s">
        <v>76</v>
      </c>
      <c r="J1173" t="s">
        <v>72</v>
      </c>
      <c r="K1173">
        <v>13.264250000000001</v>
      </c>
      <c r="L1173">
        <v>1.4302699999999999</v>
      </c>
      <c r="M1173">
        <v>10.673999999999999</v>
      </c>
      <c r="N1173">
        <v>16.367000000000001</v>
      </c>
      <c r="O1173" t="s">
        <v>74</v>
      </c>
      <c r="P1173" t="s">
        <v>1630</v>
      </c>
      <c r="Q1173">
        <v>3.1030000000000002</v>
      </c>
      <c r="R1173">
        <v>2.59</v>
      </c>
      <c r="S1173">
        <v>18567</v>
      </c>
      <c r="T1173">
        <v>2012</v>
      </c>
      <c r="U1173">
        <v>14942</v>
      </c>
      <c r="V1173">
        <v>22911</v>
      </c>
      <c r="W1173">
        <v>716</v>
      </c>
      <c r="X1173">
        <v>98</v>
      </c>
      <c r="Y1173">
        <v>0</v>
      </c>
      <c r="Z1173">
        <v>0</v>
      </c>
      <c r="AA1173">
        <v>0</v>
      </c>
      <c r="AB1173">
        <v>1</v>
      </c>
      <c r="AC1173" t="s">
        <v>214</v>
      </c>
      <c r="AD1173" t="s">
        <v>1460</v>
      </c>
      <c r="AE1173">
        <v>1.2713395389</v>
      </c>
      <c r="AF1173" t="s">
        <v>75</v>
      </c>
    </row>
    <row r="1174" spans="1:32">
      <c r="A1174" t="s">
        <v>1631</v>
      </c>
      <c r="B1174">
        <v>2012</v>
      </c>
      <c r="C1174" t="s">
        <v>1460</v>
      </c>
      <c r="D1174" t="s">
        <v>72</v>
      </c>
      <c r="E1174" t="s">
        <v>72</v>
      </c>
      <c r="F1174" t="s">
        <v>72</v>
      </c>
      <c r="G1174" t="s">
        <v>119</v>
      </c>
      <c r="H1174" t="s">
        <v>91</v>
      </c>
      <c r="I1174" t="s">
        <v>79</v>
      </c>
      <c r="J1174" t="s">
        <v>72</v>
      </c>
      <c r="K1174">
        <v>13.422195</v>
      </c>
      <c r="L1174">
        <v>1.9173450000000001</v>
      </c>
      <c r="M1174">
        <v>10.052</v>
      </c>
      <c r="N1174">
        <v>17.7</v>
      </c>
      <c r="O1174" t="s">
        <v>74</v>
      </c>
      <c r="P1174" t="s">
        <v>1632</v>
      </c>
      <c r="Q1174">
        <v>4.2779999999999996</v>
      </c>
      <c r="R1174">
        <v>3.37</v>
      </c>
      <c r="S1174">
        <v>13891</v>
      </c>
      <c r="T1174">
        <v>2024</v>
      </c>
      <c r="U1174">
        <v>10403</v>
      </c>
      <c r="V1174">
        <v>18318</v>
      </c>
      <c r="W1174">
        <v>494</v>
      </c>
      <c r="X1174">
        <v>66</v>
      </c>
      <c r="Y1174">
        <v>0</v>
      </c>
      <c r="Z1174">
        <v>0</v>
      </c>
      <c r="AA1174">
        <v>0</v>
      </c>
      <c r="AB1174">
        <v>1</v>
      </c>
      <c r="AC1174" t="s">
        <v>107</v>
      </c>
      <c r="AD1174" t="s">
        <v>1460</v>
      </c>
      <c r="AE1174">
        <v>1.5596141756999999</v>
      </c>
      <c r="AF1174" t="s">
        <v>75</v>
      </c>
    </row>
    <row r="1175" spans="1:32">
      <c r="A1175" t="s">
        <v>1633</v>
      </c>
      <c r="B1175">
        <v>2012</v>
      </c>
      <c r="C1175" t="s">
        <v>1460</v>
      </c>
      <c r="D1175" t="s">
        <v>72</v>
      </c>
      <c r="E1175" t="s">
        <v>72</v>
      </c>
      <c r="F1175" t="s">
        <v>72</v>
      </c>
      <c r="G1175" t="s">
        <v>119</v>
      </c>
      <c r="H1175" t="s">
        <v>72</v>
      </c>
      <c r="I1175" t="s">
        <v>72</v>
      </c>
      <c r="J1175" t="s">
        <v>72</v>
      </c>
      <c r="K1175">
        <v>17.886748999999998</v>
      </c>
      <c r="L1175">
        <v>0.55870699999999995</v>
      </c>
      <c r="M1175">
        <v>16.805</v>
      </c>
      <c r="N1175">
        <v>19.021999999999998</v>
      </c>
      <c r="O1175" t="s">
        <v>74</v>
      </c>
      <c r="P1175" t="s">
        <v>380</v>
      </c>
      <c r="Q1175">
        <v>1.135</v>
      </c>
      <c r="R1175">
        <v>1.0820000000000001</v>
      </c>
      <c r="S1175">
        <v>405195</v>
      </c>
      <c r="T1175">
        <v>12912</v>
      </c>
      <c r="U1175">
        <v>380690</v>
      </c>
      <c r="V1175">
        <v>430916</v>
      </c>
      <c r="W1175">
        <v>7830</v>
      </c>
      <c r="X1175">
        <v>1549</v>
      </c>
      <c r="Y1175">
        <v>0</v>
      </c>
      <c r="Z1175">
        <v>0</v>
      </c>
      <c r="AA1175">
        <v>0</v>
      </c>
      <c r="AB1175">
        <v>1</v>
      </c>
      <c r="AC1175" t="s">
        <v>1634</v>
      </c>
      <c r="AD1175" t="s">
        <v>1460</v>
      </c>
      <c r="AE1175">
        <v>1.6639105125</v>
      </c>
      <c r="AF1175" t="s">
        <v>75</v>
      </c>
    </row>
    <row r="1176" spans="1:32">
      <c r="A1176" t="s">
        <v>1635</v>
      </c>
      <c r="B1176">
        <v>2012</v>
      </c>
      <c r="C1176" t="s">
        <v>1460</v>
      </c>
      <c r="D1176" t="s">
        <v>72</v>
      </c>
      <c r="E1176" t="s">
        <v>72</v>
      </c>
      <c r="F1176" t="s">
        <v>72</v>
      </c>
      <c r="G1176" t="s">
        <v>119</v>
      </c>
      <c r="H1176" t="s">
        <v>72</v>
      </c>
      <c r="I1176" t="s">
        <v>76</v>
      </c>
      <c r="J1176" t="s">
        <v>72</v>
      </c>
      <c r="K1176">
        <v>21.082082</v>
      </c>
      <c r="L1176">
        <v>0.71873299999999996</v>
      </c>
      <c r="M1176">
        <v>19.690999999999999</v>
      </c>
      <c r="N1176">
        <v>22.542999999999999</v>
      </c>
      <c r="O1176" t="s">
        <v>74</v>
      </c>
      <c r="P1176" t="s">
        <v>1636</v>
      </c>
      <c r="Q1176">
        <v>1.4610000000000001</v>
      </c>
      <c r="R1176">
        <v>1.391</v>
      </c>
      <c r="S1176">
        <v>249534</v>
      </c>
      <c r="T1176">
        <v>9267</v>
      </c>
      <c r="U1176">
        <v>233074</v>
      </c>
      <c r="V1176">
        <v>266830</v>
      </c>
      <c r="W1176">
        <v>4519</v>
      </c>
      <c r="X1176">
        <v>1021</v>
      </c>
      <c r="Y1176">
        <v>0</v>
      </c>
      <c r="Z1176">
        <v>0</v>
      </c>
      <c r="AA1176">
        <v>0</v>
      </c>
      <c r="AB1176">
        <v>1</v>
      </c>
      <c r="AC1176" t="s">
        <v>1637</v>
      </c>
      <c r="AD1176" t="s">
        <v>1460</v>
      </c>
      <c r="AE1176">
        <v>1.4027901295</v>
      </c>
      <c r="AF1176" t="s">
        <v>75</v>
      </c>
    </row>
    <row r="1177" spans="1:32">
      <c r="A1177" t="s">
        <v>1638</v>
      </c>
      <c r="B1177">
        <v>2012</v>
      </c>
      <c r="C1177" t="s">
        <v>1460</v>
      </c>
      <c r="D1177" t="s">
        <v>72</v>
      </c>
      <c r="E1177" t="s">
        <v>72</v>
      </c>
      <c r="F1177" t="s">
        <v>72</v>
      </c>
      <c r="G1177" t="s">
        <v>119</v>
      </c>
      <c r="H1177" t="s">
        <v>72</v>
      </c>
      <c r="I1177" t="s">
        <v>79</v>
      </c>
      <c r="J1177" t="s">
        <v>72</v>
      </c>
      <c r="K1177">
        <v>14.390317</v>
      </c>
      <c r="L1177">
        <v>0.74324800000000002</v>
      </c>
      <c r="M1177">
        <v>12.978</v>
      </c>
      <c r="N1177">
        <v>15.929</v>
      </c>
      <c r="O1177" t="s">
        <v>74</v>
      </c>
      <c r="P1177" t="s">
        <v>1639</v>
      </c>
      <c r="Q1177">
        <v>1.538</v>
      </c>
      <c r="R1177">
        <v>1.413</v>
      </c>
      <c r="S1177">
        <v>155660</v>
      </c>
      <c r="T1177">
        <v>8271</v>
      </c>
      <c r="U1177">
        <v>140379</v>
      </c>
      <c r="V1177">
        <v>172300</v>
      </c>
      <c r="W1177">
        <v>3311</v>
      </c>
      <c r="X1177">
        <v>528</v>
      </c>
      <c r="Y1177">
        <v>0</v>
      </c>
      <c r="Z1177">
        <v>0</v>
      </c>
      <c r="AA1177">
        <v>0</v>
      </c>
      <c r="AB1177">
        <v>1</v>
      </c>
      <c r="AC1177" t="s">
        <v>1640</v>
      </c>
      <c r="AD1177" t="s">
        <v>1460</v>
      </c>
      <c r="AE1177">
        <v>1.4842323560999999</v>
      </c>
      <c r="AF1177" t="s">
        <v>75</v>
      </c>
    </row>
    <row r="1178" spans="1:32">
      <c r="A1178" t="s">
        <v>1641</v>
      </c>
      <c r="B1178">
        <v>2012</v>
      </c>
      <c r="C1178" t="s">
        <v>1460</v>
      </c>
      <c r="D1178" t="s">
        <v>72</v>
      </c>
      <c r="E1178" t="s">
        <v>72</v>
      </c>
      <c r="F1178" t="s">
        <v>132</v>
      </c>
      <c r="G1178" t="s">
        <v>72</v>
      </c>
      <c r="H1178" t="s">
        <v>73</v>
      </c>
      <c r="I1178" t="s">
        <v>72</v>
      </c>
      <c r="J1178" t="s">
        <v>72</v>
      </c>
      <c r="K1178">
        <v>1.249147</v>
      </c>
      <c r="L1178">
        <v>1.3120849999999999</v>
      </c>
      <c r="M1178">
        <v>2.3E-2</v>
      </c>
      <c r="N1178">
        <v>7.2130000000000001</v>
      </c>
      <c r="O1178" t="s">
        <v>74</v>
      </c>
      <c r="P1178" t="s">
        <v>732</v>
      </c>
      <c r="Q1178">
        <v>5.9640000000000004</v>
      </c>
      <c r="R1178">
        <v>1.226</v>
      </c>
      <c r="S1178">
        <v>473</v>
      </c>
      <c r="T1178">
        <v>494</v>
      </c>
      <c r="U1178">
        <v>9</v>
      </c>
      <c r="V1178">
        <v>2732</v>
      </c>
      <c r="W1178">
        <v>66</v>
      </c>
      <c r="X1178">
        <v>1</v>
      </c>
      <c r="Y1178">
        <v>0</v>
      </c>
      <c r="Z1178">
        <v>0</v>
      </c>
      <c r="AA1178">
        <v>0</v>
      </c>
      <c r="AB1178">
        <v>1</v>
      </c>
      <c r="AC1178" t="s">
        <v>220</v>
      </c>
      <c r="AD1178" t="s">
        <v>1460</v>
      </c>
      <c r="AE1178">
        <v>0.90715734479999999</v>
      </c>
      <c r="AF1178" t="s">
        <v>75</v>
      </c>
    </row>
    <row r="1179" spans="1:32">
      <c r="A1179" t="s">
        <v>1642</v>
      </c>
      <c r="B1179">
        <v>2012</v>
      </c>
      <c r="C1179" t="s">
        <v>1460</v>
      </c>
      <c r="D1179" t="s">
        <v>72</v>
      </c>
      <c r="E1179" t="s">
        <v>72</v>
      </c>
      <c r="F1179" t="s">
        <v>132</v>
      </c>
      <c r="G1179" t="s">
        <v>72</v>
      </c>
      <c r="H1179" t="s">
        <v>73</v>
      </c>
      <c r="I1179" t="s">
        <v>76</v>
      </c>
      <c r="J1179" t="s">
        <v>72</v>
      </c>
      <c r="K1179">
        <v>0</v>
      </c>
      <c r="L1179">
        <v>0</v>
      </c>
      <c r="M1179">
        <v>0</v>
      </c>
      <c r="N1179">
        <v>11.218999999999999</v>
      </c>
      <c r="O1179" t="s">
        <v>74</v>
      </c>
      <c r="P1179" t="s">
        <v>809</v>
      </c>
      <c r="Q1179">
        <v>11.218999999999999</v>
      </c>
      <c r="R1179">
        <v>0</v>
      </c>
      <c r="S1179">
        <v>0</v>
      </c>
      <c r="T1179">
        <v>0</v>
      </c>
      <c r="U1179" t="s">
        <v>143</v>
      </c>
      <c r="V1179" t="s">
        <v>143</v>
      </c>
      <c r="W1179">
        <v>31</v>
      </c>
      <c r="X1179">
        <v>0</v>
      </c>
      <c r="Y1179">
        <v>0</v>
      </c>
      <c r="Z1179">
        <v>0</v>
      </c>
      <c r="AA1179">
        <v>0</v>
      </c>
      <c r="AB1179">
        <v>1</v>
      </c>
      <c r="AC1179" t="s">
        <v>144</v>
      </c>
      <c r="AD1179" t="s">
        <v>1460</v>
      </c>
      <c r="AE1179">
        <v>1</v>
      </c>
      <c r="AF1179" t="s">
        <v>75</v>
      </c>
    </row>
    <row r="1180" spans="1:32">
      <c r="A1180" t="s">
        <v>1643</v>
      </c>
      <c r="B1180">
        <v>2012</v>
      </c>
      <c r="C1180" t="s">
        <v>1460</v>
      </c>
      <c r="D1180" t="s">
        <v>72</v>
      </c>
      <c r="E1180" t="s">
        <v>72</v>
      </c>
      <c r="F1180" t="s">
        <v>132</v>
      </c>
      <c r="G1180" t="s">
        <v>72</v>
      </c>
      <c r="H1180" t="s">
        <v>73</v>
      </c>
      <c r="I1180" t="s">
        <v>79</v>
      </c>
      <c r="J1180" t="s">
        <v>72</v>
      </c>
      <c r="K1180">
        <v>2.2611569999999999</v>
      </c>
      <c r="L1180">
        <v>2.3848929999999999</v>
      </c>
      <c r="M1180">
        <v>4.1000000000000002E-2</v>
      </c>
      <c r="N1180">
        <v>12.776999999999999</v>
      </c>
      <c r="O1180" t="s">
        <v>74</v>
      </c>
      <c r="P1180" t="s">
        <v>1644</v>
      </c>
      <c r="Q1180">
        <v>10.516</v>
      </c>
      <c r="R1180">
        <v>2.2200000000000002</v>
      </c>
      <c r="S1180">
        <v>473</v>
      </c>
      <c r="T1180">
        <v>494</v>
      </c>
      <c r="U1180">
        <v>9</v>
      </c>
      <c r="V1180">
        <v>2673</v>
      </c>
      <c r="W1180">
        <v>35</v>
      </c>
      <c r="X1180">
        <v>1</v>
      </c>
      <c r="Y1180">
        <v>0</v>
      </c>
      <c r="Z1180">
        <v>0</v>
      </c>
      <c r="AA1180">
        <v>0</v>
      </c>
      <c r="AB1180">
        <v>1</v>
      </c>
      <c r="AC1180" t="s">
        <v>220</v>
      </c>
      <c r="AD1180" t="s">
        <v>1460</v>
      </c>
      <c r="AE1180">
        <v>0.87502172290000002</v>
      </c>
      <c r="AF1180" t="s">
        <v>75</v>
      </c>
    </row>
    <row r="1181" spans="1:32">
      <c r="A1181" t="s">
        <v>1645</v>
      </c>
      <c r="B1181">
        <v>2012</v>
      </c>
      <c r="C1181" t="s">
        <v>1460</v>
      </c>
      <c r="D1181" t="s">
        <v>72</v>
      </c>
      <c r="E1181" t="s">
        <v>72</v>
      </c>
      <c r="F1181" t="s">
        <v>132</v>
      </c>
      <c r="G1181" t="s">
        <v>72</v>
      </c>
      <c r="H1181" t="s">
        <v>81</v>
      </c>
      <c r="I1181" t="s">
        <v>72</v>
      </c>
      <c r="J1181" t="s">
        <v>72</v>
      </c>
      <c r="K1181">
        <v>1.545922</v>
      </c>
      <c r="L1181">
        <v>1.0674250000000001</v>
      </c>
      <c r="M1181">
        <v>0.2</v>
      </c>
      <c r="N1181">
        <v>5.35</v>
      </c>
      <c r="O1181" t="s">
        <v>74</v>
      </c>
      <c r="P1181" t="s">
        <v>698</v>
      </c>
      <c r="Q1181">
        <v>3.8039999999999998</v>
      </c>
      <c r="R1181">
        <v>1.3460000000000001</v>
      </c>
      <c r="S1181">
        <v>738</v>
      </c>
      <c r="T1181">
        <v>501</v>
      </c>
      <c r="U1181">
        <v>96</v>
      </c>
      <c r="V1181">
        <v>2555</v>
      </c>
      <c r="W1181">
        <v>101</v>
      </c>
      <c r="X1181">
        <v>3</v>
      </c>
      <c r="Y1181">
        <v>0</v>
      </c>
      <c r="Z1181">
        <v>0</v>
      </c>
      <c r="AA1181">
        <v>0</v>
      </c>
      <c r="AB1181">
        <v>1</v>
      </c>
      <c r="AC1181" t="s">
        <v>220</v>
      </c>
      <c r="AD1181" t="s">
        <v>1460</v>
      </c>
      <c r="AE1181">
        <v>0.74860666229999995</v>
      </c>
      <c r="AF1181" t="s">
        <v>75</v>
      </c>
    </row>
    <row r="1182" spans="1:32">
      <c r="A1182" t="s">
        <v>1646</v>
      </c>
      <c r="B1182">
        <v>2012</v>
      </c>
      <c r="C1182" t="s">
        <v>1460</v>
      </c>
      <c r="D1182" t="s">
        <v>72</v>
      </c>
      <c r="E1182" t="s">
        <v>72</v>
      </c>
      <c r="F1182" t="s">
        <v>132</v>
      </c>
      <c r="G1182" t="s">
        <v>72</v>
      </c>
      <c r="H1182" t="s">
        <v>81</v>
      </c>
      <c r="I1182" t="s">
        <v>76</v>
      </c>
      <c r="J1182" t="s">
        <v>72</v>
      </c>
      <c r="K1182">
        <v>1.866339</v>
      </c>
      <c r="L1182">
        <v>1.9566589999999999</v>
      </c>
      <c r="M1182">
        <v>3.5000000000000003E-2</v>
      </c>
      <c r="N1182">
        <v>10.597</v>
      </c>
      <c r="O1182" t="s">
        <v>74</v>
      </c>
      <c r="P1182" t="s">
        <v>585</v>
      </c>
      <c r="Q1182">
        <v>8.7309999999999999</v>
      </c>
      <c r="R1182">
        <v>1.8320000000000001</v>
      </c>
      <c r="S1182">
        <v>421</v>
      </c>
      <c r="T1182">
        <v>436</v>
      </c>
      <c r="U1182">
        <v>8</v>
      </c>
      <c r="V1182">
        <v>2389</v>
      </c>
      <c r="W1182">
        <v>50</v>
      </c>
      <c r="X1182">
        <v>1</v>
      </c>
      <c r="Y1182">
        <v>0</v>
      </c>
      <c r="Z1182">
        <v>0</v>
      </c>
      <c r="AA1182">
        <v>0</v>
      </c>
      <c r="AB1182">
        <v>1</v>
      </c>
      <c r="AC1182" t="s">
        <v>116</v>
      </c>
      <c r="AD1182" t="s">
        <v>1460</v>
      </c>
      <c r="AE1182">
        <v>1.0242781991000001</v>
      </c>
      <c r="AF1182" t="s">
        <v>75</v>
      </c>
    </row>
    <row r="1183" spans="1:32">
      <c r="A1183" t="s">
        <v>1647</v>
      </c>
      <c r="B1183">
        <v>2012</v>
      </c>
      <c r="C1183" t="s">
        <v>1460</v>
      </c>
      <c r="D1183" t="s">
        <v>72</v>
      </c>
      <c r="E1183" t="s">
        <v>72</v>
      </c>
      <c r="F1183" t="s">
        <v>132</v>
      </c>
      <c r="G1183" t="s">
        <v>72</v>
      </c>
      <c r="H1183" t="s">
        <v>81</v>
      </c>
      <c r="I1183" t="s">
        <v>79</v>
      </c>
      <c r="J1183" t="s">
        <v>72</v>
      </c>
      <c r="K1183">
        <v>1.2595700000000001</v>
      </c>
      <c r="L1183">
        <v>0.96530199999999999</v>
      </c>
      <c r="M1183">
        <v>0.11799999999999999</v>
      </c>
      <c r="N1183">
        <v>4.8789999999999996</v>
      </c>
      <c r="O1183" t="s">
        <v>74</v>
      </c>
      <c r="P1183" t="s">
        <v>690</v>
      </c>
      <c r="Q1183">
        <v>3.62</v>
      </c>
      <c r="R1183">
        <v>1.1419999999999999</v>
      </c>
      <c r="S1183">
        <v>318</v>
      </c>
      <c r="T1183">
        <v>236</v>
      </c>
      <c r="U1183">
        <v>30</v>
      </c>
      <c r="V1183">
        <v>1231</v>
      </c>
      <c r="W1183">
        <v>51</v>
      </c>
      <c r="X1183">
        <v>2</v>
      </c>
      <c r="Y1183">
        <v>0</v>
      </c>
      <c r="Z1183">
        <v>0</v>
      </c>
      <c r="AA1183">
        <v>0</v>
      </c>
      <c r="AB1183">
        <v>1</v>
      </c>
      <c r="AC1183" t="s">
        <v>118</v>
      </c>
      <c r="AD1183" t="s">
        <v>1460</v>
      </c>
      <c r="AE1183">
        <v>0.37460951729999997</v>
      </c>
      <c r="AF1183" t="s">
        <v>75</v>
      </c>
    </row>
    <row r="1184" spans="1:32">
      <c r="A1184" t="s">
        <v>1648</v>
      </c>
      <c r="B1184">
        <v>2012</v>
      </c>
      <c r="C1184" t="s">
        <v>1460</v>
      </c>
      <c r="D1184" t="s">
        <v>72</v>
      </c>
      <c r="E1184" t="s">
        <v>72</v>
      </c>
      <c r="F1184" t="s">
        <v>132</v>
      </c>
      <c r="G1184" t="s">
        <v>72</v>
      </c>
      <c r="H1184" t="s">
        <v>83</v>
      </c>
      <c r="I1184" t="s">
        <v>72</v>
      </c>
      <c r="J1184" t="s">
        <v>72</v>
      </c>
      <c r="K1184">
        <v>4.9015339999999998</v>
      </c>
      <c r="L1184">
        <v>1.5908249999999999</v>
      </c>
      <c r="M1184">
        <v>2.2730000000000001</v>
      </c>
      <c r="N1184">
        <v>9.0809999999999995</v>
      </c>
      <c r="O1184" t="s">
        <v>74</v>
      </c>
      <c r="P1184" t="s">
        <v>958</v>
      </c>
      <c r="Q1184">
        <v>4.1790000000000003</v>
      </c>
      <c r="R1184">
        <v>2.6280000000000001</v>
      </c>
      <c r="S1184">
        <v>4495</v>
      </c>
      <c r="T1184">
        <v>1446</v>
      </c>
      <c r="U1184">
        <v>2085</v>
      </c>
      <c r="V1184">
        <v>8328</v>
      </c>
      <c r="W1184">
        <v>237</v>
      </c>
      <c r="X1184">
        <v>12</v>
      </c>
      <c r="Y1184">
        <v>0</v>
      </c>
      <c r="Z1184">
        <v>0</v>
      </c>
      <c r="AA1184">
        <v>0</v>
      </c>
      <c r="AB1184">
        <v>1</v>
      </c>
      <c r="AC1184" t="s">
        <v>330</v>
      </c>
      <c r="AD1184" t="s">
        <v>1460</v>
      </c>
      <c r="AE1184">
        <v>1.2813010147999999</v>
      </c>
      <c r="AF1184" t="s">
        <v>75</v>
      </c>
    </row>
    <row r="1185" spans="1:32">
      <c r="A1185" t="s">
        <v>1649</v>
      </c>
      <c r="B1185">
        <v>2012</v>
      </c>
      <c r="C1185" t="s">
        <v>1460</v>
      </c>
      <c r="D1185" t="s">
        <v>72</v>
      </c>
      <c r="E1185" t="s">
        <v>72</v>
      </c>
      <c r="F1185" t="s">
        <v>132</v>
      </c>
      <c r="G1185" t="s">
        <v>72</v>
      </c>
      <c r="H1185" t="s">
        <v>83</v>
      </c>
      <c r="I1185" t="s">
        <v>76</v>
      </c>
      <c r="J1185" t="s">
        <v>72</v>
      </c>
      <c r="K1185">
        <v>5.7982199999999997</v>
      </c>
      <c r="L1185">
        <v>2.3674249999999999</v>
      </c>
      <c r="M1185">
        <v>2.5390000000000001</v>
      </c>
      <c r="N1185">
        <v>12.698</v>
      </c>
      <c r="O1185" t="s">
        <v>74</v>
      </c>
      <c r="P1185" t="s">
        <v>1650</v>
      </c>
      <c r="Q1185">
        <v>6.899</v>
      </c>
      <c r="R1185">
        <v>3.26</v>
      </c>
      <c r="S1185">
        <v>2778</v>
      </c>
      <c r="T1185">
        <v>1130</v>
      </c>
      <c r="U1185">
        <v>1216</v>
      </c>
      <c r="V1185">
        <v>6083</v>
      </c>
      <c r="W1185">
        <v>148</v>
      </c>
      <c r="X1185">
        <v>8</v>
      </c>
      <c r="Y1185">
        <v>0</v>
      </c>
      <c r="Z1185">
        <v>0</v>
      </c>
      <c r="AA1185">
        <v>0</v>
      </c>
      <c r="AB1185">
        <v>1</v>
      </c>
      <c r="AC1185" t="s">
        <v>228</v>
      </c>
      <c r="AD1185" t="s">
        <v>1460</v>
      </c>
      <c r="AE1185">
        <v>1.5083980925</v>
      </c>
      <c r="AF1185" t="s">
        <v>75</v>
      </c>
    </row>
    <row r="1186" spans="1:32">
      <c r="A1186" t="s">
        <v>1651</v>
      </c>
      <c r="B1186">
        <v>2012</v>
      </c>
      <c r="C1186" t="s">
        <v>1460</v>
      </c>
      <c r="D1186" t="s">
        <v>72</v>
      </c>
      <c r="E1186" t="s">
        <v>72</v>
      </c>
      <c r="F1186" t="s">
        <v>132</v>
      </c>
      <c r="G1186" t="s">
        <v>72</v>
      </c>
      <c r="H1186" t="s">
        <v>83</v>
      </c>
      <c r="I1186" t="s">
        <v>79</v>
      </c>
      <c r="J1186" t="s">
        <v>72</v>
      </c>
      <c r="K1186">
        <v>3.92076</v>
      </c>
      <c r="L1186">
        <v>2.263795</v>
      </c>
      <c r="M1186">
        <v>0.79</v>
      </c>
      <c r="N1186">
        <v>11.180999999999999</v>
      </c>
      <c r="O1186" t="s">
        <v>74</v>
      </c>
      <c r="P1186" t="s">
        <v>850</v>
      </c>
      <c r="Q1186">
        <v>7.26</v>
      </c>
      <c r="R1186">
        <v>3.13</v>
      </c>
      <c r="S1186">
        <v>1717</v>
      </c>
      <c r="T1186">
        <v>966</v>
      </c>
      <c r="U1186">
        <v>346</v>
      </c>
      <c r="V1186">
        <v>4897</v>
      </c>
      <c r="W1186">
        <v>89</v>
      </c>
      <c r="X1186">
        <v>4</v>
      </c>
      <c r="Y1186">
        <v>0</v>
      </c>
      <c r="Z1186">
        <v>0</v>
      </c>
      <c r="AA1186">
        <v>0</v>
      </c>
      <c r="AB1186">
        <v>1</v>
      </c>
      <c r="AC1186" t="s">
        <v>537</v>
      </c>
      <c r="AD1186" t="s">
        <v>1460</v>
      </c>
      <c r="AE1186">
        <v>1.1971730018</v>
      </c>
      <c r="AF1186" t="s">
        <v>75</v>
      </c>
    </row>
    <row r="1187" spans="1:32">
      <c r="A1187" t="s">
        <v>1652</v>
      </c>
      <c r="B1187">
        <v>2012</v>
      </c>
      <c r="C1187" t="s">
        <v>1460</v>
      </c>
      <c r="D1187" t="s">
        <v>72</v>
      </c>
      <c r="E1187" t="s">
        <v>72</v>
      </c>
      <c r="F1187" t="s">
        <v>132</v>
      </c>
      <c r="G1187" t="s">
        <v>72</v>
      </c>
      <c r="H1187" t="s">
        <v>84</v>
      </c>
      <c r="I1187" t="s">
        <v>72</v>
      </c>
      <c r="J1187" t="s">
        <v>72</v>
      </c>
      <c r="K1187">
        <v>4.6334429999999998</v>
      </c>
      <c r="L1187">
        <v>2.1616360000000001</v>
      </c>
      <c r="M1187">
        <v>1.3819999999999999</v>
      </c>
      <c r="N1187">
        <v>11.007999999999999</v>
      </c>
      <c r="O1187" t="s">
        <v>74</v>
      </c>
      <c r="P1187" t="s">
        <v>1653</v>
      </c>
      <c r="Q1187">
        <v>6.3739999999999997</v>
      </c>
      <c r="R1187">
        <v>3.2509999999999999</v>
      </c>
      <c r="S1187">
        <v>3360</v>
      </c>
      <c r="T1187">
        <v>1540</v>
      </c>
      <c r="U1187">
        <v>1002</v>
      </c>
      <c r="V1187">
        <v>7983</v>
      </c>
      <c r="W1187">
        <v>204</v>
      </c>
      <c r="X1187">
        <v>9</v>
      </c>
      <c r="Y1187">
        <v>0</v>
      </c>
      <c r="Z1187">
        <v>0</v>
      </c>
      <c r="AA1187">
        <v>0</v>
      </c>
      <c r="AB1187">
        <v>1</v>
      </c>
      <c r="AC1187" t="s">
        <v>425</v>
      </c>
      <c r="AD1187" t="s">
        <v>1460</v>
      </c>
      <c r="AE1187">
        <v>2.1466490603000001</v>
      </c>
      <c r="AF1187" t="s">
        <v>75</v>
      </c>
    </row>
    <row r="1188" spans="1:32">
      <c r="A1188" t="s">
        <v>1654</v>
      </c>
      <c r="B1188">
        <v>2012</v>
      </c>
      <c r="C1188" t="s">
        <v>1460</v>
      </c>
      <c r="D1188" t="s">
        <v>72</v>
      </c>
      <c r="E1188" t="s">
        <v>72</v>
      </c>
      <c r="F1188" t="s">
        <v>132</v>
      </c>
      <c r="G1188" t="s">
        <v>72</v>
      </c>
      <c r="H1188" t="s">
        <v>84</v>
      </c>
      <c r="I1188" t="s">
        <v>76</v>
      </c>
      <c r="J1188" t="s">
        <v>72</v>
      </c>
      <c r="K1188">
        <v>5.660431</v>
      </c>
      <c r="L1188">
        <v>2.8760629999999998</v>
      </c>
      <c r="M1188">
        <v>2.0190000000000001</v>
      </c>
      <c r="N1188">
        <v>14.87</v>
      </c>
      <c r="O1188" t="s">
        <v>74</v>
      </c>
      <c r="P1188" t="s">
        <v>1655</v>
      </c>
      <c r="Q1188">
        <v>9.2089999999999996</v>
      </c>
      <c r="R1188">
        <v>3.641</v>
      </c>
      <c r="S1188">
        <v>2169</v>
      </c>
      <c r="T1188">
        <v>1088</v>
      </c>
      <c r="U1188">
        <v>774</v>
      </c>
      <c r="V1188">
        <v>5699</v>
      </c>
      <c r="W1188">
        <v>122</v>
      </c>
      <c r="X1188">
        <v>6</v>
      </c>
      <c r="Y1188">
        <v>0</v>
      </c>
      <c r="Z1188">
        <v>0</v>
      </c>
      <c r="AA1188">
        <v>0</v>
      </c>
      <c r="AB1188">
        <v>1</v>
      </c>
      <c r="AC1188" t="s">
        <v>228</v>
      </c>
      <c r="AD1188" t="s">
        <v>1460</v>
      </c>
      <c r="AE1188">
        <v>1.8742988717</v>
      </c>
      <c r="AF1188" t="s">
        <v>75</v>
      </c>
    </row>
    <row r="1189" spans="1:32">
      <c r="A1189" t="s">
        <v>1656</v>
      </c>
      <c r="B1189">
        <v>2012</v>
      </c>
      <c r="C1189" t="s">
        <v>1460</v>
      </c>
      <c r="D1189" t="s">
        <v>72</v>
      </c>
      <c r="E1189" t="s">
        <v>72</v>
      </c>
      <c r="F1189" t="s">
        <v>132</v>
      </c>
      <c r="G1189" t="s">
        <v>72</v>
      </c>
      <c r="H1189" t="s">
        <v>84</v>
      </c>
      <c r="I1189" t="s">
        <v>79</v>
      </c>
      <c r="J1189" t="s">
        <v>72</v>
      </c>
      <c r="K1189">
        <v>3.4826670000000002</v>
      </c>
      <c r="L1189">
        <v>2.5523720000000001</v>
      </c>
      <c r="M1189">
        <v>0.36299999999999999</v>
      </c>
      <c r="N1189">
        <v>12.644</v>
      </c>
      <c r="O1189" t="s">
        <v>74</v>
      </c>
      <c r="P1189" t="s">
        <v>722</v>
      </c>
      <c r="Q1189">
        <v>9.1609999999999996</v>
      </c>
      <c r="R1189">
        <v>3.12</v>
      </c>
      <c r="S1189">
        <v>1191</v>
      </c>
      <c r="T1189">
        <v>863</v>
      </c>
      <c r="U1189">
        <v>124</v>
      </c>
      <c r="V1189">
        <v>4324</v>
      </c>
      <c r="W1189">
        <v>82</v>
      </c>
      <c r="X1189">
        <v>3</v>
      </c>
      <c r="Y1189">
        <v>0</v>
      </c>
      <c r="Z1189">
        <v>0</v>
      </c>
      <c r="AA1189">
        <v>0</v>
      </c>
      <c r="AB1189">
        <v>1</v>
      </c>
      <c r="AC1189" t="s">
        <v>247</v>
      </c>
      <c r="AD1189" t="s">
        <v>1460</v>
      </c>
      <c r="AE1189">
        <v>1.5698418663</v>
      </c>
      <c r="AF1189" t="s">
        <v>75</v>
      </c>
    </row>
    <row r="1190" spans="1:32">
      <c r="A1190" t="s">
        <v>1657</v>
      </c>
      <c r="B1190">
        <v>2012</v>
      </c>
      <c r="C1190" t="s">
        <v>1460</v>
      </c>
      <c r="D1190" t="s">
        <v>72</v>
      </c>
      <c r="E1190" t="s">
        <v>72</v>
      </c>
      <c r="F1190" t="s">
        <v>132</v>
      </c>
      <c r="G1190" t="s">
        <v>72</v>
      </c>
      <c r="H1190" t="s">
        <v>85</v>
      </c>
      <c r="I1190" t="s">
        <v>72</v>
      </c>
      <c r="J1190" t="s">
        <v>72</v>
      </c>
      <c r="K1190">
        <v>7.5803180000000001</v>
      </c>
      <c r="L1190">
        <v>2.249298</v>
      </c>
      <c r="M1190">
        <v>4.1580000000000004</v>
      </c>
      <c r="N1190">
        <v>13.426</v>
      </c>
      <c r="O1190" t="s">
        <v>74</v>
      </c>
      <c r="P1190" t="s">
        <v>1658</v>
      </c>
      <c r="Q1190">
        <v>5.8460000000000001</v>
      </c>
      <c r="R1190">
        <v>3.423</v>
      </c>
      <c r="S1190">
        <v>4398</v>
      </c>
      <c r="T1190">
        <v>1343</v>
      </c>
      <c r="U1190">
        <v>2412</v>
      </c>
      <c r="V1190">
        <v>7790</v>
      </c>
      <c r="W1190">
        <v>156</v>
      </c>
      <c r="X1190">
        <v>13</v>
      </c>
      <c r="Y1190">
        <v>0</v>
      </c>
      <c r="Z1190">
        <v>0</v>
      </c>
      <c r="AA1190">
        <v>0</v>
      </c>
      <c r="AB1190">
        <v>1</v>
      </c>
      <c r="AC1190" t="s">
        <v>330</v>
      </c>
      <c r="AD1190" t="s">
        <v>1460</v>
      </c>
      <c r="AE1190">
        <v>1.1193706647999999</v>
      </c>
      <c r="AF1190" t="s">
        <v>75</v>
      </c>
    </row>
    <row r="1191" spans="1:32">
      <c r="A1191" t="s">
        <v>1659</v>
      </c>
      <c r="B1191">
        <v>2012</v>
      </c>
      <c r="C1191" t="s">
        <v>1460</v>
      </c>
      <c r="D1191" t="s">
        <v>72</v>
      </c>
      <c r="E1191" t="s">
        <v>72</v>
      </c>
      <c r="F1191" t="s">
        <v>132</v>
      </c>
      <c r="G1191" t="s">
        <v>72</v>
      </c>
      <c r="H1191" t="s">
        <v>85</v>
      </c>
      <c r="I1191" t="s">
        <v>76</v>
      </c>
      <c r="J1191" t="s">
        <v>72</v>
      </c>
      <c r="K1191">
        <v>8.9233150000000006</v>
      </c>
      <c r="L1191">
        <v>3.2850920000000001</v>
      </c>
      <c r="M1191">
        <v>4.2089999999999996</v>
      </c>
      <c r="N1191">
        <v>17.93</v>
      </c>
      <c r="O1191" t="s">
        <v>74</v>
      </c>
      <c r="P1191" t="s">
        <v>1660</v>
      </c>
      <c r="Q1191">
        <v>9.0069999999999997</v>
      </c>
      <c r="R1191">
        <v>4.7140000000000004</v>
      </c>
      <c r="S1191">
        <v>2803</v>
      </c>
      <c r="T1191">
        <v>1055</v>
      </c>
      <c r="U1191">
        <v>1322</v>
      </c>
      <c r="V1191">
        <v>5632</v>
      </c>
      <c r="W1191">
        <v>94</v>
      </c>
      <c r="X1191">
        <v>9</v>
      </c>
      <c r="Y1191">
        <v>0</v>
      </c>
      <c r="Z1191">
        <v>0</v>
      </c>
      <c r="AA1191">
        <v>0</v>
      </c>
      <c r="AB1191">
        <v>1</v>
      </c>
      <c r="AC1191" t="s">
        <v>228</v>
      </c>
      <c r="AD1191" t="s">
        <v>1460</v>
      </c>
      <c r="AE1191">
        <v>1.2349366017000001</v>
      </c>
      <c r="AF1191" t="s">
        <v>75</v>
      </c>
    </row>
    <row r="1192" spans="1:32">
      <c r="A1192" t="s">
        <v>1661</v>
      </c>
      <c r="B1192">
        <v>2012</v>
      </c>
      <c r="C1192" t="s">
        <v>1460</v>
      </c>
      <c r="D1192" t="s">
        <v>72</v>
      </c>
      <c r="E1192" t="s">
        <v>72</v>
      </c>
      <c r="F1192" t="s">
        <v>132</v>
      </c>
      <c r="G1192" t="s">
        <v>72</v>
      </c>
      <c r="H1192" t="s">
        <v>85</v>
      </c>
      <c r="I1192" t="s">
        <v>79</v>
      </c>
      <c r="J1192" t="s">
        <v>72</v>
      </c>
      <c r="K1192">
        <v>5.9953830000000004</v>
      </c>
      <c r="L1192">
        <v>3.5388410000000001</v>
      </c>
      <c r="M1192">
        <v>1.802</v>
      </c>
      <c r="N1192">
        <v>18.143999999999998</v>
      </c>
      <c r="O1192" t="s">
        <v>74</v>
      </c>
      <c r="P1192" t="s">
        <v>1662</v>
      </c>
      <c r="Q1192">
        <v>12.148999999999999</v>
      </c>
      <c r="R1192">
        <v>4.1929999999999996</v>
      </c>
      <c r="S1192">
        <v>1596</v>
      </c>
      <c r="T1192">
        <v>951</v>
      </c>
      <c r="U1192">
        <v>480</v>
      </c>
      <c r="V1192">
        <v>4829</v>
      </c>
      <c r="W1192">
        <v>62</v>
      </c>
      <c r="X1192">
        <v>4</v>
      </c>
      <c r="Y1192">
        <v>0</v>
      </c>
      <c r="Z1192">
        <v>0</v>
      </c>
      <c r="AA1192">
        <v>0</v>
      </c>
      <c r="AB1192">
        <v>1</v>
      </c>
      <c r="AC1192" t="s">
        <v>537</v>
      </c>
      <c r="AD1192" t="s">
        <v>1460</v>
      </c>
      <c r="AE1192">
        <v>1.3554570714</v>
      </c>
      <c r="AF1192" t="s">
        <v>75</v>
      </c>
    </row>
    <row r="1193" spans="1:32">
      <c r="A1193" t="s">
        <v>1663</v>
      </c>
      <c r="B1193">
        <v>2012</v>
      </c>
      <c r="C1193" t="s">
        <v>1460</v>
      </c>
      <c r="D1193" t="s">
        <v>72</v>
      </c>
      <c r="E1193" t="s">
        <v>72</v>
      </c>
      <c r="F1193" t="s">
        <v>132</v>
      </c>
      <c r="G1193" t="s">
        <v>72</v>
      </c>
      <c r="H1193" t="s">
        <v>86</v>
      </c>
      <c r="I1193" t="s">
        <v>72</v>
      </c>
      <c r="J1193" t="s">
        <v>72</v>
      </c>
      <c r="K1193">
        <v>12.399084999999999</v>
      </c>
      <c r="L1193">
        <v>4.0276379999999996</v>
      </c>
      <c r="M1193">
        <v>6.3520000000000003</v>
      </c>
      <c r="N1193">
        <v>22.803000000000001</v>
      </c>
      <c r="O1193" t="s">
        <v>74</v>
      </c>
      <c r="P1193" t="s">
        <v>835</v>
      </c>
      <c r="Q1193">
        <v>10.404</v>
      </c>
      <c r="R1193">
        <v>6.048</v>
      </c>
      <c r="S1193">
        <v>4283</v>
      </c>
      <c r="T1193">
        <v>1418</v>
      </c>
      <c r="U1193">
        <v>2194</v>
      </c>
      <c r="V1193">
        <v>7876</v>
      </c>
      <c r="W1193">
        <v>90</v>
      </c>
      <c r="X1193">
        <v>13</v>
      </c>
      <c r="Y1193">
        <v>0</v>
      </c>
      <c r="Z1193">
        <v>0</v>
      </c>
      <c r="AA1193">
        <v>0</v>
      </c>
      <c r="AB1193">
        <v>1</v>
      </c>
      <c r="AC1193" t="s">
        <v>330</v>
      </c>
      <c r="AD1193" t="s">
        <v>1460</v>
      </c>
      <c r="AE1193">
        <v>1.3292065995</v>
      </c>
      <c r="AF1193" t="s">
        <v>75</v>
      </c>
    </row>
    <row r="1194" spans="1:32">
      <c r="A1194" t="s">
        <v>1664</v>
      </c>
      <c r="B1194">
        <v>2012</v>
      </c>
      <c r="C1194" t="s">
        <v>1460</v>
      </c>
      <c r="D1194" t="s">
        <v>72</v>
      </c>
      <c r="E1194" t="s">
        <v>72</v>
      </c>
      <c r="F1194" t="s">
        <v>132</v>
      </c>
      <c r="G1194" t="s">
        <v>72</v>
      </c>
      <c r="H1194" t="s">
        <v>86</v>
      </c>
      <c r="I1194" t="s">
        <v>76</v>
      </c>
      <c r="J1194" t="s">
        <v>72</v>
      </c>
      <c r="K1194">
        <v>20.466767999999998</v>
      </c>
      <c r="L1194">
        <v>6.8601510000000001</v>
      </c>
      <c r="M1194">
        <v>10.034000000000001</v>
      </c>
      <c r="N1194">
        <v>37.256</v>
      </c>
      <c r="O1194" t="s">
        <v>74</v>
      </c>
      <c r="P1194" t="s">
        <v>662</v>
      </c>
      <c r="Q1194">
        <v>16.789000000000001</v>
      </c>
      <c r="R1194">
        <v>10.433</v>
      </c>
      <c r="S1194">
        <v>3580</v>
      </c>
      <c r="T1194">
        <v>1372</v>
      </c>
      <c r="U1194">
        <v>1755</v>
      </c>
      <c r="V1194">
        <v>6517</v>
      </c>
      <c r="W1194">
        <v>53</v>
      </c>
      <c r="X1194">
        <v>10</v>
      </c>
      <c r="Y1194">
        <v>0</v>
      </c>
      <c r="Z1194">
        <v>0</v>
      </c>
      <c r="AA1194">
        <v>0</v>
      </c>
      <c r="AB1194">
        <v>1</v>
      </c>
      <c r="AC1194" t="s">
        <v>133</v>
      </c>
      <c r="AD1194" t="s">
        <v>1460</v>
      </c>
      <c r="AE1194">
        <v>1.5033940881000001</v>
      </c>
      <c r="AF1194" t="s">
        <v>75</v>
      </c>
    </row>
    <row r="1195" spans="1:32">
      <c r="A1195" t="s">
        <v>1665</v>
      </c>
      <c r="B1195">
        <v>2012</v>
      </c>
      <c r="C1195" t="s">
        <v>1460</v>
      </c>
      <c r="D1195" t="s">
        <v>72</v>
      </c>
      <c r="E1195" t="s">
        <v>72</v>
      </c>
      <c r="F1195" t="s">
        <v>132</v>
      </c>
      <c r="G1195" t="s">
        <v>72</v>
      </c>
      <c r="H1195" t="s">
        <v>86</v>
      </c>
      <c r="I1195" t="s">
        <v>79</v>
      </c>
      <c r="J1195" t="s">
        <v>72</v>
      </c>
      <c r="K1195">
        <v>4.1214329999999997</v>
      </c>
      <c r="L1195">
        <v>2.556495</v>
      </c>
      <c r="M1195">
        <v>0.71299999999999997</v>
      </c>
      <c r="N1195">
        <v>12.465999999999999</v>
      </c>
      <c r="O1195" t="s">
        <v>74</v>
      </c>
      <c r="P1195" t="s">
        <v>1666</v>
      </c>
      <c r="Q1195">
        <v>8.3450000000000006</v>
      </c>
      <c r="R1195">
        <v>3.4089999999999998</v>
      </c>
      <c r="S1195">
        <v>703</v>
      </c>
      <c r="T1195">
        <v>425</v>
      </c>
      <c r="U1195">
        <v>122</v>
      </c>
      <c r="V1195">
        <v>2125</v>
      </c>
      <c r="W1195">
        <v>37</v>
      </c>
      <c r="X1195">
        <v>3</v>
      </c>
      <c r="Y1195">
        <v>0</v>
      </c>
      <c r="Z1195">
        <v>0</v>
      </c>
      <c r="AA1195">
        <v>0</v>
      </c>
      <c r="AB1195">
        <v>1</v>
      </c>
      <c r="AC1195" t="s">
        <v>116</v>
      </c>
      <c r="AD1195" t="s">
        <v>1460</v>
      </c>
      <c r="AE1195">
        <v>0.59541901900000005</v>
      </c>
      <c r="AF1195" t="s">
        <v>75</v>
      </c>
    </row>
    <row r="1196" spans="1:32">
      <c r="A1196" t="s">
        <v>1667</v>
      </c>
      <c r="B1196">
        <v>2012</v>
      </c>
      <c r="C1196" t="s">
        <v>1460</v>
      </c>
      <c r="D1196" t="s">
        <v>72</v>
      </c>
      <c r="E1196" t="s">
        <v>72</v>
      </c>
      <c r="F1196" t="s">
        <v>132</v>
      </c>
      <c r="G1196" t="s">
        <v>72</v>
      </c>
      <c r="H1196" t="s">
        <v>88</v>
      </c>
      <c r="I1196" t="s">
        <v>72</v>
      </c>
      <c r="J1196" t="s">
        <v>72</v>
      </c>
      <c r="K1196">
        <v>15.359063000000001</v>
      </c>
      <c r="L1196">
        <v>8.0662009999999995</v>
      </c>
      <c r="M1196">
        <v>5.032</v>
      </c>
      <c r="N1196">
        <v>38.326999999999998</v>
      </c>
      <c r="O1196" t="s">
        <v>74</v>
      </c>
      <c r="P1196" t="s">
        <v>1668</v>
      </c>
      <c r="Q1196">
        <v>22.968</v>
      </c>
      <c r="R1196">
        <v>10.327</v>
      </c>
      <c r="S1196">
        <v>2194</v>
      </c>
      <c r="T1196">
        <v>1206</v>
      </c>
      <c r="U1196">
        <v>719</v>
      </c>
      <c r="V1196">
        <v>5474</v>
      </c>
      <c r="W1196">
        <v>44</v>
      </c>
      <c r="X1196">
        <v>6</v>
      </c>
      <c r="Y1196">
        <v>0</v>
      </c>
      <c r="Z1196">
        <v>0</v>
      </c>
      <c r="AA1196">
        <v>0</v>
      </c>
      <c r="AB1196">
        <v>1</v>
      </c>
      <c r="AC1196" t="s">
        <v>292</v>
      </c>
      <c r="AD1196" t="s">
        <v>1460</v>
      </c>
      <c r="AE1196">
        <v>2.1520946856999998</v>
      </c>
      <c r="AF1196" t="s">
        <v>75</v>
      </c>
    </row>
    <row r="1197" spans="1:32">
      <c r="A1197" t="s">
        <v>1669</v>
      </c>
      <c r="B1197">
        <v>2012</v>
      </c>
      <c r="C1197" t="s">
        <v>1460</v>
      </c>
      <c r="D1197" t="s">
        <v>72</v>
      </c>
      <c r="E1197" t="s">
        <v>72</v>
      </c>
      <c r="F1197" t="s">
        <v>132</v>
      </c>
      <c r="G1197" t="s">
        <v>72</v>
      </c>
      <c r="H1197" t="s">
        <v>72</v>
      </c>
      <c r="I1197" t="s">
        <v>72</v>
      </c>
      <c r="J1197" t="s">
        <v>72</v>
      </c>
      <c r="K1197">
        <v>5.5427400000000002</v>
      </c>
      <c r="L1197">
        <v>0.82539899999999999</v>
      </c>
      <c r="M1197">
        <v>4.1150000000000002</v>
      </c>
      <c r="N1197">
        <v>7.4269999999999996</v>
      </c>
      <c r="O1197" t="s">
        <v>74</v>
      </c>
      <c r="P1197" t="s">
        <v>1670</v>
      </c>
      <c r="Q1197">
        <v>1.8839999999999999</v>
      </c>
      <c r="R1197">
        <v>1.427</v>
      </c>
      <c r="S1197">
        <v>19956</v>
      </c>
      <c r="T1197">
        <v>3019</v>
      </c>
      <c r="U1197">
        <v>14816</v>
      </c>
      <c r="V1197">
        <v>26739</v>
      </c>
      <c r="W1197">
        <v>916</v>
      </c>
      <c r="X1197">
        <v>58</v>
      </c>
      <c r="Y1197">
        <v>0</v>
      </c>
      <c r="Z1197">
        <v>0</v>
      </c>
      <c r="AA1197">
        <v>0</v>
      </c>
      <c r="AB1197">
        <v>1</v>
      </c>
      <c r="AC1197" t="s">
        <v>290</v>
      </c>
      <c r="AD1197" t="s">
        <v>1460</v>
      </c>
      <c r="AE1197">
        <v>1.1906627279999999</v>
      </c>
      <c r="AF1197" t="s">
        <v>75</v>
      </c>
    </row>
    <row r="1198" spans="1:32">
      <c r="A1198" t="s">
        <v>1671</v>
      </c>
      <c r="B1198">
        <v>2012</v>
      </c>
      <c r="C1198" t="s">
        <v>1460</v>
      </c>
      <c r="D1198" t="s">
        <v>72</v>
      </c>
      <c r="E1198" t="s">
        <v>72</v>
      </c>
      <c r="F1198" t="s">
        <v>132</v>
      </c>
      <c r="G1198" t="s">
        <v>72</v>
      </c>
      <c r="H1198" t="s">
        <v>72</v>
      </c>
      <c r="I1198" t="s">
        <v>76</v>
      </c>
      <c r="J1198" t="s">
        <v>72</v>
      </c>
      <c r="K1198">
        <v>7.1361670000000004</v>
      </c>
      <c r="L1198">
        <v>1.3584069999999999</v>
      </c>
      <c r="M1198">
        <v>4.8680000000000003</v>
      </c>
      <c r="N1198">
        <v>10.347</v>
      </c>
      <c r="O1198" t="s">
        <v>74</v>
      </c>
      <c r="P1198" t="s">
        <v>1672</v>
      </c>
      <c r="Q1198">
        <v>3.2109999999999999</v>
      </c>
      <c r="R1198">
        <v>2.2679999999999998</v>
      </c>
      <c r="S1198">
        <v>13038</v>
      </c>
      <c r="T1198">
        <v>2498</v>
      </c>
      <c r="U1198">
        <v>8893</v>
      </c>
      <c r="V1198">
        <v>18904</v>
      </c>
      <c r="W1198">
        <v>529</v>
      </c>
      <c r="X1198">
        <v>39</v>
      </c>
      <c r="Y1198">
        <v>0</v>
      </c>
      <c r="Z1198">
        <v>0</v>
      </c>
      <c r="AA1198">
        <v>0</v>
      </c>
      <c r="AB1198">
        <v>1</v>
      </c>
      <c r="AC1198" t="s">
        <v>345</v>
      </c>
      <c r="AD1198" t="s">
        <v>1460</v>
      </c>
      <c r="AE1198">
        <v>1.4702187653000001</v>
      </c>
      <c r="AF1198" t="s">
        <v>75</v>
      </c>
    </row>
    <row r="1199" spans="1:32">
      <c r="A1199" t="s">
        <v>1673</v>
      </c>
      <c r="B1199">
        <v>2012</v>
      </c>
      <c r="C1199" t="s">
        <v>1460</v>
      </c>
      <c r="D1199" t="s">
        <v>72</v>
      </c>
      <c r="E1199" t="s">
        <v>72</v>
      </c>
      <c r="F1199" t="s">
        <v>132</v>
      </c>
      <c r="G1199" t="s">
        <v>72</v>
      </c>
      <c r="H1199" t="s">
        <v>72</v>
      </c>
      <c r="I1199" t="s">
        <v>79</v>
      </c>
      <c r="J1199" t="s">
        <v>72</v>
      </c>
      <c r="K1199">
        <v>3.9010509999999998</v>
      </c>
      <c r="L1199">
        <v>1.054513</v>
      </c>
      <c r="M1199">
        <v>2.1040000000000001</v>
      </c>
      <c r="N1199">
        <v>6.5549999999999997</v>
      </c>
      <c r="O1199" t="s">
        <v>74</v>
      </c>
      <c r="P1199" t="s">
        <v>1674</v>
      </c>
      <c r="Q1199">
        <v>2.6539999999999999</v>
      </c>
      <c r="R1199">
        <v>1.7969999999999999</v>
      </c>
      <c r="S1199">
        <v>6918</v>
      </c>
      <c r="T1199">
        <v>1870</v>
      </c>
      <c r="U1199">
        <v>3731</v>
      </c>
      <c r="V1199">
        <v>11624</v>
      </c>
      <c r="W1199">
        <v>387</v>
      </c>
      <c r="X1199">
        <v>19</v>
      </c>
      <c r="Y1199">
        <v>0</v>
      </c>
      <c r="Z1199">
        <v>0</v>
      </c>
      <c r="AA1199">
        <v>0</v>
      </c>
      <c r="AB1199">
        <v>1</v>
      </c>
      <c r="AC1199" t="s">
        <v>331</v>
      </c>
      <c r="AD1199" t="s">
        <v>1460</v>
      </c>
      <c r="AE1199">
        <v>1.1449622612000001</v>
      </c>
      <c r="AF1199" t="s">
        <v>75</v>
      </c>
    </row>
    <row r="1200" spans="1:32">
      <c r="A1200" t="s">
        <v>1675</v>
      </c>
      <c r="B1200">
        <v>2012</v>
      </c>
      <c r="C1200" t="s">
        <v>1460</v>
      </c>
      <c r="D1200" t="s">
        <v>72</v>
      </c>
      <c r="E1200" t="s">
        <v>72</v>
      </c>
      <c r="F1200" t="s">
        <v>148</v>
      </c>
      <c r="G1200" t="s">
        <v>72</v>
      </c>
      <c r="H1200" t="s">
        <v>73</v>
      </c>
      <c r="I1200" t="s">
        <v>72</v>
      </c>
      <c r="J1200" t="s">
        <v>72</v>
      </c>
      <c r="K1200">
        <v>7.0400039999999997</v>
      </c>
      <c r="L1200">
        <v>1.5331109999999999</v>
      </c>
      <c r="M1200">
        <v>4.5419999999999998</v>
      </c>
      <c r="N1200">
        <v>10.757</v>
      </c>
      <c r="O1200" t="s">
        <v>74</v>
      </c>
      <c r="P1200" t="s">
        <v>1676</v>
      </c>
      <c r="Q1200">
        <v>3.7170000000000001</v>
      </c>
      <c r="R1200">
        <v>2.4980000000000002</v>
      </c>
      <c r="S1200">
        <v>16120</v>
      </c>
      <c r="T1200">
        <v>3506</v>
      </c>
      <c r="U1200">
        <v>10400</v>
      </c>
      <c r="V1200">
        <v>24631</v>
      </c>
      <c r="W1200">
        <v>494</v>
      </c>
      <c r="X1200">
        <v>35</v>
      </c>
      <c r="Y1200">
        <v>0</v>
      </c>
      <c r="Z1200">
        <v>0</v>
      </c>
      <c r="AA1200">
        <v>0</v>
      </c>
      <c r="AB1200">
        <v>1</v>
      </c>
      <c r="AC1200" t="s">
        <v>303</v>
      </c>
      <c r="AD1200" t="s">
        <v>1460</v>
      </c>
      <c r="AE1200">
        <v>1.7706191693</v>
      </c>
      <c r="AF1200" t="s">
        <v>75</v>
      </c>
    </row>
    <row r="1201" spans="1:32">
      <c r="A1201" t="s">
        <v>1677</v>
      </c>
      <c r="B1201">
        <v>2012</v>
      </c>
      <c r="C1201" t="s">
        <v>1460</v>
      </c>
      <c r="D1201" t="s">
        <v>72</v>
      </c>
      <c r="E1201" t="s">
        <v>72</v>
      </c>
      <c r="F1201" t="s">
        <v>148</v>
      </c>
      <c r="G1201" t="s">
        <v>72</v>
      </c>
      <c r="H1201" t="s">
        <v>73</v>
      </c>
      <c r="I1201" t="s">
        <v>76</v>
      </c>
      <c r="J1201" t="s">
        <v>72</v>
      </c>
      <c r="K1201">
        <v>8.431438</v>
      </c>
      <c r="L1201">
        <v>1.887842</v>
      </c>
      <c r="M1201">
        <v>5.3639999999999999</v>
      </c>
      <c r="N1201">
        <v>13.010999999999999</v>
      </c>
      <c r="O1201" t="s">
        <v>74</v>
      </c>
      <c r="P1201" t="s">
        <v>1678</v>
      </c>
      <c r="Q1201">
        <v>4.5789999999999997</v>
      </c>
      <c r="R1201">
        <v>3.0670000000000002</v>
      </c>
      <c r="S1201">
        <v>9802</v>
      </c>
      <c r="T1201">
        <v>2238</v>
      </c>
      <c r="U1201">
        <v>6236</v>
      </c>
      <c r="V1201">
        <v>15125</v>
      </c>
      <c r="W1201">
        <v>249</v>
      </c>
      <c r="X1201">
        <v>20</v>
      </c>
      <c r="Y1201">
        <v>0</v>
      </c>
      <c r="Z1201">
        <v>0</v>
      </c>
      <c r="AA1201">
        <v>0</v>
      </c>
      <c r="AB1201">
        <v>1</v>
      </c>
      <c r="AC1201" t="s">
        <v>548</v>
      </c>
      <c r="AD1201" t="s">
        <v>1460</v>
      </c>
      <c r="AE1201">
        <v>1.1448135058</v>
      </c>
      <c r="AF1201" t="s">
        <v>75</v>
      </c>
    </row>
    <row r="1202" spans="1:32">
      <c r="A1202" t="s">
        <v>1679</v>
      </c>
      <c r="B1202">
        <v>2012</v>
      </c>
      <c r="C1202" t="s">
        <v>1460</v>
      </c>
      <c r="D1202" t="s">
        <v>72</v>
      </c>
      <c r="E1202" t="s">
        <v>72</v>
      </c>
      <c r="F1202" t="s">
        <v>148</v>
      </c>
      <c r="G1202" t="s">
        <v>72</v>
      </c>
      <c r="H1202" t="s">
        <v>73</v>
      </c>
      <c r="I1202" t="s">
        <v>79</v>
      </c>
      <c r="J1202" t="s">
        <v>72</v>
      </c>
      <c r="K1202">
        <v>5.6050040000000001</v>
      </c>
      <c r="L1202">
        <v>2.0132330000000001</v>
      </c>
      <c r="M1202">
        <v>2.7149999999999999</v>
      </c>
      <c r="N1202">
        <v>11.215999999999999</v>
      </c>
      <c r="O1202" t="s">
        <v>74</v>
      </c>
      <c r="P1202" t="s">
        <v>1680</v>
      </c>
      <c r="Q1202">
        <v>5.6109999999999998</v>
      </c>
      <c r="R1202">
        <v>2.89</v>
      </c>
      <c r="S1202">
        <v>6318</v>
      </c>
      <c r="T1202">
        <v>2251</v>
      </c>
      <c r="U1202">
        <v>3061</v>
      </c>
      <c r="V1202">
        <v>12642</v>
      </c>
      <c r="W1202">
        <v>245</v>
      </c>
      <c r="X1202">
        <v>15</v>
      </c>
      <c r="Y1202">
        <v>0</v>
      </c>
      <c r="Z1202">
        <v>0</v>
      </c>
      <c r="AA1202">
        <v>0</v>
      </c>
      <c r="AB1202">
        <v>1</v>
      </c>
      <c r="AC1202" t="s">
        <v>673</v>
      </c>
      <c r="AD1202" t="s">
        <v>1460</v>
      </c>
      <c r="AE1202">
        <v>1.8691886681000001</v>
      </c>
      <c r="AF1202" t="s">
        <v>75</v>
      </c>
    </row>
    <row r="1203" spans="1:32">
      <c r="A1203" t="s">
        <v>1681</v>
      </c>
      <c r="B1203">
        <v>2012</v>
      </c>
      <c r="C1203" t="s">
        <v>1460</v>
      </c>
      <c r="D1203" t="s">
        <v>72</v>
      </c>
      <c r="E1203" t="s">
        <v>72</v>
      </c>
      <c r="F1203" t="s">
        <v>148</v>
      </c>
      <c r="G1203" t="s">
        <v>72</v>
      </c>
      <c r="H1203" t="s">
        <v>81</v>
      </c>
      <c r="I1203" t="s">
        <v>72</v>
      </c>
      <c r="J1203" t="s">
        <v>72</v>
      </c>
      <c r="K1203">
        <v>14.681324</v>
      </c>
      <c r="L1203">
        <v>2.144606</v>
      </c>
      <c r="M1203">
        <v>10.914999999999999</v>
      </c>
      <c r="N1203">
        <v>19.463999999999999</v>
      </c>
      <c r="O1203" t="s">
        <v>74</v>
      </c>
      <c r="P1203" t="s">
        <v>1682</v>
      </c>
      <c r="Q1203">
        <v>4.7830000000000004</v>
      </c>
      <c r="R1203">
        <v>3.7669999999999999</v>
      </c>
      <c r="S1203">
        <v>28110</v>
      </c>
      <c r="T1203">
        <v>4202</v>
      </c>
      <c r="U1203">
        <v>20898</v>
      </c>
      <c r="V1203">
        <v>37267</v>
      </c>
      <c r="W1203">
        <v>507</v>
      </c>
      <c r="X1203">
        <v>79</v>
      </c>
      <c r="Y1203">
        <v>0</v>
      </c>
      <c r="Z1203">
        <v>0</v>
      </c>
      <c r="AA1203">
        <v>0</v>
      </c>
      <c r="AB1203">
        <v>1</v>
      </c>
      <c r="AC1203" t="s">
        <v>277</v>
      </c>
      <c r="AD1203" t="s">
        <v>1460</v>
      </c>
      <c r="AE1203">
        <v>1.8579590072000001</v>
      </c>
      <c r="AF1203" t="s">
        <v>75</v>
      </c>
    </row>
    <row r="1204" spans="1:32">
      <c r="A1204" t="s">
        <v>1683</v>
      </c>
      <c r="B1204">
        <v>2012</v>
      </c>
      <c r="C1204" t="s">
        <v>1460</v>
      </c>
      <c r="D1204" t="s">
        <v>72</v>
      </c>
      <c r="E1204" t="s">
        <v>72</v>
      </c>
      <c r="F1204" t="s">
        <v>148</v>
      </c>
      <c r="G1204" t="s">
        <v>72</v>
      </c>
      <c r="H1204" t="s">
        <v>81</v>
      </c>
      <c r="I1204" t="s">
        <v>76</v>
      </c>
      <c r="J1204" t="s">
        <v>72</v>
      </c>
      <c r="K1204">
        <v>18.203962000000001</v>
      </c>
      <c r="L1204">
        <v>3.1335980000000001</v>
      </c>
      <c r="M1204">
        <v>12.785</v>
      </c>
      <c r="N1204">
        <v>25.254999999999999</v>
      </c>
      <c r="O1204" t="s">
        <v>74</v>
      </c>
      <c r="P1204" t="s">
        <v>870</v>
      </c>
      <c r="Q1204">
        <v>7.0510000000000002</v>
      </c>
      <c r="R1204">
        <v>5.4189999999999996</v>
      </c>
      <c r="S1204">
        <v>16445</v>
      </c>
      <c r="T1204">
        <v>2940</v>
      </c>
      <c r="U1204">
        <v>11549</v>
      </c>
      <c r="V1204">
        <v>22814</v>
      </c>
      <c r="W1204">
        <v>282</v>
      </c>
      <c r="X1204">
        <v>56</v>
      </c>
      <c r="Y1204">
        <v>0</v>
      </c>
      <c r="Z1204">
        <v>0</v>
      </c>
      <c r="AA1204">
        <v>0</v>
      </c>
      <c r="AB1204">
        <v>1</v>
      </c>
      <c r="AC1204" t="s">
        <v>393</v>
      </c>
      <c r="AD1204" t="s">
        <v>1460</v>
      </c>
      <c r="AE1204">
        <v>1.8530824301</v>
      </c>
      <c r="AF1204" t="s">
        <v>75</v>
      </c>
    </row>
    <row r="1205" spans="1:32">
      <c r="A1205" t="s">
        <v>1684</v>
      </c>
      <c r="B1205">
        <v>2012</v>
      </c>
      <c r="C1205" t="s">
        <v>1460</v>
      </c>
      <c r="D1205" t="s">
        <v>72</v>
      </c>
      <c r="E1205" t="s">
        <v>72</v>
      </c>
      <c r="F1205" t="s">
        <v>148</v>
      </c>
      <c r="G1205" t="s">
        <v>72</v>
      </c>
      <c r="H1205" t="s">
        <v>81</v>
      </c>
      <c r="I1205" t="s">
        <v>79</v>
      </c>
      <c r="J1205" t="s">
        <v>72</v>
      </c>
      <c r="K1205">
        <v>11.534704</v>
      </c>
      <c r="L1205">
        <v>2.8141660000000002</v>
      </c>
      <c r="M1205">
        <v>7.0149999999999997</v>
      </c>
      <c r="N1205">
        <v>18.390999999999998</v>
      </c>
      <c r="O1205" t="s">
        <v>74</v>
      </c>
      <c r="P1205" t="s">
        <v>567</v>
      </c>
      <c r="Q1205">
        <v>6.8559999999999999</v>
      </c>
      <c r="R1205">
        <v>4.5199999999999996</v>
      </c>
      <c r="S1205">
        <v>11665</v>
      </c>
      <c r="T1205">
        <v>2885</v>
      </c>
      <c r="U1205">
        <v>7094</v>
      </c>
      <c r="V1205">
        <v>18599</v>
      </c>
      <c r="W1205">
        <v>225</v>
      </c>
      <c r="X1205">
        <v>23</v>
      </c>
      <c r="Y1205">
        <v>0</v>
      </c>
      <c r="Z1205">
        <v>0</v>
      </c>
      <c r="AA1205">
        <v>0</v>
      </c>
      <c r="AB1205">
        <v>1</v>
      </c>
      <c r="AC1205" t="s">
        <v>841</v>
      </c>
      <c r="AD1205" t="s">
        <v>1460</v>
      </c>
      <c r="AE1205">
        <v>1.7384736959</v>
      </c>
      <c r="AF1205" t="s">
        <v>75</v>
      </c>
    </row>
    <row r="1206" spans="1:32">
      <c r="A1206" t="s">
        <v>1685</v>
      </c>
      <c r="B1206">
        <v>2012</v>
      </c>
      <c r="C1206" t="s">
        <v>1460</v>
      </c>
      <c r="D1206" t="s">
        <v>72</v>
      </c>
      <c r="E1206" t="s">
        <v>72</v>
      </c>
      <c r="F1206" t="s">
        <v>148</v>
      </c>
      <c r="G1206" t="s">
        <v>72</v>
      </c>
      <c r="H1206" t="s">
        <v>83</v>
      </c>
      <c r="I1206" t="s">
        <v>72</v>
      </c>
      <c r="J1206" t="s">
        <v>72</v>
      </c>
      <c r="K1206">
        <v>18.303334</v>
      </c>
      <c r="L1206">
        <v>1.298942</v>
      </c>
      <c r="M1206">
        <v>15.865</v>
      </c>
      <c r="N1206">
        <v>21.021999999999998</v>
      </c>
      <c r="O1206" t="s">
        <v>74</v>
      </c>
      <c r="P1206" t="s">
        <v>1686</v>
      </c>
      <c r="Q1206">
        <v>2.7189999999999999</v>
      </c>
      <c r="R1206">
        <v>2.4380000000000002</v>
      </c>
      <c r="S1206">
        <v>62603</v>
      </c>
      <c r="T1206">
        <v>4438</v>
      </c>
      <c r="U1206">
        <v>54265</v>
      </c>
      <c r="V1206">
        <v>71903</v>
      </c>
      <c r="W1206">
        <v>1110</v>
      </c>
      <c r="X1206">
        <v>227</v>
      </c>
      <c r="Y1206">
        <v>0</v>
      </c>
      <c r="Z1206">
        <v>0</v>
      </c>
      <c r="AA1206">
        <v>0</v>
      </c>
      <c r="AB1206">
        <v>1</v>
      </c>
      <c r="AC1206" t="s">
        <v>260</v>
      </c>
      <c r="AD1206" t="s">
        <v>1460</v>
      </c>
      <c r="AE1206">
        <v>1.2513439847000001</v>
      </c>
      <c r="AF1206" t="s">
        <v>75</v>
      </c>
    </row>
    <row r="1207" spans="1:32">
      <c r="A1207" t="s">
        <v>1687</v>
      </c>
      <c r="B1207">
        <v>2012</v>
      </c>
      <c r="C1207" t="s">
        <v>1460</v>
      </c>
      <c r="D1207" t="s">
        <v>72</v>
      </c>
      <c r="E1207" t="s">
        <v>72</v>
      </c>
      <c r="F1207" t="s">
        <v>148</v>
      </c>
      <c r="G1207" t="s">
        <v>72</v>
      </c>
      <c r="H1207" t="s">
        <v>83</v>
      </c>
      <c r="I1207" t="s">
        <v>76</v>
      </c>
      <c r="J1207" t="s">
        <v>72</v>
      </c>
      <c r="K1207">
        <v>23.280643999999999</v>
      </c>
      <c r="L1207">
        <v>1.7471460000000001</v>
      </c>
      <c r="M1207">
        <v>19.995000000000001</v>
      </c>
      <c r="N1207">
        <v>26.923999999999999</v>
      </c>
      <c r="O1207" t="s">
        <v>74</v>
      </c>
      <c r="P1207" t="s">
        <v>1688</v>
      </c>
      <c r="Q1207">
        <v>3.6440000000000001</v>
      </c>
      <c r="R1207">
        <v>3.286</v>
      </c>
      <c r="S1207">
        <v>41484</v>
      </c>
      <c r="T1207">
        <v>3137</v>
      </c>
      <c r="U1207">
        <v>35629</v>
      </c>
      <c r="V1207">
        <v>47977</v>
      </c>
      <c r="W1207">
        <v>696</v>
      </c>
      <c r="X1207">
        <v>168</v>
      </c>
      <c r="Y1207">
        <v>0</v>
      </c>
      <c r="Z1207">
        <v>0</v>
      </c>
      <c r="AA1207">
        <v>0</v>
      </c>
      <c r="AB1207">
        <v>1</v>
      </c>
      <c r="AC1207" t="s">
        <v>363</v>
      </c>
      <c r="AD1207" t="s">
        <v>1460</v>
      </c>
      <c r="AE1207">
        <v>1.1877992100999999</v>
      </c>
      <c r="AF1207" t="s">
        <v>75</v>
      </c>
    </row>
    <row r="1208" spans="1:32">
      <c r="A1208" t="s">
        <v>1689</v>
      </c>
      <c r="B1208">
        <v>2012</v>
      </c>
      <c r="C1208" t="s">
        <v>1460</v>
      </c>
      <c r="D1208" t="s">
        <v>72</v>
      </c>
      <c r="E1208" t="s">
        <v>72</v>
      </c>
      <c r="F1208" t="s">
        <v>148</v>
      </c>
      <c r="G1208" t="s">
        <v>72</v>
      </c>
      <c r="H1208" t="s">
        <v>83</v>
      </c>
      <c r="I1208" t="s">
        <v>79</v>
      </c>
      <c r="J1208" t="s">
        <v>72</v>
      </c>
      <c r="K1208">
        <v>12.890174</v>
      </c>
      <c r="L1208">
        <v>1.926763</v>
      </c>
      <c r="M1208">
        <v>9.5250000000000004</v>
      </c>
      <c r="N1208">
        <v>17.218</v>
      </c>
      <c r="O1208" t="s">
        <v>74</v>
      </c>
      <c r="P1208" t="s">
        <v>1690</v>
      </c>
      <c r="Q1208">
        <v>4.3280000000000003</v>
      </c>
      <c r="R1208">
        <v>3.3650000000000002</v>
      </c>
      <c r="S1208">
        <v>21120</v>
      </c>
      <c r="T1208">
        <v>3268</v>
      </c>
      <c r="U1208">
        <v>15606</v>
      </c>
      <c r="V1208">
        <v>28210</v>
      </c>
      <c r="W1208">
        <v>414</v>
      </c>
      <c r="X1208">
        <v>59</v>
      </c>
      <c r="Y1208">
        <v>0</v>
      </c>
      <c r="Z1208">
        <v>0</v>
      </c>
      <c r="AA1208">
        <v>0</v>
      </c>
      <c r="AB1208">
        <v>1</v>
      </c>
      <c r="AC1208" t="s">
        <v>489</v>
      </c>
      <c r="AD1208" t="s">
        <v>1460</v>
      </c>
      <c r="AE1208">
        <v>1.3654651458</v>
      </c>
      <c r="AF1208" t="s">
        <v>75</v>
      </c>
    </row>
    <row r="1209" spans="1:32">
      <c r="A1209" t="s">
        <v>1691</v>
      </c>
      <c r="B1209">
        <v>2012</v>
      </c>
      <c r="C1209" t="s">
        <v>1460</v>
      </c>
      <c r="D1209" t="s">
        <v>72</v>
      </c>
      <c r="E1209" t="s">
        <v>72</v>
      </c>
      <c r="F1209" t="s">
        <v>148</v>
      </c>
      <c r="G1209" t="s">
        <v>72</v>
      </c>
      <c r="H1209" t="s">
        <v>84</v>
      </c>
      <c r="I1209" t="s">
        <v>72</v>
      </c>
      <c r="J1209" t="s">
        <v>72</v>
      </c>
      <c r="K1209">
        <v>18.323833</v>
      </c>
      <c r="L1209">
        <v>1.2442390000000001</v>
      </c>
      <c r="M1209">
        <v>15.983000000000001</v>
      </c>
      <c r="N1209">
        <v>20.922000000000001</v>
      </c>
      <c r="O1209" t="s">
        <v>74</v>
      </c>
      <c r="P1209" t="s">
        <v>447</v>
      </c>
      <c r="Q1209">
        <v>2.5979999999999999</v>
      </c>
      <c r="R1209">
        <v>2.3410000000000002</v>
      </c>
      <c r="S1209">
        <v>70615</v>
      </c>
      <c r="T1209">
        <v>4976</v>
      </c>
      <c r="U1209">
        <v>61594</v>
      </c>
      <c r="V1209">
        <v>80628</v>
      </c>
      <c r="W1209">
        <v>1421</v>
      </c>
      <c r="X1209">
        <v>272</v>
      </c>
      <c r="Y1209">
        <v>0</v>
      </c>
      <c r="Z1209">
        <v>0</v>
      </c>
      <c r="AA1209">
        <v>0</v>
      </c>
      <c r="AB1209">
        <v>1</v>
      </c>
      <c r="AC1209" t="s">
        <v>207</v>
      </c>
      <c r="AD1209" t="s">
        <v>1460</v>
      </c>
      <c r="AE1209">
        <v>1.4688723099000001</v>
      </c>
      <c r="AF1209" t="s">
        <v>75</v>
      </c>
    </row>
    <row r="1210" spans="1:32">
      <c r="A1210" t="s">
        <v>1692</v>
      </c>
      <c r="B1210">
        <v>2012</v>
      </c>
      <c r="C1210" t="s">
        <v>1460</v>
      </c>
      <c r="D1210" t="s">
        <v>72</v>
      </c>
      <c r="E1210" t="s">
        <v>72</v>
      </c>
      <c r="F1210" t="s">
        <v>148</v>
      </c>
      <c r="G1210" t="s">
        <v>72</v>
      </c>
      <c r="H1210" t="s">
        <v>84</v>
      </c>
      <c r="I1210" t="s">
        <v>76</v>
      </c>
      <c r="J1210" t="s">
        <v>72</v>
      </c>
      <c r="K1210">
        <v>22.186703999999999</v>
      </c>
      <c r="L1210">
        <v>1.8122529999999999</v>
      </c>
      <c r="M1210">
        <v>18.8</v>
      </c>
      <c r="N1210">
        <v>25.989000000000001</v>
      </c>
      <c r="O1210" t="s">
        <v>74</v>
      </c>
      <c r="P1210" t="s">
        <v>1693</v>
      </c>
      <c r="Q1210">
        <v>3.802</v>
      </c>
      <c r="R1210">
        <v>3.387</v>
      </c>
      <c r="S1210">
        <v>46851</v>
      </c>
      <c r="T1210">
        <v>4008</v>
      </c>
      <c r="U1210">
        <v>39699</v>
      </c>
      <c r="V1210">
        <v>54879</v>
      </c>
      <c r="W1210">
        <v>851</v>
      </c>
      <c r="X1210">
        <v>189</v>
      </c>
      <c r="Y1210">
        <v>0</v>
      </c>
      <c r="Z1210">
        <v>0</v>
      </c>
      <c r="AA1210">
        <v>0</v>
      </c>
      <c r="AB1210">
        <v>1</v>
      </c>
      <c r="AC1210" t="s">
        <v>1694</v>
      </c>
      <c r="AD1210" t="s">
        <v>1460</v>
      </c>
      <c r="AE1210">
        <v>1.6170005451</v>
      </c>
      <c r="AF1210" t="s">
        <v>75</v>
      </c>
    </row>
    <row r="1211" spans="1:32">
      <c r="A1211" t="s">
        <v>1695</v>
      </c>
      <c r="B1211">
        <v>2012</v>
      </c>
      <c r="C1211" t="s">
        <v>1460</v>
      </c>
      <c r="D1211" t="s">
        <v>72</v>
      </c>
      <c r="E1211" t="s">
        <v>72</v>
      </c>
      <c r="F1211" t="s">
        <v>148</v>
      </c>
      <c r="G1211" t="s">
        <v>72</v>
      </c>
      <c r="H1211" t="s">
        <v>84</v>
      </c>
      <c r="I1211" t="s">
        <v>79</v>
      </c>
      <c r="J1211" t="s">
        <v>72</v>
      </c>
      <c r="K1211">
        <v>13.641358</v>
      </c>
      <c r="L1211">
        <v>1.5892740000000001</v>
      </c>
      <c r="M1211">
        <v>10.782999999999999</v>
      </c>
      <c r="N1211">
        <v>17.111000000000001</v>
      </c>
      <c r="O1211" t="s">
        <v>74</v>
      </c>
      <c r="P1211" t="s">
        <v>871</v>
      </c>
      <c r="Q1211">
        <v>3.47</v>
      </c>
      <c r="R1211">
        <v>2.8580000000000001</v>
      </c>
      <c r="S1211">
        <v>23764</v>
      </c>
      <c r="T1211">
        <v>2920</v>
      </c>
      <c r="U1211">
        <v>18785</v>
      </c>
      <c r="V1211">
        <v>29809</v>
      </c>
      <c r="W1211">
        <v>570</v>
      </c>
      <c r="X1211">
        <v>83</v>
      </c>
      <c r="Y1211">
        <v>0</v>
      </c>
      <c r="Z1211">
        <v>0</v>
      </c>
      <c r="AA1211">
        <v>0</v>
      </c>
      <c r="AB1211">
        <v>1</v>
      </c>
      <c r="AC1211" t="s">
        <v>261</v>
      </c>
      <c r="AD1211" t="s">
        <v>1460</v>
      </c>
      <c r="AE1211">
        <v>1.2199616523000001</v>
      </c>
      <c r="AF1211" t="s">
        <v>75</v>
      </c>
    </row>
    <row r="1212" spans="1:32">
      <c r="A1212" t="s">
        <v>1696</v>
      </c>
      <c r="B1212">
        <v>2012</v>
      </c>
      <c r="C1212" t="s">
        <v>1460</v>
      </c>
      <c r="D1212" t="s">
        <v>72</v>
      </c>
      <c r="E1212" t="s">
        <v>72</v>
      </c>
      <c r="F1212" t="s">
        <v>148</v>
      </c>
      <c r="G1212" t="s">
        <v>72</v>
      </c>
      <c r="H1212" t="s">
        <v>85</v>
      </c>
      <c r="I1212" t="s">
        <v>72</v>
      </c>
      <c r="J1212" t="s">
        <v>72</v>
      </c>
      <c r="K1212">
        <v>18.369633</v>
      </c>
      <c r="L1212">
        <v>1.1600440000000001</v>
      </c>
      <c r="M1212">
        <v>16.178999999999998</v>
      </c>
      <c r="N1212">
        <v>20.783999999999999</v>
      </c>
      <c r="O1212" t="s">
        <v>74</v>
      </c>
      <c r="P1212" t="s">
        <v>438</v>
      </c>
      <c r="Q1212">
        <v>2.4140000000000001</v>
      </c>
      <c r="R1212">
        <v>2.1909999999999998</v>
      </c>
      <c r="S1212">
        <v>79278</v>
      </c>
      <c r="T1212">
        <v>4854</v>
      </c>
      <c r="U1212">
        <v>69823</v>
      </c>
      <c r="V1212">
        <v>89696</v>
      </c>
      <c r="W1212">
        <v>1474</v>
      </c>
      <c r="X1212">
        <v>314</v>
      </c>
      <c r="Y1212">
        <v>0</v>
      </c>
      <c r="Z1212">
        <v>0</v>
      </c>
      <c r="AA1212">
        <v>0</v>
      </c>
      <c r="AB1212">
        <v>1</v>
      </c>
      <c r="AC1212" t="s">
        <v>200</v>
      </c>
      <c r="AD1212" t="s">
        <v>1460</v>
      </c>
      <c r="AE1212">
        <v>1.3219036936999999</v>
      </c>
      <c r="AF1212" t="s">
        <v>75</v>
      </c>
    </row>
    <row r="1213" spans="1:32">
      <c r="A1213" t="s">
        <v>1697</v>
      </c>
      <c r="B1213">
        <v>2012</v>
      </c>
      <c r="C1213" t="s">
        <v>1460</v>
      </c>
      <c r="D1213" t="s">
        <v>72</v>
      </c>
      <c r="E1213" t="s">
        <v>72</v>
      </c>
      <c r="F1213" t="s">
        <v>148</v>
      </c>
      <c r="G1213" t="s">
        <v>72</v>
      </c>
      <c r="H1213" t="s">
        <v>85</v>
      </c>
      <c r="I1213" t="s">
        <v>76</v>
      </c>
      <c r="J1213" t="s">
        <v>72</v>
      </c>
      <c r="K1213">
        <v>23.974298999999998</v>
      </c>
      <c r="L1213">
        <v>1.9837629999999999</v>
      </c>
      <c r="M1213">
        <v>20.262</v>
      </c>
      <c r="N1213">
        <v>28.126999999999999</v>
      </c>
      <c r="O1213" t="s">
        <v>74</v>
      </c>
      <c r="P1213" t="s">
        <v>307</v>
      </c>
      <c r="Q1213">
        <v>4.1529999999999996</v>
      </c>
      <c r="R1213">
        <v>3.7130000000000001</v>
      </c>
      <c r="S1213">
        <v>52745</v>
      </c>
      <c r="T1213">
        <v>4443</v>
      </c>
      <c r="U1213">
        <v>44577</v>
      </c>
      <c r="V1213">
        <v>61882</v>
      </c>
      <c r="W1213">
        <v>799</v>
      </c>
      <c r="X1213">
        <v>206</v>
      </c>
      <c r="Y1213">
        <v>0</v>
      </c>
      <c r="Z1213">
        <v>0</v>
      </c>
      <c r="AA1213">
        <v>0</v>
      </c>
      <c r="AB1213">
        <v>1</v>
      </c>
      <c r="AC1213" t="s">
        <v>308</v>
      </c>
      <c r="AD1213" t="s">
        <v>1460</v>
      </c>
      <c r="AE1213">
        <v>1.7229633739000001</v>
      </c>
      <c r="AF1213" t="s">
        <v>75</v>
      </c>
    </row>
    <row r="1214" spans="1:32">
      <c r="A1214" t="s">
        <v>1698</v>
      </c>
      <c r="B1214">
        <v>2012</v>
      </c>
      <c r="C1214" t="s">
        <v>1460</v>
      </c>
      <c r="D1214" t="s">
        <v>72</v>
      </c>
      <c r="E1214" t="s">
        <v>72</v>
      </c>
      <c r="F1214" t="s">
        <v>148</v>
      </c>
      <c r="G1214" t="s">
        <v>72</v>
      </c>
      <c r="H1214" t="s">
        <v>85</v>
      </c>
      <c r="I1214" t="s">
        <v>79</v>
      </c>
      <c r="J1214" t="s">
        <v>72</v>
      </c>
      <c r="K1214">
        <v>12.541313000000001</v>
      </c>
      <c r="L1214">
        <v>1.390639</v>
      </c>
      <c r="M1214">
        <v>10.032</v>
      </c>
      <c r="N1214">
        <v>15.57</v>
      </c>
      <c r="O1214" t="s">
        <v>74</v>
      </c>
      <c r="P1214" t="s">
        <v>1699</v>
      </c>
      <c r="Q1214">
        <v>3.028</v>
      </c>
      <c r="R1214">
        <v>2.5089999999999999</v>
      </c>
      <c r="S1214">
        <v>26533</v>
      </c>
      <c r="T1214">
        <v>2905</v>
      </c>
      <c r="U1214">
        <v>21224</v>
      </c>
      <c r="V1214">
        <v>32940</v>
      </c>
      <c r="W1214">
        <v>675</v>
      </c>
      <c r="X1214">
        <v>108</v>
      </c>
      <c r="Y1214">
        <v>0</v>
      </c>
      <c r="Z1214">
        <v>0</v>
      </c>
      <c r="AA1214">
        <v>0</v>
      </c>
      <c r="AB1214">
        <v>1</v>
      </c>
      <c r="AC1214" t="s">
        <v>627</v>
      </c>
      <c r="AD1214" t="s">
        <v>1460</v>
      </c>
      <c r="AE1214">
        <v>1.1883460159000001</v>
      </c>
      <c r="AF1214" t="s">
        <v>75</v>
      </c>
    </row>
    <row r="1215" spans="1:32">
      <c r="A1215" t="s">
        <v>1700</v>
      </c>
      <c r="B1215">
        <v>2012</v>
      </c>
      <c r="C1215" t="s">
        <v>1460</v>
      </c>
      <c r="D1215" t="s">
        <v>72</v>
      </c>
      <c r="E1215" t="s">
        <v>72</v>
      </c>
      <c r="F1215" t="s">
        <v>148</v>
      </c>
      <c r="G1215" t="s">
        <v>72</v>
      </c>
      <c r="H1215" t="s">
        <v>86</v>
      </c>
      <c r="I1215" t="s">
        <v>72</v>
      </c>
      <c r="J1215" t="s">
        <v>72</v>
      </c>
      <c r="K1215">
        <v>20.539211000000002</v>
      </c>
      <c r="L1215">
        <v>1.278008</v>
      </c>
      <c r="M1215">
        <v>18.119</v>
      </c>
      <c r="N1215">
        <v>23.190999999999999</v>
      </c>
      <c r="O1215" t="s">
        <v>74</v>
      </c>
      <c r="P1215" t="s">
        <v>1701</v>
      </c>
      <c r="Q1215">
        <v>2.6520000000000001</v>
      </c>
      <c r="R1215">
        <v>2.42</v>
      </c>
      <c r="S1215">
        <v>80539</v>
      </c>
      <c r="T1215">
        <v>4963</v>
      </c>
      <c r="U1215">
        <v>71050</v>
      </c>
      <c r="V1215">
        <v>90936</v>
      </c>
      <c r="W1215">
        <v>1495</v>
      </c>
      <c r="X1215">
        <v>338</v>
      </c>
      <c r="Y1215">
        <v>0</v>
      </c>
      <c r="Z1215">
        <v>0</v>
      </c>
      <c r="AA1215">
        <v>0</v>
      </c>
      <c r="AB1215">
        <v>1</v>
      </c>
      <c r="AC1215" t="s">
        <v>434</v>
      </c>
      <c r="AD1215" t="s">
        <v>1460</v>
      </c>
      <c r="AE1215">
        <v>1.4951364962</v>
      </c>
      <c r="AF1215" t="s">
        <v>75</v>
      </c>
    </row>
    <row r="1216" spans="1:32">
      <c r="A1216" t="s">
        <v>1702</v>
      </c>
      <c r="B1216">
        <v>2012</v>
      </c>
      <c r="C1216" t="s">
        <v>1460</v>
      </c>
      <c r="D1216" t="s">
        <v>72</v>
      </c>
      <c r="E1216" t="s">
        <v>72</v>
      </c>
      <c r="F1216" t="s">
        <v>148</v>
      </c>
      <c r="G1216" t="s">
        <v>72</v>
      </c>
      <c r="H1216" t="s">
        <v>86</v>
      </c>
      <c r="I1216" t="s">
        <v>76</v>
      </c>
      <c r="J1216" t="s">
        <v>72</v>
      </c>
      <c r="K1216">
        <v>22.243993</v>
      </c>
      <c r="L1216">
        <v>1.6101829999999999</v>
      </c>
      <c r="M1216">
        <v>19.213000000000001</v>
      </c>
      <c r="N1216">
        <v>25.600999999999999</v>
      </c>
      <c r="O1216" t="s">
        <v>74</v>
      </c>
      <c r="P1216" t="s">
        <v>1703</v>
      </c>
      <c r="Q1216">
        <v>3.3570000000000002</v>
      </c>
      <c r="R1216">
        <v>3.0310000000000001</v>
      </c>
      <c r="S1216">
        <v>44771</v>
      </c>
      <c r="T1216">
        <v>3400</v>
      </c>
      <c r="U1216">
        <v>38672</v>
      </c>
      <c r="V1216">
        <v>51528</v>
      </c>
      <c r="W1216">
        <v>889</v>
      </c>
      <c r="X1216">
        <v>224</v>
      </c>
      <c r="Y1216">
        <v>0</v>
      </c>
      <c r="Z1216">
        <v>0</v>
      </c>
      <c r="AA1216">
        <v>0</v>
      </c>
      <c r="AB1216">
        <v>1</v>
      </c>
      <c r="AC1216" t="s">
        <v>357</v>
      </c>
      <c r="AD1216" t="s">
        <v>1460</v>
      </c>
      <c r="AE1216">
        <v>1.3311190985000001</v>
      </c>
      <c r="AF1216" t="s">
        <v>75</v>
      </c>
    </row>
    <row r="1217" spans="1:32">
      <c r="A1217" t="s">
        <v>1704</v>
      </c>
      <c r="B1217">
        <v>2012</v>
      </c>
      <c r="C1217" t="s">
        <v>1460</v>
      </c>
      <c r="D1217" t="s">
        <v>72</v>
      </c>
      <c r="E1217" t="s">
        <v>72</v>
      </c>
      <c r="F1217" t="s">
        <v>148</v>
      </c>
      <c r="G1217" t="s">
        <v>72</v>
      </c>
      <c r="H1217" t="s">
        <v>86</v>
      </c>
      <c r="I1217" t="s">
        <v>79</v>
      </c>
      <c r="J1217" t="s">
        <v>72</v>
      </c>
      <c r="K1217">
        <v>18.741308</v>
      </c>
      <c r="L1217">
        <v>1.9068449999999999</v>
      </c>
      <c r="M1217">
        <v>15.247</v>
      </c>
      <c r="N1217">
        <v>22.82</v>
      </c>
      <c r="O1217" t="s">
        <v>74</v>
      </c>
      <c r="P1217" t="s">
        <v>1705</v>
      </c>
      <c r="Q1217">
        <v>4.0789999999999997</v>
      </c>
      <c r="R1217">
        <v>3.4940000000000002</v>
      </c>
      <c r="S1217">
        <v>35768</v>
      </c>
      <c r="T1217">
        <v>3557</v>
      </c>
      <c r="U1217">
        <v>29100</v>
      </c>
      <c r="V1217">
        <v>43552</v>
      </c>
      <c r="W1217">
        <v>606</v>
      </c>
      <c r="X1217">
        <v>114</v>
      </c>
      <c r="Y1217">
        <v>0</v>
      </c>
      <c r="Z1217">
        <v>0</v>
      </c>
      <c r="AA1217">
        <v>0</v>
      </c>
      <c r="AB1217">
        <v>1</v>
      </c>
      <c r="AC1217" t="s">
        <v>243</v>
      </c>
      <c r="AD1217" t="s">
        <v>1460</v>
      </c>
      <c r="AE1217">
        <v>1.4444962722000001</v>
      </c>
      <c r="AF1217" t="s">
        <v>75</v>
      </c>
    </row>
    <row r="1218" spans="1:32">
      <c r="A1218" t="s">
        <v>1706</v>
      </c>
      <c r="B1218">
        <v>2012</v>
      </c>
      <c r="C1218" t="s">
        <v>1460</v>
      </c>
      <c r="D1218" t="s">
        <v>72</v>
      </c>
      <c r="E1218" t="s">
        <v>72</v>
      </c>
      <c r="F1218" t="s">
        <v>148</v>
      </c>
      <c r="G1218" t="s">
        <v>72</v>
      </c>
      <c r="H1218" t="s">
        <v>88</v>
      </c>
      <c r="I1218" t="s">
        <v>72</v>
      </c>
      <c r="J1218" t="s">
        <v>72</v>
      </c>
      <c r="K1218">
        <v>16.775888999999999</v>
      </c>
      <c r="L1218">
        <v>1.204429</v>
      </c>
      <c r="M1218">
        <v>14.52</v>
      </c>
      <c r="N1218">
        <v>19.303000000000001</v>
      </c>
      <c r="O1218" t="s">
        <v>74</v>
      </c>
      <c r="P1218" t="s">
        <v>1707</v>
      </c>
      <c r="Q1218">
        <v>2.5270000000000001</v>
      </c>
      <c r="R1218">
        <v>2.2559999999999998</v>
      </c>
      <c r="S1218">
        <v>51959</v>
      </c>
      <c r="T1218">
        <v>3707</v>
      </c>
      <c r="U1218">
        <v>44972</v>
      </c>
      <c r="V1218">
        <v>59786</v>
      </c>
      <c r="W1218">
        <v>1399</v>
      </c>
      <c r="X1218">
        <v>247</v>
      </c>
      <c r="Y1218">
        <v>0</v>
      </c>
      <c r="Z1218">
        <v>0</v>
      </c>
      <c r="AA1218">
        <v>0</v>
      </c>
      <c r="AB1218">
        <v>1</v>
      </c>
      <c r="AC1218" t="s">
        <v>291</v>
      </c>
      <c r="AD1218" t="s">
        <v>1460</v>
      </c>
      <c r="AE1218">
        <v>1.4525618628000001</v>
      </c>
      <c r="AF1218" t="s">
        <v>75</v>
      </c>
    </row>
    <row r="1219" spans="1:32">
      <c r="A1219" t="s">
        <v>1708</v>
      </c>
      <c r="B1219">
        <v>2012</v>
      </c>
      <c r="C1219" t="s">
        <v>1460</v>
      </c>
      <c r="D1219" t="s">
        <v>72</v>
      </c>
      <c r="E1219" t="s">
        <v>72</v>
      </c>
      <c r="F1219" t="s">
        <v>148</v>
      </c>
      <c r="G1219" t="s">
        <v>72</v>
      </c>
      <c r="H1219" t="s">
        <v>88</v>
      </c>
      <c r="I1219" t="s">
        <v>76</v>
      </c>
      <c r="J1219" t="s">
        <v>72</v>
      </c>
      <c r="K1219">
        <v>19.120930000000001</v>
      </c>
      <c r="L1219">
        <v>1.5973999999999999</v>
      </c>
      <c r="M1219">
        <v>16.149999999999999</v>
      </c>
      <c r="N1219">
        <v>22.492000000000001</v>
      </c>
      <c r="O1219" t="s">
        <v>74</v>
      </c>
      <c r="P1219" t="s">
        <v>1709</v>
      </c>
      <c r="Q1219">
        <v>3.371</v>
      </c>
      <c r="R1219">
        <v>2.9710000000000001</v>
      </c>
      <c r="S1219">
        <v>30724</v>
      </c>
      <c r="T1219">
        <v>2569</v>
      </c>
      <c r="U1219">
        <v>25950</v>
      </c>
      <c r="V1219">
        <v>36140</v>
      </c>
      <c r="W1219">
        <v>787</v>
      </c>
      <c r="X1219">
        <v>155</v>
      </c>
      <c r="Y1219">
        <v>0</v>
      </c>
      <c r="Z1219">
        <v>0</v>
      </c>
      <c r="AA1219">
        <v>0</v>
      </c>
      <c r="AB1219">
        <v>1</v>
      </c>
      <c r="AC1219" t="s">
        <v>623</v>
      </c>
      <c r="AD1219" t="s">
        <v>1460</v>
      </c>
      <c r="AE1219">
        <v>1.2968940872000001</v>
      </c>
      <c r="AF1219" t="s">
        <v>75</v>
      </c>
    </row>
    <row r="1220" spans="1:32">
      <c r="A1220" t="s">
        <v>1710</v>
      </c>
      <c r="B1220">
        <v>2012</v>
      </c>
      <c r="C1220" t="s">
        <v>1460</v>
      </c>
      <c r="D1220" t="s">
        <v>72</v>
      </c>
      <c r="E1220" t="s">
        <v>72</v>
      </c>
      <c r="F1220" t="s">
        <v>148</v>
      </c>
      <c r="G1220" t="s">
        <v>72</v>
      </c>
      <c r="H1220" t="s">
        <v>88</v>
      </c>
      <c r="I1220" t="s">
        <v>79</v>
      </c>
      <c r="J1220" t="s">
        <v>72</v>
      </c>
      <c r="K1220">
        <v>14.247676</v>
      </c>
      <c r="L1220">
        <v>1.890558</v>
      </c>
      <c r="M1220">
        <v>10.891999999999999</v>
      </c>
      <c r="N1220">
        <v>18.423999999999999</v>
      </c>
      <c r="O1220" t="s">
        <v>74</v>
      </c>
      <c r="P1220" t="s">
        <v>459</v>
      </c>
      <c r="Q1220">
        <v>4.1760000000000002</v>
      </c>
      <c r="R1220">
        <v>3.3559999999999999</v>
      </c>
      <c r="S1220">
        <v>21235</v>
      </c>
      <c r="T1220">
        <v>2850</v>
      </c>
      <c r="U1220">
        <v>16233</v>
      </c>
      <c r="V1220">
        <v>27460</v>
      </c>
      <c r="W1220">
        <v>612</v>
      </c>
      <c r="X1220">
        <v>92</v>
      </c>
      <c r="Y1220">
        <v>0</v>
      </c>
      <c r="Z1220">
        <v>0</v>
      </c>
      <c r="AA1220">
        <v>0</v>
      </c>
      <c r="AB1220">
        <v>1</v>
      </c>
      <c r="AC1220" t="s">
        <v>328</v>
      </c>
      <c r="AD1220" t="s">
        <v>1460</v>
      </c>
      <c r="AE1220">
        <v>1.7874383381000001</v>
      </c>
      <c r="AF1220" t="s">
        <v>75</v>
      </c>
    </row>
    <row r="1221" spans="1:32">
      <c r="A1221" t="s">
        <v>1711</v>
      </c>
      <c r="B1221">
        <v>2012</v>
      </c>
      <c r="C1221" t="s">
        <v>1460</v>
      </c>
      <c r="D1221" t="s">
        <v>72</v>
      </c>
      <c r="E1221" t="s">
        <v>72</v>
      </c>
      <c r="F1221" t="s">
        <v>148</v>
      </c>
      <c r="G1221" t="s">
        <v>72</v>
      </c>
      <c r="H1221" t="s">
        <v>91</v>
      </c>
      <c r="I1221" t="s">
        <v>72</v>
      </c>
      <c r="J1221" t="s">
        <v>72</v>
      </c>
      <c r="K1221">
        <v>13.235009</v>
      </c>
      <c r="L1221">
        <v>1.069631</v>
      </c>
      <c r="M1221">
        <v>11.253</v>
      </c>
      <c r="N1221">
        <v>15.505000000000001</v>
      </c>
      <c r="O1221" t="s">
        <v>74</v>
      </c>
      <c r="P1221" t="s">
        <v>1712</v>
      </c>
      <c r="Q1221">
        <v>2.27</v>
      </c>
      <c r="R1221">
        <v>1.982</v>
      </c>
      <c r="S1221">
        <v>33787</v>
      </c>
      <c r="T1221">
        <v>2780</v>
      </c>
      <c r="U1221">
        <v>28727</v>
      </c>
      <c r="V1221">
        <v>39581</v>
      </c>
      <c r="W1221">
        <v>1305</v>
      </c>
      <c r="X1221">
        <v>172</v>
      </c>
      <c r="Y1221">
        <v>0</v>
      </c>
      <c r="Z1221">
        <v>0</v>
      </c>
      <c r="AA1221">
        <v>0</v>
      </c>
      <c r="AB1221">
        <v>1</v>
      </c>
      <c r="AC1221" t="s">
        <v>162</v>
      </c>
      <c r="AD1221" t="s">
        <v>1460</v>
      </c>
      <c r="AE1221">
        <v>1.2992024803</v>
      </c>
      <c r="AF1221" t="s">
        <v>75</v>
      </c>
    </row>
    <row r="1222" spans="1:32">
      <c r="A1222" t="s">
        <v>1713</v>
      </c>
      <c r="B1222">
        <v>2012</v>
      </c>
      <c r="C1222" t="s">
        <v>1460</v>
      </c>
      <c r="D1222" t="s">
        <v>72</v>
      </c>
      <c r="E1222" t="s">
        <v>72</v>
      </c>
      <c r="F1222" t="s">
        <v>148</v>
      </c>
      <c r="G1222" t="s">
        <v>72</v>
      </c>
      <c r="H1222" t="s">
        <v>91</v>
      </c>
      <c r="I1222" t="s">
        <v>76</v>
      </c>
      <c r="J1222" t="s">
        <v>72</v>
      </c>
      <c r="K1222">
        <v>13.370020999999999</v>
      </c>
      <c r="L1222">
        <v>1.4223079999999999</v>
      </c>
      <c r="M1222">
        <v>10.791</v>
      </c>
      <c r="N1222">
        <v>16.452000000000002</v>
      </c>
      <c r="O1222" t="s">
        <v>74</v>
      </c>
      <c r="P1222" t="s">
        <v>1714</v>
      </c>
      <c r="Q1222">
        <v>3.0819999999999999</v>
      </c>
      <c r="R1222">
        <v>2.5790000000000002</v>
      </c>
      <c r="S1222">
        <v>19614</v>
      </c>
      <c r="T1222">
        <v>2110</v>
      </c>
      <c r="U1222">
        <v>15831</v>
      </c>
      <c r="V1222">
        <v>24135</v>
      </c>
      <c r="W1222">
        <v>774</v>
      </c>
      <c r="X1222">
        <v>104</v>
      </c>
      <c r="Y1222">
        <v>0</v>
      </c>
      <c r="Z1222">
        <v>0</v>
      </c>
      <c r="AA1222">
        <v>0</v>
      </c>
      <c r="AB1222">
        <v>1</v>
      </c>
      <c r="AC1222" t="s">
        <v>466</v>
      </c>
      <c r="AD1222" t="s">
        <v>1460</v>
      </c>
      <c r="AE1222">
        <v>1.3501021186</v>
      </c>
      <c r="AF1222" t="s">
        <v>75</v>
      </c>
    </row>
    <row r="1223" spans="1:32">
      <c r="A1223" t="s">
        <v>1715</v>
      </c>
      <c r="B1223">
        <v>2012</v>
      </c>
      <c r="C1223" t="s">
        <v>1460</v>
      </c>
      <c r="D1223" t="s">
        <v>72</v>
      </c>
      <c r="E1223" t="s">
        <v>72</v>
      </c>
      <c r="F1223" t="s">
        <v>148</v>
      </c>
      <c r="G1223" t="s">
        <v>72</v>
      </c>
      <c r="H1223" t="s">
        <v>91</v>
      </c>
      <c r="I1223" t="s">
        <v>79</v>
      </c>
      <c r="J1223" t="s">
        <v>72</v>
      </c>
      <c r="K1223">
        <v>13.05259</v>
      </c>
      <c r="L1223">
        <v>1.812289</v>
      </c>
      <c r="M1223">
        <v>9.8580000000000005</v>
      </c>
      <c r="N1223">
        <v>17.087</v>
      </c>
      <c r="O1223" t="s">
        <v>74</v>
      </c>
      <c r="P1223" t="s">
        <v>1716</v>
      </c>
      <c r="Q1223">
        <v>4.0339999999999998</v>
      </c>
      <c r="R1223">
        <v>3.1949999999999998</v>
      </c>
      <c r="S1223">
        <v>14172</v>
      </c>
      <c r="T1223">
        <v>1999</v>
      </c>
      <c r="U1223">
        <v>10703</v>
      </c>
      <c r="V1223">
        <v>18552</v>
      </c>
      <c r="W1223">
        <v>531</v>
      </c>
      <c r="X1223">
        <v>68</v>
      </c>
      <c r="Y1223">
        <v>0</v>
      </c>
      <c r="Z1223">
        <v>0</v>
      </c>
      <c r="AA1223">
        <v>0</v>
      </c>
      <c r="AB1223">
        <v>1</v>
      </c>
      <c r="AC1223" t="s">
        <v>190</v>
      </c>
      <c r="AD1223" t="s">
        <v>1460</v>
      </c>
      <c r="AE1223">
        <v>1.5338300433000001</v>
      </c>
      <c r="AF1223" t="s">
        <v>75</v>
      </c>
    </row>
    <row r="1224" spans="1:32">
      <c r="A1224" t="s">
        <v>1717</v>
      </c>
      <c r="B1224">
        <v>2012</v>
      </c>
      <c r="C1224" t="s">
        <v>1460</v>
      </c>
      <c r="D1224" t="s">
        <v>72</v>
      </c>
      <c r="E1224" t="s">
        <v>72</v>
      </c>
      <c r="F1224" t="s">
        <v>148</v>
      </c>
      <c r="G1224" t="s">
        <v>72</v>
      </c>
      <c r="H1224" t="s">
        <v>72</v>
      </c>
      <c r="I1224" t="s">
        <v>72</v>
      </c>
      <c r="J1224" t="s">
        <v>72</v>
      </c>
      <c r="K1224">
        <v>16.676642999999999</v>
      </c>
      <c r="L1224">
        <v>0.490923</v>
      </c>
      <c r="M1224">
        <v>15.725</v>
      </c>
      <c r="N1224">
        <v>17.672999999999998</v>
      </c>
      <c r="O1224" t="s">
        <v>74</v>
      </c>
      <c r="P1224" t="s">
        <v>1718</v>
      </c>
      <c r="Q1224">
        <v>0.997</v>
      </c>
      <c r="R1224">
        <v>0.95099999999999996</v>
      </c>
      <c r="S1224">
        <v>423011</v>
      </c>
      <c r="T1224">
        <v>12683</v>
      </c>
      <c r="U1224">
        <v>398879</v>
      </c>
      <c r="V1224">
        <v>448296</v>
      </c>
      <c r="W1224">
        <v>9205</v>
      </c>
      <c r="X1224">
        <v>1684</v>
      </c>
      <c r="Y1224">
        <v>0</v>
      </c>
      <c r="Z1224">
        <v>0</v>
      </c>
      <c r="AA1224">
        <v>0</v>
      </c>
      <c r="AB1224">
        <v>1</v>
      </c>
      <c r="AC1224" t="s">
        <v>1719</v>
      </c>
      <c r="AD1224" t="s">
        <v>1460</v>
      </c>
      <c r="AE1224">
        <v>1.5963465603</v>
      </c>
      <c r="AF1224" t="s">
        <v>75</v>
      </c>
    </row>
    <row r="1225" spans="1:32">
      <c r="A1225" t="s">
        <v>1720</v>
      </c>
      <c r="B1225">
        <v>2012</v>
      </c>
      <c r="C1225" t="s">
        <v>1460</v>
      </c>
      <c r="D1225" t="s">
        <v>72</v>
      </c>
      <c r="E1225" t="s">
        <v>72</v>
      </c>
      <c r="F1225" t="s">
        <v>148</v>
      </c>
      <c r="G1225" t="s">
        <v>72</v>
      </c>
      <c r="H1225" t="s">
        <v>72</v>
      </c>
      <c r="I1225" t="s">
        <v>76</v>
      </c>
      <c r="J1225" t="s">
        <v>72</v>
      </c>
      <c r="K1225">
        <v>19.812303</v>
      </c>
      <c r="L1225">
        <v>0.659995</v>
      </c>
      <c r="M1225">
        <v>18.535</v>
      </c>
      <c r="N1225">
        <v>21.154</v>
      </c>
      <c r="O1225" t="s">
        <v>74</v>
      </c>
      <c r="P1225" t="s">
        <v>1721</v>
      </c>
      <c r="Q1225">
        <v>1.3420000000000001</v>
      </c>
      <c r="R1225">
        <v>1.2769999999999999</v>
      </c>
      <c r="S1225">
        <v>262436</v>
      </c>
      <c r="T1225">
        <v>9239</v>
      </c>
      <c r="U1225">
        <v>245522</v>
      </c>
      <c r="V1225">
        <v>280213</v>
      </c>
      <c r="W1225">
        <v>5327</v>
      </c>
      <c r="X1225">
        <v>1122</v>
      </c>
      <c r="Y1225">
        <v>0</v>
      </c>
      <c r="Z1225">
        <v>0</v>
      </c>
      <c r="AA1225">
        <v>0</v>
      </c>
      <c r="AB1225">
        <v>1</v>
      </c>
      <c r="AC1225" t="s">
        <v>1722</v>
      </c>
      <c r="AD1225" t="s">
        <v>1460</v>
      </c>
      <c r="AE1225">
        <v>1.4602943128000001</v>
      </c>
      <c r="AF1225" t="s">
        <v>75</v>
      </c>
    </row>
    <row r="1226" spans="1:32">
      <c r="A1226" t="s">
        <v>1723</v>
      </c>
      <c r="B1226">
        <v>2012</v>
      </c>
      <c r="C1226" t="s">
        <v>1460</v>
      </c>
      <c r="D1226" t="s">
        <v>72</v>
      </c>
      <c r="E1226" t="s">
        <v>72</v>
      </c>
      <c r="F1226" t="s">
        <v>148</v>
      </c>
      <c r="G1226" t="s">
        <v>72</v>
      </c>
      <c r="H1226" t="s">
        <v>72</v>
      </c>
      <c r="I1226" t="s">
        <v>79</v>
      </c>
      <c r="J1226" t="s">
        <v>72</v>
      </c>
      <c r="K1226">
        <v>13.249451000000001</v>
      </c>
      <c r="L1226">
        <v>0.64826099999999998</v>
      </c>
      <c r="M1226">
        <v>12.015000000000001</v>
      </c>
      <c r="N1226">
        <v>14.589</v>
      </c>
      <c r="O1226" t="s">
        <v>74</v>
      </c>
      <c r="P1226" t="s">
        <v>1724</v>
      </c>
      <c r="Q1226">
        <v>1.34</v>
      </c>
      <c r="R1226">
        <v>1.234</v>
      </c>
      <c r="S1226">
        <v>160575</v>
      </c>
      <c r="T1226">
        <v>8160</v>
      </c>
      <c r="U1226">
        <v>145618</v>
      </c>
      <c r="V1226">
        <v>176812</v>
      </c>
      <c r="W1226">
        <v>3878</v>
      </c>
      <c r="X1226">
        <v>562</v>
      </c>
      <c r="Y1226">
        <v>0</v>
      </c>
      <c r="Z1226">
        <v>0</v>
      </c>
      <c r="AA1226">
        <v>0</v>
      </c>
      <c r="AB1226">
        <v>1</v>
      </c>
      <c r="AC1226" t="s">
        <v>1725</v>
      </c>
      <c r="AD1226" t="s">
        <v>1460</v>
      </c>
      <c r="AE1226">
        <v>1.4175066494999999</v>
      </c>
      <c r="AF1226" t="s">
        <v>75</v>
      </c>
    </row>
    <row r="1227" spans="1:32">
      <c r="A1227" t="s">
        <v>1726</v>
      </c>
      <c r="B1227">
        <v>2012</v>
      </c>
      <c r="C1227" t="s">
        <v>1460</v>
      </c>
      <c r="D1227" t="s">
        <v>72</v>
      </c>
      <c r="E1227" t="s">
        <v>156</v>
      </c>
      <c r="F1227" t="s">
        <v>72</v>
      </c>
      <c r="G1227" t="s">
        <v>72</v>
      </c>
      <c r="H1227" t="s">
        <v>73</v>
      </c>
      <c r="I1227" t="s">
        <v>72</v>
      </c>
      <c r="J1227" t="s">
        <v>72</v>
      </c>
      <c r="K1227">
        <v>6.8005959999999996</v>
      </c>
      <c r="L1227">
        <v>1.4244159999999999</v>
      </c>
      <c r="M1227">
        <v>4.4630000000000001</v>
      </c>
      <c r="N1227">
        <v>10.231</v>
      </c>
      <c r="O1227" t="s">
        <v>74</v>
      </c>
      <c r="P1227" t="s">
        <v>1727</v>
      </c>
      <c r="Q1227">
        <v>3.43</v>
      </c>
      <c r="R1227">
        <v>2.3370000000000002</v>
      </c>
      <c r="S1227">
        <v>16371</v>
      </c>
      <c r="T1227">
        <v>3522</v>
      </c>
      <c r="U1227">
        <v>10745</v>
      </c>
      <c r="V1227">
        <v>24629</v>
      </c>
      <c r="W1227">
        <v>492</v>
      </c>
      <c r="X1227">
        <v>35</v>
      </c>
      <c r="Y1227">
        <v>0</v>
      </c>
      <c r="Z1227">
        <v>0</v>
      </c>
      <c r="AA1227">
        <v>0</v>
      </c>
      <c r="AB1227">
        <v>1</v>
      </c>
      <c r="AC1227" t="s">
        <v>256</v>
      </c>
      <c r="AD1227" t="s">
        <v>1460</v>
      </c>
      <c r="AE1227">
        <v>1.5717914219</v>
      </c>
      <c r="AF1227" t="s">
        <v>75</v>
      </c>
    </row>
    <row r="1228" spans="1:32">
      <c r="A1228" t="s">
        <v>1728</v>
      </c>
      <c r="B1228">
        <v>2012</v>
      </c>
      <c r="C1228" t="s">
        <v>1460</v>
      </c>
      <c r="D1228" t="s">
        <v>72</v>
      </c>
      <c r="E1228" t="s">
        <v>156</v>
      </c>
      <c r="F1228" t="s">
        <v>72</v>
      </c>
      <c r="G1228" t="s">
        <v>72</v>
      </c>
      <c r="H1228" t="s">
        <v>73</v>
      </c>
      <c r="I1228" t="s">
        <v>76</v>
      </c>
      <c r="J1228" t="s">
        <v>72</v>
      </c>
      <c r="K1228">
        <v>7.9414110000000004</v>
      </c>
      <c r="L1228">
        <v>1.7690319999999999</v>
      </c>
      <c r="M1228">
        <v>5.0670000000000002</v>
      </c>
      <c r="N1228">
        <v>12.236000000000001</v>
      </c>
      <c r="O1228" t="s">
        <v>74</v>
      </c>
      <c r="P1228" t="s">
        <v>766</v>
      </c>
      <c r="Q1228">
        <v>4.2949999999999999</v>
      </c>
      <c r="R1228">
        <v>2.8740000000000001</v>
      </c>
      <c r="S1228">
        <v>9580</v>
      </c>
      <c r="T1228">
        <v>2224</v>
      </c>
      <c r="U1228">
        <v>6113</v>
      </c>
      <c r="V1228">
        <v>14761</v>
      </c>
      <c r="W1228">
        <v>244</v>
      </c>
      <c r="X1228">
        <v>19</v>
      </c>
      <c r="Y1228">
        <v>0</v>
      </c>
      <c r="Z1228">
        <v>0</v>
      </c>
      <c r="AA1228">
        <v>0</v>
      </c>
      <c r="AB1228">
        <v>1</v>
      </c>
      <c r="AC1228" t="s">
        <v>548</v>
      </c>
      <c r="AD1228" t="s">
        <v>1460</v>
      </c>
      <c r="AE1228">
        <v>1.0401973706000001</v>
      </c>
      <c r="AF1228" t="s">
        <v>75</v>
      </c>
    </row>
    <row r="1229" spans="1:32">
      <c r="A1229" t="s">
        <v>1729</v>
      </c>
      <c r="B1229">
        <v>2012</v>
      </c>
      <c r="C1229" t="s">
        <v>1460</v>
      </c>
      <c r="D1229" t="s">
        <v>72</v>
      </c>
      <c r="E1229" t="s">
        <v>156</v>
      </c>
      <c r="F1229" t="s">
        <v>72</v>
      </c>
      <c r="G1229" t="s">
        <v>72</v>
      </c>
      <c r="H1229" t="s">
        <v>73</v>
      </c>
      <c r="I1229" t="s">
        <v>79</v>
      </c>
      <c r="J1229" t="s">
        <v>72</v>
      </c>
      <c r="K1229">
        <v>5.6546519999999996</v>
      </c>
      <c r="L1229">
        <v>1.8477189999999999</v>
      </c>
      <c r="M1229">
        <v>2.927</v>
      </c>
      <c r="N1229">
        <v>10.647</v>
      </c>
      <c r="O1229" t="s">
        <v>74</v>
      </c>
      <c r="P1229" t="s">
        <v>1730</v>
      </c>
      <c r="Q1229">
        <v>4.992</v>
      </c>
      <c r="R1229">
        <v>2.7280000000000002</v>
      </c>
      <c r="S1229">
        <v>6791</v>
      </c>
      <c r="T1229">
        <v>2271</v>
      </c>
      <c r="U1229">
        <v>3515</v>
      </c>
      <c r="V1229">
        <v>12786</v>
      </c>
      <c r="W1229">
        <v>248</v>
      </c>
      <c r="X1229">
        <v>16</v>
      </c>
      <c r="Y1229">
        <v>0</v>
      </c>
      <c r="Z1229">
        <v>0</v>
      </c>
      <c r="AA1229">
        <v>0</v>
      </c>
      <c r="AB1229">
        <v>1</v>
      </c>
      <c r="AC1229" t="s">
        <v>367</v>
      </c>
      <c r="AD1229" t="s">
        <v>1460</v>
      </c>
      <c r="AE1229">
        <v>1.5806738728</v>
      </c>
      <c r="AF1229" t="s">
        <v>75</v>
      </c>
    </row>
    <row r="1230" spans="1:32">
      <c r="A1230" t="s">
        <v>1731</v>
      </c>
      <c r="B1230">
        <v>2012</v>
      </c>
      <c r="C1230" t="s">
        <v>1460</v>
      </c>
      <c r="D1230" t="s">
        <v>72</v>
      </c>
      <c r="E1230" t="s">
        <v>156</v>
      </c>
      <c r="F1230" t="s">
        <v>72</v>
      </c>
      <c r="G1230" t="s">
        <v>72</v>
      </c>
      <c r="H1230" t="s">
        <v>81</v>
      </c>
      <c r="I1230" t="s">
        <v>72</v>
      </c>
      <c r="J1230" t="s">
        <v>72</v>
      </c>
      <c r="K1230">
        <v>12.355161000000001</v>
      </c>
      <c r="L1230">
        <v>1.729924</v>
      </c>
      <c r="M1230">
        <v>9.3119999999999994</v>
      </c>
      <c r="N1230">
        <v>16.216000000000001</v>
      </c>
      <c r="O1230" t="s">
        <v>74</v>
      </c>
      <c r="P1230" t="s">
        <v>1732</v>
      </c>
      <c r="Q1230">
        <v>3.86</v>
      </c>
      <c r="R1230">
        <v>3.044</v>
      </c>
      <c r="S1230">
        <v>27487</v>
      </c>
      <c r="T1230">
        <v>3880</v>
      </c>
      <c r="U1230">
        <v>20716</v>
      </c>
      <c r="V1230">
        <v>36075</v>
      </c>
      <c r="W1230">
        <v>557</v>
      </c>
      <c r="X1230">
        <v>80</v>
      </c>
      <c r="Y1230">
        <v>0</v>
      </c>
      <c r="Z1230">
        <v>0</v>
      </c>
      <c r="AA1230">
        <v>0</v>
      </c>
      <c r="AB1230">
        <v>1</v>
      </c>
      <c r="AC1230" t="s">
        <v>344</v>
      </c>
      <c r="AD1230" t="s">
        <v>1460</v>
      </c>
      <c r="AE1230">
        <v>1.5365761571000001</v>
      </c>
      <c r="AF1230" t="s">
        <v>75</v>
      </c>
    </row>
    <row r="1231" spans="1:32">
      <c r="A1231" t="s">
        <v>1733</v>
      </c>
      <c r="B1231">
        <v>2012</v>
      </c>
      <c r="C1231" t="s">
        <v>1460</v>
      </c>
      <c r="D1231" t="s">
        <v>72</v>
      </c>
      <c r="E1231" t="s">
        <v>156</v>
      </c>
      <c r="F1231" t="s">
        <v>72</v>
      </c>
      <c r="G1231" t="s">
        <v>72</v>
      </c>
      <c r="H1231" t="s">
        <v>81</v>
      </c>
      <c r="I1231" t="s">
        <v>76</v>
      </c>
      <c r="J1231" t="s">
        <v>72</v>
      </c>
      <c r="K1231">
        <v>14.862437999999999</v>
      </c>
      <c r="L1231">
        <v>2.3474409999999999</v>
      </c>
      <c r="M1231">
        <v>10.779</v>
      </c>
      <c r="N1231">
        <v>20.143000000000001</v>
      </c>
      <c r="O1231" t="s">
        <v>74</v>
      </c>
      <c r="P1231" t="s">
        <v>1734</v>
      </c>
      <c r="Q1231">
        <v>5.2809999999999997</v>
      </c>
      <c r="R1231">
        <v>4.0830000000000002</v>
      </c>
      <c r="S1231">
        <v>15504</v>
      </c>
      <c r="T1231">
        <v>2475</v>
      </c>
      <c r="U1231">
        <v>11244</v>
      </c>
      <c r="V1231">
        <v>21013</v>
      </c>
      <c r="W1231">
        <v>303</v>
      </c>
      <c r="X1231">
        <v>55</v>
      </c>
      <c r="Y1231">
        <v>0</v>
      </c>
      <c r="Z1231">
        <v>0</v>
      </c>
      <c r="AA1231">
        <v>0</v>
      </c>
      <c r="AB1231">
        <v>1</v>
      </c>
      <c r="AC1231" t="s">
        <v>235</v>
      </c>
      <c r="AD1231" t="s">
        <v>1460</v>
      </c>
      <c r="AE1231">
        <v>1.3151793056000001</v>
      </c>
      <c r="AF1231" t="s">
        <v>75</v>
      </c>
    </row>
    <row r="1232" spans="1:32">
      <c r="A1232" t="s">
        <v>1735</v>
      </c>
      <c r="B1232">
        <v>2012</v>
      </c>
      <c r="C1232" t="s">
        <v>1460</v>
      </c>
      <c r="D1232" t="s">
        <v>72</v>
      </c>
      <c r="E1232" t="s">
        <v>156</v>
      </c>
      <c r="F1232" t="s">
        <v>72</v>
      </c>
      <c r="G1232" t="s">
        <v>72</v>
      </c>
      <c r="H1232" t="s">
        <v>81</v>
      </c>
      <c r="I1232" t="s">
        <v>79</v>
      </c>
      <c r="J1232" t="s">
        <v>72</v>
      </c>
      <c r="K1232">
        <v>10.141564000000001</v>
      </c>
      <c r="L1232">
        <v>2.4440539999999999</v>
      </c>
      <c r="M1232">
        <v>6.2169999999999996</v>
      </c>
      <c r="N1232">
        <v>16.117999999999999</v>
      </c>
      <c r="O1232" t="s">
        <v>74</v>
      </c>
      <c r="P1232" t="s">
        <v>1736</v>
      </c>
      <c r="Q1232">
        <v>5.976</v>
      </c>
      <c r="R1232">
        <v>3.9239999999999999</v>
      </c>
      <c r="S1232">
        <v>11983</v>
      </c>
      <c r="T1232">
        <v>2894</v>
      </c>
      <c r="U1232">
        <v>7346</v>
      </c>
      <c r="V1232">
        <v>19044</v>
      </c>
      <c r="W1232">
        <v>254</v>
      </c>
      <c r="X1232">
        <v>25</v>
      </c>
      <c r="Y1232">
        <v>0</v>
      </c>
      <c r="Z1232">
        <v>0</v>
      </c>
      <c r="AA1232">
        <v>0</v>
      </c>
      <c r="AB1232">
        <v>1</v>
      </c>
      <c r="AC1232" t="s">
        <v>841</v>
      </c>
      <c r="AD1232" t="s">
        <v>1460</v>
      </c>
      <c r="AE1232">
        <v>1.6583576681000001</v>
      </c>
      <c r="AF1232" t="s">
        <v>75</v>
      </c>
    </row>
    <row r="1233" spans="1:32">
      <c r="A1233" t="s">
        <v>1737</v>
      </c>
      <c r="B1233">
        <v>2012</v>
      </c>
      <c r="C1233" t="s">
        <v>1460</v>
      </c>
      <c r="D1233" t="s">
        <v>72</v>
      </c>
      <c r="E1233" t="s">
        <v>156</v>
      </c>
      <c r="F1233" t="s">
        <v>72</v>
      </c>
      <c r="G1233" t="s">
        <v>72</v>
      </c>
      <c r="H1233" t="s">
        <v>83</v>
      </c>
      <c r="I1233" t="s">
        <v>72</v>
      </c>
      <c r="J1233" t="s">
        <v>72</v>
      </c>
      <c r="K1233">
        <v>16.678000999999998</v>
      </c>
      <c r="L1233">
        <v>1.2027410000000001</v>
      </c>
      <c r="M1233">
        <v>14.426</v>
      </c>
      <c r="N1233">
        <v>19.202000000000002</v>
      </c>
      <c r="O1233" t="s">
        <v>74</v>
      </c>
      <c r="P1233" t="s">
        <v>1738</v>
      </c>
      <c r="Q1233">
        <v>2.524</v>
      </c>
      <c r="R1233">
        <v>2.2519999999999998</v>
      </c>
      <c r="S1233">
        <v>66261</v>
      </c>
      <c r="T1233">
        <v>4880</v>
      </c>
      <c r="U1233">
        <v>57314</v>
      </c>
      <c r="V1233">
        <v>76290</v>
      </c>
      <c r="W1233">
        <v>1227</v>
      </c>
      <c r="X1233">
        <v>235</v>
      </c>
      <c r="Y1233">
        <v>0</v>
      </c>
      <c r="Z1233">
        <v>0</v>
      </c>
      <c r="AA1233">
        <v>0</v>
      </c>
      <c r="AB1233">
        <v>1</v>
      </c>
      <c r="AC1233" t="s">
        <v>161</v>
      </c>
      <c r="AD1233" t="s">
        <v>1460</v>
      </c>
      <c r="AE1233">
        <v>1.2762358646</v>
      </c>
      <c r="AF1233" t="s">
        <v>75</v>
      </c>
    </row>
    <row r="1234" spans="1:32">
      <c r="A1234" t="s">
        <v>1739</v>
      </c>
      <c r="B1234">
        <v>2012</v>
      </c>
      <c r="C1234" t="s">
        <v>1460</v>
      </c>
      <c r="D1234" t="s">
        <v>72</v>
      </c>
      <c r="E1234" t="s">
        <v>156</v>
      </c>
      <c r="F1234" t="s">
        <v>72</v>
      </c>
      <c r="G1234" t="s">
        <v>72</v>
      </c>
      <c r="H1234" t="s">
        <v>83</v>
      </c>
      <c r="I1234" t="s">
        <v>76</v>
      </c>
      <c r="J1234" t="s">
        <v>72</v>
      </c>
      <c r="K1234">
        <v>21.38081</v>
      </c>
      <c r="L1234">
        <v>1.634838</v>
      </c>
      <c r="M1234">
        <v>18.315999999999999</v>
      </c>
      <c r="N1234">
        <v>24.803000000000001</v>
      </c>
      <c r="O1234" t="s">
        <v>74</v>
      </c>
      <c r="P1234" t="s">
        <v>1740</v>
      </c>
      <c r="Q1234">
        <v>3.4220000000000002</v>
      </c>
      <c r="R1234">
        <v>3.0649999999999999</v>
      </c>
      <c r="S1234">
        <v>43424</v>
      </c>
      <c r="T1234">
        <v>3498</v>
      </c>
      <c r="U1234">
        <v>37199</v>
      </c>
      <c r="V1234">
        <v>50373</v>
      </c>
      <c r="W1234">
        <v>761</v>
      </c>
      <c r="X1234">
        <v>172</v>
      </c>
      <c r="Y1234">
        <v>0</v>
      </c>
      <c r="Z1234">
        <v>0</v>
      </c>
      <c r="AA1234">
        <v>0</v>
      </c>
      <c r="AB1234">
        <v>1</v>
      </c>
      <c r="AC1234" t="s">
        <v>863</v>
      </c>
      <c r="AD1234" t="s">
        <v>1460</v>
      </c>
      <c r="AE1234">
        <v>1.2083981774000001</v>
      </c>
      <c r="AF1234" t="s">
        <v>75</v>
      </c>
    </row>
    <row r="1235" spans="1:32">
      <c r="A1235" t="s">
        <v>1741</v>
      </c>
      <c r="B1235">
        <v>2012</v>
      </c>
      <c r="C1235" t="s">
        <v>1460</v>
      </c>
      <c r="D1235" t="s">
        <v>72</v>
      </c>
      <c r="E1235" t="s">
        <v>156</v>
      </c>
      <c r="F1235" t="s">
        <v>72</v>
      </c>
      <c r="G1235" t="s">
        <v>72</v>
      </c>
      <c r="H1235" t="s">
        <v>83</v>
      </c>
      <c r="I1235" t="s">
        <v>79</v>
      </c>
      <c r="J1235" t="s">
        <v>72</v>
      </c>
      <c r="K1235">
        <v>11.759675</v>
      </c>
      <c r="L1235">
        <v>1.850576</v>
      </c>
      <c r="M1235">
        <v>8.5549999999999997</v>
      </c>
      <c r="N1235">
        <v>15.955</v>
      </c>
      <c r="O1235" t="s">
        <v>74</v>
      </c>
      <c r="P1235" t="s">
        <v>1742</v>
      </c>
      <c r="Q1235">
        <v>4.1950000000000003</v>
      </c>
      <c r="R1235">
        <v>3.2050000000000001</v>
      </c>
      <c r="S1235">
        <v>22837</v>
      </c>
      <c r="T1235">
        <v>3609</v>
      </c>
      <c r="U1235">
        <v>16614</v>
      </c>
      <c r="V1235">
        <v>30984</v>
      </c>
      <c r="W1235">
        <v>466</v>
      </c>
      <c r="X1235">
        <v>63</v>
      </c>
      <c r="Y1235">
        <v>0</v>
      </c>
      <c r="Z1235">
        <v>0</v>
      </c>
      <c r="AA1235">
        <v>0</v>
      </c>
      <c r="AB1235">
        <v>1</v>
      </c>
      <c r="AC1235" t="s">
        <v>753</v>
      </c>
      <c r="AD1235" t="s">
        <v>1460</v>
      </c>
      <c r="AE1235">
        <v>1.5346324295</v>
      </c>
      <c r="AF1235" t="s">
        <v>75</v>
      </c>
    </row>
    <row r="1236" spans="1:32">
      <c r="A1236" t="s">
        <v>1743</v>
      </c>
      <c r="B1236">
        <v>2012</v>
      </c>
      <c r="C1236" t="s">
        <v>1460</v>
      </c>
      <c r="D1236" t="s">
        <v>72</v>
      </c>
      <c r="E1236" t="s">
        <v>156</v>
      </c>
      <c r="F1236" t="s">
        <v>72</v>
      </c>
      <c r="G1236" t="s">
        <v>72</v>
      </c>
      <c r="H1236" t="s">
        <v>84</v>
      </c>
      <c r="I1236" t="s">
        <v>72</v>
      </c>
      <c r="J1236" t="s">
        <v>72</v>
      </c>
      <c r="K1236">
        <v>16.776797999999999</v>
      </c>
      <c r="L1236">
        <v>1.1310629999999999</v>
      </c>
      <c r="M1236">
        <v>14.651</v>
      </c>
      <c r="N1236">
        <v>19.141999999999999</v>
      </c>
      <c r="O1236" t="s">
        <v>74</v>
      </c>
      <c r="P1236" t="s">
        <v>1744</v>
      </c>
      <c r="Q1236">
        <v>2.3650000000000002</v>
      </c>
      <c r="R1236">
        <v>2.1259999999999999</v>
      </c>
      <c r="S1236">
        <v>73492</v>
      </c>
      <c r="T1236">
        <v>5065</v>
      </c>
      <c r="U1236">
        <v>64179</v>
      </c>
      <c r="V1236">
        <v>83853</v>
      </c>
      <c r="W1236">
        <v>1533</v>
      </c>
      <c r="X1236">
        <v>278</v>
      </c>
      <c r="Y1236">
        <v>0</v>
      </c>
      <c r="Z1236">
        <v>0</v>
      </c>
      <c r="AA1236">
        <v>0</v>
      </c>
      <c r="AB1236">
        <v>1</v>
      </c>
      <c r="AC1236" t="s">
        <v>152</v>
      </c>
      <c r="AD1236" t="s">
        <v>1460</v>
      </c>
      <c r="AE1236">
        <v>1.4037134898000001</v>
      </c>
      <c r="AF1236" t="s">
        <v>75</v>
      </c>
    </row>
    <row r="1237" spans="1:32">
      <c r="A1237" t="s">
        <v>1745</v>
      </c>
      <c r="B1237">
        <v>2012</v>
      </c>
      <c r="C1237" t="s">
        <v>1460</v>
      </c>
      <c r="D1237" t="s">
        <v>72</v>
      </c>
      <c r="E1237" t="s">
        <v>156</v>
      </c>
      <c r="F1237" t="s">
        <v>72</v>
      </c>
      <c r="G1237" t="s">
        <v>72</v>
      </c>
      <c r="H1237" t="s">
        <v>84</v>
      </c>
      <c r="I1237" t="s">
        <v>76</v>
      </c>
      <c r="J1237" t="s">
        <v>72</v>
      </c>
      <c r="K1237">
        <v>20.381201000000001</v>
      </c>
      <c r="L1237">
        <v>1.6791579999999999</v>
      </c>
      <c r="M1237">
        <v>17.251000000000001</v>
      </c>
      <c r="N1237">
        <v>23.914999999999999</v>
      </c>
      <c r="O1237" t="s">
        <v>74</v>
      </c>
      <c r="P1237" t="s">
        <v>456</v>
      </c>
      <c r="Q1237">
        <v>3.5339999999999998</v>
      </c>
      <c r="R1237">
        <v>3.13</v>
      </c>
      <c r="S1237">
        <v>48733</v>
      </c>
      <c r="T1237">
        <v>4127</v>
      </c>
      <c r="U1237">
        <v>41248</v>
      </c>
      <c r="V1237">
        <v>57182</v>
      </c>
      <c r="W1237">
        <v>918</v>
      </c>
      <c r="X1237">
        <v>193</v>
      </c>
      <c r="Y1237">
        <v>0</v>
      </c>
      <c r="Z1237">
        <v>0</v>
      </c>
      <c r="AA1237">
        <v>0</v>
      </c>
      <c r="AB1237">
        <v>1</v>
      </c>
      <c r="AC1237" t="s">
        <v>450</v>
      </c>
      <c r="AD1237" t="s">
        <v>1460</v>
      </c>
      <c r="AE1237">
        <v>1.5933356695000001</v>
      </c>
      <c r="AF1237" t="s">
        <v>75</v>
      </c>
    </row>
    <row r="1238" spans="1:32">
      <c r="A1238" t="s">
        <v>1746</v>
      </c>
      <c r="B1238">
        <v>2012</v>
      </c>
      <c r="C1238" t="s">
        <v>1460</v>
      </c>
      <c r="D1238" t="s">
        <v>72</v>
      </c>
      <c r="E1238" t="s">
        <v>156</v>
      </c>
      <c r="F1238" t="s">
        <v>72</v>
      </c>
      <c r="G1238" t="s">
        <v>72</v>
      </c>
      <c r="H1238" t="s">
        <v>84</v>
      </c>
      <c r="I1238" t="s">
        <v>79</v>
      </c>
      <c r="J1238" t="s">
        <v>72</v>
      </c>
      <c r="K1238">
        <v>12.444903</v>
      </c>
      <c r="L1238">
        <v>1.4559899999999999</v>
      </c>
      <c r="M1238">
        <v>9.8320000000000007</v>
      </c>
      <c r="N1238">
        <v>15.632</v>
      </c>
      <c r="O1238" t="s">
        <v>74</v>
      </c>
      <c r="P1238" t="s">
        <v>1747</v>
      </c>
      <c r="Q1238">
        <v>3.1869999999999998</v>
      </c>
      <c r="R1238">
        <v>2.613</v>
      </c>
      <c r="S1238">
        <v>24759</v>
      </c>
      <c r="T1238">
        <v>2978</v>
      </c>
      <c r="U1238">
        <v>19560</v>
      </c>
      <c r="V1238">
        <v>31100</v>
      </c>
      <c r="W1238">
        <v>615</v>
      </c>
      <c r="X1238">
        <v>85</v>
      </c>
      <c r="Y1238">
        <v>0</v>
      </c>
      <c r="Z1238">
        <v>0</v>
      </c>
      <c r="AA1238">
        <v>0</v>
      </c>
      <c r="AB1238">
        <v>1</v>
      </c>
      <c r="AC1238" t="s">
        <v>147</v>
      </c>
      <c r="AD1238" t="s">
        <v>1460</v>
      </c>
      <c r="AE1238">
        <v>1.1945711898</v>
      </c>
      <c r="AF1238" t="s">
        <v>75</v>
      </c>
    </row>
    <row r="1239" spans="1:32">
      <c r="A1239" t="s">
        <v>1748</v>
      </c>
      <c r="B1239">
        <v>2012</v>
      </c>
      <c r="C1239" t="s">
        <v>1460</v>
      </c>
      <c r="D1239" t="s">
        <v>72</v>
      </c>
      <c r="E1239" t="s">
        <v>156</v>
      </c>
      <c r="F1239" t="s">
        <v>72</v>
      </c>
      <c r="G1239" t="s">
        <v>72</v>
      </c>
      <c r="H1239" t="s">
        <v>85</v>
      </c>
      <c r="I1239" t="s">
        <v>72</v>
      </c>
      <c r="J1239" t="s">
        <v>72</v>
      </c>
      <c r="K1239">
        <v>17.859766</v>
      </c>
      <c r="L1239">
        <v>1.0616969999999999</v>
      </c>
      <c r="M1239">
        <v>15.85</v>
      </c>
      <c r="N1239">
        <v>20.064</v>
      </c>
      <c r="O1239" t="s">
        <v>74</v>
      </c>
      <c r="P1239" t="s">
        <v>1749</v>
      </c>
      <c r="Q1239">
        <v>2.2040000000000002</v>
      </c>
      <c r="R1239">
        <v>2.0099999999999998</v>
      </c>
      <c r="S1239">
        <v>83360</v>
      </c>
      <c r="T1239">
        <v>4880</v>
      </c>
      <c r="U1239">
        <v>73978</v>
      </c>
      <c r="V1239">
        <v>93649</v>
      </c>
      <c r="W1239">
        <v>1546</v>
      </c>
      <c r="X1239">
        <v>325</v>
      </c>
      <c r="Y1239">
        <v>0</v>
      </c>
      <c r="Z1239">
        <v>0</v>
      </c>
      <c r="AA1239">
        <v>0</v>
      </c>
      <c r="AB1239">
        <v>1</v>
      </c>
      <c r="AC1239" t="s">
        <v>631</v>
      </c>
      <c r="AD1239" t="s">
        <v>1460</v>
      </c>
      <c r="AE1239">
        <v>1.1871295547</v>
      </c>
      <c r="AF1239" t="s">
        <v>75</v>
      </c>
    </row>
    <row r="1240" spans="1:32">
      <c r="A1240" t="s">
        <v>1750</v>
      </c>
      <c r="B1240">
        <v>2012</v>
      </c>
      <c r="C1240" t="s">
        <v>1460</v>
      </c>
      <c r="D1240" t="s">
        <v>72</v>
      </c>
      <c r="E1240" t="s">
        <v>156</v>
      </c>
      <c r="F1240" t="s">
        <v>72</v>
      </c>
      <c r="G1240" t="s">
        <v>72</v>
      </c>
      <c r="H1240" t="s">
        <v>85</v>
      </c>
      <c r="I1240" t="s">
        <v>76</v>
      </c>
      <c r="J1240" t="s">
        <v>72</v>
      </c>
      <c r="K1240">
        <v>23.117384000000001</v>
      </c>
      <c r="L1240">
        <v>1.8457870000000001</v>
      </c>
      <c r="M1240">
        <v>19.658999999999999</v>
      </c>
      <c r="N1240">
        <v>26.98</v>
      </c>
      <c r="O1240" t="s">
        <v>74</v>
      </c>
      <c r="P1240" t="s">
        <v>1751</v>
      </c>
      <c r="Q1240">
        <v>3.8620000000000001</v>
      </c>
      <c r="R1240">
        <v>3.4580000000000002</v>
      </c>
      <c r="S1240">
        <v>55232</v>
      </c>
      <c r="T1240">
        <v>4532</v>
      </c>
      <c r="U1240">
        <v>46969</v>
      </c>
      <c r="V1240">
        <v>64459</v>
      </c>
      <c r="W1240">
        <v>843</v>
      </c>
      <c r="X1240">
        <v>213</v>
      </c>
      <c r="Y1240">
        <v>0</v>
      </c>
      <c r="Z1240">
        <v>0</v>
      </c>
      <c r="AA1240">
        <v>0</v>
      </c>
      <c r="AB1240">
        <v>1</v>
      </c>
      <c r="AC1240" t="s">
        <v>123</v>
      </c>
      <c r="AD1240" t="s">
        <v>1460</v>
      </c>
      <c r="AE1240">
        <v>1.6140181495999999</v>
      </c>
      <c r="AF1240" t="s">
        <v>75</v>
      </c>
    </row>
    <row r="1241" spans="1:32">
      <c r="A1241" t="s">
        <v>1752</v>
      </c>
      <c r="B1241">
        <v>2012</v>
      </c>
      <c r="C1241" t="s">
        <v>1460</v>
      </c>
      <c r="D1241" t="s">
        <v>72</v>
      </c>
      <c r="E1241" t="s">
        <v>156</v>
      </c>
      <c r="F1241" t="s">
        <v>72</v>
      </c>
      <c r="G1241" t="s">
        <v>72</v>
      </c>
      <c r="H1241" t="s">
        <v>85</v>
      </c>
      <c r="I1241" t="s">
        <v>79</v>
      </c>
      <c r="J1241" t="s">
        <v>72</v>
      </c>
      <c r="K1241">
        <v>12.346276</v>
      </c>
      <c r="L1241">
        <v>1.3667499999999999</v>
      </c>
      <c r="M1241">
        <v>9.8800000000000008</v>
      </c>
      <c r="N1241">
        <v>15.323</v>
      </c>
      <c r="O1241" t="s">
        <v>74</v>
      </c>
      <c r="P1241" t="s">
        <v>1753</v>
      </c>
      <c r="Q1241">
        <v>2.9769999999999999</v>
      </c>
      <c r="R1241">
        <v>2.4660000000000002</v>
      </c>
      <c r="S1241">
        <v>28129</v>
      </c>
      <c r="T1241">
        <v>3047</v>
      </c>
      <c r="U1241">
        <v>22510</v>
      </c>
      <c r="V1241">
        <v>34911</v>
      </c>
      <c r="W1241">
        <v>703</v>
      </c>
      <c r="X1241">
        <v>112</v>
      </c>
      <c r="Y1241">
        <v>0</v>
      </c>
      <c r="Z1241">
        <v>0</v>
      </c>
      <c r="AA1241">
        <v>0</v>
      </c>
      <c r="AB1241">
        <v>1</v>
      </c>
      <c r="AC1241" t="s">
        <v>128</v>
      </c>
      <c r="AD1241" t="s">
        <v>1460</v>
      </c>
      <c r="AE1241">
        <v>1.2117382460999999</v>
      </c>
      <c r="AF1241" t="s">
        <v>75</v>
      </c>
    </row>
    <row r="1242" spans="1:32">
      <c r="A1242" t="s">
        <v>1754</v>
      </c>
      <c r="B1242">
        <v>2012</v>
      </c>
      <c r="C1242" t="s">
        <v>1460</v>
      </c>
      <c r="D1242" t="s">
        <v>72</v>
      </c>
      <c r="E1242" t="s">
        <v>156</v>
      </c>
      <c r="F1242" t="s">
        <v>72</v>
      </c>
      <c r="G1242" t="s">
        <v>72</v>
      </c>
      <c r="H1242" t="s">
        <v>86</v>
      </c>
      <c r="I1242" t="s">
        <v>72</v>
      </c>
      <c r="J1242" t="s">
        <v>72</v>
      </c>
      <c r="K1242">
        <v>20.397334000000001</v>
      </c>
      <c r="L1242">
        <v>1.264893</v>
      </c>
      <c r="M1242">
        <v>18.001999999999999</v>
      </c>
      <c r="N1242">
        <v>23.021999999999998</v>
      </c>
      <c r="O1242" t="s">
        <v>74</v>
      </c>
      <c r="P1242" t="s">
        <v>1755</v>
      </c>
      <c r="Q1242">
        <v>2.6240000000000001</v>
      </c>
      <c r="R1242">
        <v>2.395</v>
      </c>
      <c r="S1242">
        <v>83748</v>
      </c>
      <c r="T1242">
        <v>5212</v>
      </c>
      <c r="U1242">
        <v>73914</v>
      </c>
      <c r="V1242">
        <v>94523</v>
      </c>
      <c r="W1242">
        <v>1521</v>
      </c>
      <c r="X1242">
        <v>345</v>
      </c>
      <c r="Y1242">
        <v>0</v>
      </c>
      <c r="Z1242">
        <v>0</v>
      </c>
      <c r="AA1242">
        <v>0</v>
      </c>
      <c r="AB1242">
        <v>1</v>
      </c>
      <c r="AC1242" t="s">
        <v>501</v>
      </c>
      <c r="AD1242" t="s">
        <v>1460</v>
      </c>
      <c r="AE1242">
        <v>1.4977879268000001</v>
      </c>
      <c r="AF1242" t="s">
        <v>75</v>
      </c>
    </row>
    <row r="1243" spans="1:32">
      <c r="A1243" t="s">
        <v>1756</v>
      </c>
      <c r="B1243">
        <v>2012</v>
      </c>
      <c r="C1243" t="s">
        <v>1460</v>
      </c>
      <c r="D1243" t="s">
        <v>72</v>
      </c>
      <c r="E1243" t="s">
        <v>156</v>
      </c>
      <c r="F1243" t="s">
        <v>72</v>
      </c>
      <c r="G1243" t="s">
        <v>72</v>
      </c>
      <c r="H1243" t="s">
        <v>86</v>
      </c>
      <c r="I1243" t="s">
        <v>76</v>
      </c>
      <c r="J1243" t="s">
        <v>72</v>
      </c>
      <c r="K1243">
        <v>22.482507999999999</v>
      </c>
      <c r="L1243">
        <v>1.7222470000000001</v>
      </c>
      <c r="M1243">
        <v>19.25</v>
      </c>
      <c r="N1243">
        <v>26.082000000000001</v>
      </c>
      <c r="O1243" t="s">
        <v>74</v>
      </c>
      <c r="P1243" t="s">
        <v>1757</v>
      </c>
      <c r="Q1243">
        <v>3.6</v>
      </c>
      <c r="R1243">
        <v>3.2320000000000002</v>
      </c>
      <c r="S1243">
        <v>47278</v>
      </c>
      <c r="T1243">
        <v>3681</v>
      </c>
      <c r="U1243">
        <v>40481</v>
      </c>
      <c r="V1243">
        <v>54847</v>
      </c>
      <c r="W1243">
        <v>905</v>
      </c>
      <c r="X1243">
        <v>228</v>
      </c>
      <c r="Y1243">
        <v>0</v>
      </c>
      <c r="Z1243">
        <v>0</v>
      </c>
      <c r="AA1243">
        <v>0</v>
      </c>
      <c r="AB1243">
        <v>1</v>
      </c>
      <c r="AC1243" t="s">
        <v>1694</v>
      </c>
      <c r="AD1243" t="s">
        <v>1460</v>
      </c>
      <c r="AE1243">
        <v>1.5385610928</v>
      </c>
      <c r="AF1243" t="s">
        <v>75</v>
      </c>
    </row>
    <row r="1244" spans="1:32">
      <c r="A1244" t="s">
        <v>1758</v>
      </c>
      <c r="B1244">
        <v>2012</v>
      </c>
      <c r="C1244" t="s">
        <v>1460</v>
      </c>
      <c r="D1244" t="s">
        <v>72</v>
      </c>
      <c r="E1244" t="s">
        <v>156</v>
      </c>
      <c r="F1244" t="s">
        <v>72</v>
      </c>
      <c r="G1244" t="s">
        <v>72</v>
      </c>
      <c r="H1244" t="s">
        <v>86</v>
      </c>
      <c r="I1244" t="s">
        <v>79</v>
      </c>
      <c r="J1244" t="s">
        <v>72</v>
      </c>
      <c r="K1244">
        <v>18.208152999999999</v>
      </c>
      <c r="L1244">
        <v>1.7746519999999999</v>
      </c>
      <c r="M1244">
        <v>14.948</v>
      </c>
      <c r="N1244">
        <v>21.995999999999999</v>
      </c>
      <c r="O1244" t="s">
        <v>74</v>
      </c>
      <c r="P1244" t="s">
        <v>1759</v>
      </c>
      <c r="Q1244">
        <v>3.7879999999999998</v>
      </c>
      <c r="R1244">
        <v>3.2610000000000001</v>
      </c>
      <c r="S1244">
        <v>36470</v>
      </c>
      <c r="T1244">
        <v>3640</v>
      </c>
      <c r="U1244">
        <v>29939</v>
      </c>
      <c r="V1244">
        <v>44057</v>
      </c>
      <c r="W1244">
        <v>616</v>
      </c>
      <c r="X1244">
        <v>117</v>
      </c>
      <c r="Y1244">
        <v>0</v>
      </c>
      <c r="Z1244">
        <v>0</v>
      </c>
      <c r="AA1244">
        <v>0</v>
      </c>
      <c r="AB1244">
        <v>1</v>
      </c>
      <c r="AC1244" t="s">
        <v>348</v>
      </c>
      <c r="AD1244" t="s">
        <v>1460</v>
      </c>
      <c r="AE1244">
        <v>1.3005455236000001</v>
      </c>
      <c r="AF1244" t="s">
        <v>75</v>
      </c>
    </row>
    <row r="1245" spans="1:32">
      <c r="A1245" t="s">
        <v>1760</v>
      </c>
      <c r="B1245">
        <v>2012</v>
      </c>
      <c r="C1245" t="s">
        <v>1460</v>
      </c>
      <c r="D1245" t="s">
        <v>72</v>
      </c>
      <c r="E1245" t="s">
        <v>156</v>
      </c>
      <c r="F1245" t="s">
        <v>72</v>
      </c>
      <c r="G1245" t="s">
        <v>72</v>
      </c>
      <c r="H1245" t="s">
        <v>88</v>
      </c>
      <c r="I1245" t="s">
        <v>72</v>
      </c>
      <c r="J1245" t="s">
        <v>72</v>
      </c>
      <c r="K1245">
        <v>17.045446999999999</v>
      </c>
      <c r="L1245">
        <v>1.219657</v>
      </c>
      <c r="M1245">
        <v>14.76</v>
      </c>
      <c r="N1245">
        <v>19.603000000000002</v>
      </c>
      <c r="O1245" t="s">
        <v>74</v>
      </c>
      <c r="P1245" t="s">
        <v>1761</v>
      </c>
      <c r="Q1245">
        <v>2.5579999999999998</v>
      </c>
      <c r="R1245">
        <v>2.2850000000000001</v>
      </c>
      <c r="S1245">
        <v>53725</v>
      </c>
      <c r="T1245">
        <v>3821</v>
      </c>
      <c r="U1245">
        <v>46522</v>
      </c>
      <c r="V1245">
        <v>61786</v>
      </c>
      <c r="W1245">
        <v>1401</v>
      </c>
      <c r="X1245">
        <v>251</v>
      </c>
      <c r="Y1245">
        <v>0</v>
      </c>
      <c r="Z1245">
        <v>0</v>
      </c>
      <c r="AA1245">
        <v>0</v>
      </c>
      <c r="AB1245">
        <v>1</v>
      </c>
      <c r="AC1245" t="s">
        <v>624</v>
      </c>
      <c r="AD1245" t="s">
        <v>1460</v>
      </c>
      <c r="AE1245">
        <v>1.4728378026</v>
      </c>
      <c r="AF1245" t="s">
        <v>75</v>
      </c>
    </row>
    <row r="1246" spans="1:32">
      <c r="A1246" t="s">
        <v>1762</v>
      </c>
      <c r="B1246">
        <v>2012</v>
      </c>
      <c r="C1246" t="s">
        <v>1460</v>
      </c>
      <c r="D1246" t="s">
        <v>72</v>
      </c>
      <c r="E1246" t="s">
        <v>156</v>
      </c>
      <c r="F1246" t="s">
        <v>72</v>
      </c>
      <c r="G1246" t="s">
        <v>72</v>
      </c>
      <c r="H1246" t="s">
        <v>88</v>
      </c>
      <c r="I1246" t="s">
        <v>76</v>
      </c>
      <c r="J1246" t="s">
        <v>72</v>
      </c>
      <c r="K1246">
        <v>19.408850000000001</v>
      </c>
      <c r="L1246">
        <v>1.7013959999999999</v>
      </c>
      <c r="M1246">
        <v>16.254000000000001</v>
      </c>
      <c r="N1246">
        <v>23.007999999999999</v>
      </c>
      <c r="O1246" t="s">
        <v>74</v>
      </c>
      <c r="P1246" t="s">
        <v>395</v>
      </c>
      <c r="Q1246">
        <v>3.5990000000000002</v>
      </c>
      <c r="R1246">
        <v>3.1549999999999998</v>
      </c>
      <c r="S1246">
        <v>31569</v>
      </c>
      <c r="T1246">
        <v>2740</v>
      </c>
      <c r="U1246">
        <v>26438</v>
      </c>
      <c r="V1246">
        <v>37424</v>
      </c>
      <c r="W1246">
        <v>786</v>
      </c>
      <c r="X1246">
        <v>157</v>
      </c>
      <c r="Y1246">
        <v>0</v>
      </c>
      <c r="Z1246">
        <v>0</v>
      </c>
      <c r="AA1246">
        <v>0</v>
      </c>
      <c r="AB1246">
        <v>1</v>
      </c>
      <c r="AC1246" t="s">
        <v>155</v>
      </c>
      <c r="AD1246" t="s">
        <v>1460</v>
      </c>
      <c r="AE1246">
        <v>1.4527576982999999</v>
      </c>
      <c r="AF1246" t="s">
        <v>75</v>
      </c>
    </row>
    <row r="1247" spans="1:32">
      <c r="A1247" t="s">
        <v>1763</v>
      </c>
      <c r="B1247">
        <v>2012</v>
      </c>
      <c r="C1247" t="s">
        <v>1460</v>
      </c>
      <c r="D1247" t="s">
        <v>72</v>
      </c>
      <c r="E1247" t="s">
        <v>156</v>
      </c>
      <c r="F1247" t="s">
        <v>72</v>
      </c>
      <c r="G1247" t="s">
        <v>72</v>
      </c>
      <c r="H1247" t="s">
        <v>88</v>
      </c>
      <c r="I1247" t="s">
        <v>79</v>
      </c>
      <c r="J1247" t="s">
        <v>72</v>
      </c>
      <c r="K1247">
        <v>14.525157999999999</v>
      </c>
      <c r="L1247">
        <v>1.805034</v>
      </c>
      <c r="M1247">
        <v>11.297000000000001</v>
      </c>
      <c r="N1247">
        <v>18.484000000000002</v>
      </c>
      <c r="O1247" t="s">
        <v>74</v>
      </c>
      <c r="P1247" t="s">
        <v>1764</v>
      </c>
      <c r="Q1247">
        <v>3.9590000000000001</v>
      </c>
      <c r="R1247">
        <v>3.2280000000000002</v>
      </c>
      <c r="S1247">
        <v>22155</v>
      </c>
      <c r="T1247">
        <v>2797</v>
      </c>
      <c r="U1247">
        <v>17231</v>
      </c>
      <c r="V1247">
        <v>28194</v>
      </c>
      <c r="W1247">
        <v>615</v>
      </c>
      <c r="X1247">
        <v>94</v>
      </c>
      <c r="Y1247">
        <v>0</v>
      </c>
      <c r="Z1247">
        <v>0</v>
      </c>
      <c r="AA1247">
        <v>0</v>
      </c>
      <c r="AB1247">
        <v>1</v>
      </c>
      <c r="AC1247" t="s">
        <v>215</v>
      </c>
      <c r="AD1247" t="s">
        <v>1460</v>
      </c>
      <c r="AE1247">
        <v>1.6113131562</v>
      </c>
      <c r="AF1247" t="s">
        <v>75</v>
      </c>
    </row>
    <row r="1248" spans="1:32">
      <c r="A1248" t="s">
        <v>1765</v>
      </c>
      <c r="B1248">
        <v>2012</v>
      </c>
      <c r="C1248" t="s">
        <v>1460</v>
      </c>
      <c r="D1248" t="s">
        <v>72</v>
      </c>
      <c r="E1248" t="s">
        <v>156</v>
      </c>
      <c r="F1248" t="s">
        <v>72</v>
      </c>
      <c r="G1248" t="s">
        <v>72</v>
      </c>
      <c r="H1248" t="s">
        <v>91</v>
      </c>
      <c r="I1248" t="s">
        <v>72</v>
      </c>
      <c r="J1248" t="s">
        <v>72</v>
      </c>
      <c r="K1248">
        <v>13.283561000000001</v>
      </c>
      <c r="L1248">
        <v>1.079866</v>
      </c>
      <c r="M1248">
        <v>11.282999999999999</v>
      </c>
      <c r="N1248">
        <v>15.576000000000001</v>
      </c>
      <c r="O1248" t="s">
        <v>74</v>
      </c>
      <c r="P1248" t="s">
        <v>1766</v>
      </c>
      <c r="Q1248">
        <v>2.2919999999999998</v>
      </c>
      <c r="R1248">
        <v>2</v>
      </c>
      <c r="S1248">
        <v>33801</v>
      </c>
      <c r="T1248">
        <v>2781</v>
      </c>
      <c r="U1248">
        <v>28711</v>
      </c>
      <c r="V1248">
        <v>39634</v>
      </c>
      <c r="W1248">
        <v>1300</v>
      </c>
      <c r="X1248">
        <v>173</v>
      </c>
      <c r="Y1248">
        <v>0</v>
      </c>
      <c r="Z1248">
        <v>0</v>
      </c>
      <c r="AA1248">
        <v>0</v>
      </c>
      <c r="AB1248">
        <v>1</v>
      </c>
      <c r="AC1248" t="s">
        <v>162</v>
      </c>
      <c r="AD1248" t="s">
        <v>1460</v>
      </c>
      <c r="AE1248">
        <v>1.3150227969999999</v>
      </c>
      <c r="AF1248" t="s">
        <v>75</v>
      </c>
    </row>
    <row r="1249" spans="1:32">
      <c r="A1249" t="s">
        <v>1767</v>
      </c>
      <c r="B1249">
        <v>2012</v>
      </c>
      <c r="C1249" t="s">
        <v>1460</v>
      </c>
      <c r="D1249" t="s">
        <v>72</v>
      </c>
      <c r="E1249" t="s">
        <v>156</v>
      </c>
      <c r="F1249" t="s">
        <v>72</v>
      </c>
      <c r="G1249" t="s">
        <v>72</v>
      </c>
      <c r="H1249" t="s">
        <v>91</v>
      </c>
      <c r="I1249" t="s">
        <v>76</v>
      </c>
      <c r="J1249" t="s">
        <v>72</v>
      </c>
      <c r="K1249">
        <v>13.469962000000001</v>
      </c>
      <c r="L1249">
        <v>1.431967</v>
      </c>
      <c r="M1249">
        <v>10.872999999999999</v>
      </c>
      <c r="N1249">
        <v>16.571999999999999</v>
      </c>
      <c r="O1249" t="s">
        <v>74</v>
      </c>
      <c r="P1249" t="s">
        <v>1768</v>
      </c>
      <c r="Q1249">
        <v>3.1019999999999999</v>
      </c>
      <c r="R1249">
        <v>2.597</v>
      </c>
      <c r="S1249">
        <v>19628</v>
      </c>
      <c r="T1249">
        <v>2112</v>
      </c>
      <c r="U1249">
        <v>15844</v>
      </c>
      <c r="V1249">
        <v>24148</v>
      </c>
      <c r="W1249">
        <v>769</v>
      </c>
      <c r="X1249">
        <v>105</v>
      </c>
      <c r="Y1249">
        <v>0</v>
      </c>
      <c r="Z1249">
        <v>0</v>
      </c>
      <c r="AA1249">
        <v>0</v>
      </c>
      <c r="AB1249">
        <v>1</v>
      </c>
      <c r="AC1249" t="s">
        <v>466</v>
      </c>
      <c r="AD1249" t="s">
        <v>1460</v>
      </c>
      <c r="AE1249">
        <v>1.3511195982999999</v>
      </c>
      <c r="AF1249" t="s">
        <v>75</v>
      </c>
    </row>
    <row r="1250" spans="1:32">
      <c r="A1250" t="s">
        <v>1769</v>
      </c>
      <c r="B1250">
        <v>2012</v>
      </c>
      <c r="C1250" t="s">
        <v>1460</v>
      </c>
      <c r="D1250" t="s">
        <v>72</v>
      </c>
      <c r="E1250" t="s">
        <v>156</v>
      </c>
      <c r="F1250" t="s">
        <v>72</v>
      </c>
      <c r="G1250" t="s">
        <v>72</v>
      </c>
      <c r="H1250" t="s">
        <v>91</v>
      </c>
      <c r="I1250" t="s">
        <v>79</v>
      </c>
      <c r="J1250" t="s">
        <v>72</v>
      </c>
      <c r="K1250">
        <v>13.033761</v>
      </c>
      <c r="L1250">
        <v>1.8233919999999999</v>
      </c>
      <c r="M1250">
        <v>9.8219999999999992</v>
      </c>
      <c r="N1250">
        <v>17.096</v>
      </c>
      <c r="O1250" t="s">
        <v>74</v>
      </c>
      <c r="P1250" t="s">
        <v>834</v>
      </c>
      <c r="Q1250">
        <v>4.0620000000000003</v>
      </c>
      <c r="R1250">
        <v>3.2109999999999999</v>
      </c>
      <c r="S1250">
        <v>14172</v>
      </c>
      <c r="T1250">
        <v>1999</v>
      </c>
      <c r="U1250">
        <v>10680</v>
      </c>
      <c r="V1250">
        <v>18590</v>
      </c>
      <c r="W1250">
        <v>531</v>
      </c>
      <c r="X1250">
        <v>68</v>
      </c>
      <c r="Y1250">
        <v>0</v>
      </c>
      <c r="Z1250">
        <v>0</v>
      </c>
      <c r="AA1250">
        <v>0</v>
      </c>
      <c r="AB1250">
        <v>1</v>
      </c>
      <c r="AC1250" t="s">
        <v>190</v>
      </c>
      <c r="AD1250" t="s">
        <v>1460</v>
      </c>
      <c r="AE1250">
        <v>1.5545893799999999</v>
      </c>
      <c r="AF1250" t="s">
        <v>75</v>
      </c>
    </row>
    <row r="1251" spans="1:32">
      <c r="A1251" t="s">
        <v>1770</v>
      </c>
      <c r="B1251">
        <v>2012</v>
      </c>
      <c r="C1251" t="s">
        <v>1460</v>
      </c>
      <c r="D1251" t="s">
        <v>72</v>
      </c>
      <c r="E1251" t="s">
        <v>156</v>
      </c>
      <c r="F1251" t="s">
        <v>72</v>
      </c>
      <c r="G1251" t="s">
        <v>72</v>
      </c>
      <c r="H1251" t="s">
        <v>72</v>
      </c>
      <c r="I1251" t="s">
        <v>72</v>
      </c>
      <c r="J1251" t="s">
        <v>72</v>
      </c>
      <c r="K1251">
        <v>15.962109</v>
      </c>
      <c r="L1251">
        <v>0.46777099999999999</v>
      </c>
      <c r="M1251">
        <v>15.055999999999999</v>
      </c>
      <c r="N1251">
        <v>16.911999999999999</v>
      </c>
      <c r="O1251" t="s">
        <v>74</v>
      </c>
      <c r="P1251" t="s">
        <v>1771</v>
      </c>
      <c r="Q1251">
        <v>0.95</v>
      </c>
      <c r="R1251">
        <v>0.90600000000000003</v>
      </c>
      <c r="S1251">
        <v>438244</v>
      </c>
      <c r="T1251">
        <v>13214</v>
      </c>
      <c r="U1251">
        <v>413360</v>
      </c>
      <c r="V1251">
        <v>464328</v>
      </c>
      <c r="W1251">
        <v>9577</v>
      </c>
      <c r="X1251">
        <v>1722</v>
      </c>
      <c r="Y1251">
        <v>0</v>
      </c>
      <c r="Z1251">
        <v>0</v>
      </c>
      <c r="AA1251">
        <v>0</v>
      </c>
      <c r="AB1251">
        <v>1</v>
      </c>
      <c r="AC1251" t="s">
        <v>1772</v>
      </c>
      <c r="AD1251" t="s">
        <v>1460</v>
      </c>
      <c r="AE1251">
        <v>1.5620176270999999</v>
      </c>
      <c r="AF1251" t="s">
        <v>75</v>
      </c>
    </row>
    <row r="1252" spans="1:32">
      <c r="A1252" t="s">
        <v>1773</v>
      </c>
      <c r="B1252">
        <v>2012</v>
      </c>
      <c r="C1252" t="s">
        <v>1460</v>
      </c>
      <c r="D1252" t="s">
        <v>72</v>
      </c>
      <c r="E1252" t="s">
        <v>156</v>
      </c>
      <c r="F1252" t="s">
        <v>72</v>
      </c>
      <c r="G1252" t="s">
        <v>72</v>
      </c>
      <c r="H1252" t="s">
        <v>72</v>
      </c>
      <c r="I1252" t="s">
        <v>76</v>
      </c>
      <c r="J1252" t="s">
        <v>72</v>
      </c>
      <c r="K1252">
        <v>19.017413999999999</v>
      </c>
      <c r="L1252">
        <v>0.63521000000000005</v>
      </c>
      <c r="M1252">
        <v>17.789000000000001</v>
      </c>
      <c r="N1252">
        <v>20.309999999999999</v>
      </c>
      <c r="O1252" t="s">
        <v>74</v>
      </c>
      <c r="P1252" t="s">
        <v>1774</v>
      </c>
      <c r="Q1252">
        <v>1.292</v>
      </c>
      <c r="R1252">
        <v>1.228</v>
      </c>
      <c r="S1252">
        <v>270948</v>
      </c>
      <c r="T1252">
        <v>9491</v>
      </c>
      <c r="U1252">
        <v>253446</v>
      </c>
      <c r="V1252">
        <v>289359</v>
      </c>
      <c r="W1252">
        <v>5529</v>
      </c>
      <c r="X1252">
        <v>1142</v>
      </c>
      <c r="Y1252">
        <v>0</v>
      </c>
      <c r="Z1252">
        <v>0</v>
      </c>
      <c r="AA1252">
        <v>0</v>
      </c>
      <c r="AB1252">
        <v>1</v>
      </c>
      <c r="AC1252" t="s">
        <v>1775</v>
      </c>
      <c r="AD1252" t="s">
        <v>1460</v>
      </c>
      <c r="AE1252">
        <v>1.4483038119</v>
      </c>
      <c r="AF1252" t="s">
        <v>75</v>
      </c>
    </row>
    <row r="1253" spans="1:32">
      <c r="A1253" t="s">
        <v>1776</v>
      </c>
      <c r="B1253">
        <v>2012</v>
      </c>
      <c r="C1253" t="s">
        <v>1460</v>
      </c>
      <c r="D1253" t="s">
        <v>72</v>
      </c>
      <c r="E1253" t="s">
        <v>156</v>
      </c>
      <c r="F1253" t="s">
        <v>72</v>
      </c>
      <c r="G1253" t="s">
        <v>72</v>
      </c>
      <c r="H1253" t="s">
        <v>72</v>
      </c>
      <c r="I1253" t="s">
        <v>79</v>
      </c>
      <c r="J1253" t="s">
        <v>72</v>
      </c>
      <c r="K1253">
        <v>12.666363</v>
      </c>
      <c r="L1253">
        <v>0.63280599999999998</v>
      </c>
      <c r="M1253">
        <v>11.462999999999999</v>
      </c>
      <c r="N1253">
        <v>13.976000000000001</v>
      </c>
      <c r="O1253" t="s">
        <v>74</v>
      </c>
      <c r="P1253" t="s">
        <v>1777</v>
      </c>
      <c r="Q1253">
        <v>1.31</v>
      </c>
      <c r="R1253">
        <v>1.2030000000000001</v>
      </c>
      <c r="S1253">
        <v>167297</v>
      </c>
      <c r="T1253">
        <v>8767</v>
      </c>
      <c r="U1253">
        <v>151405</v>
      </c>
      <c r="V1253">
        <v>184593</v>
      </c>
      <c r="W1253">
        <v>4048</v>
      </c>
      <c r="X1253">
        <v>580</v>
      </c>
      <c r="Y1253">
        <v>0</v>
      </c>
      <c r="Z1253">
        <v>0</v>
      </c>
      <c r="AA1253">
        <v>0</v>
      </c>
      <c r="AB1253">
        <v>1</v>
      </c>
      <c r="AC1253" t="s">
        <v>1778</v>
      </c>
      <c r="AD1253" t="s">
        <v>1460</v>
      </c>
      <c r="AE1253">
        <v>1.4650121975999999</v>
      </c>
      <c r="AF1253" t="s">
        <v>75</v>
      </c>
    </row>
    <row r="1254" spans="1:32">
      <c r="A1254" t="s">
        <v>1779</v>
      </c>
      <c r="B1254">
        <v>2012</v>
      </c>
      <c r="C1254" t="s">
        <v>1460</v>
      </c>
      <c r="D1254" t="s">
        <v>72</v>
      </c>
      <c r="E1254" t="s">
        <v>164</v>
      </c>
      <c r="F1254" t="s">
        <v>72</v>
      </c>
      <c r="G1254" t="s">
        <v>72</v>
      </c>
      <c r="H1254" t="s">
        <v>73</v>
      </c>
      <c r="I1254" t="s">
        <v>72</v>
      </c>
      <c r="J1254" t="s">
        <v>72</v>
      </c>
      <c r="K1254">
        <v>0.847665</v>
      </c>
      <c r="L1254">
        <v>0.89937400000000001</v>
      </c>
      <c r="M1254">
        <v>1.4999999999999999E-2</v>
      </c>
      <c r="N1254">
        <v>5</v>
      </c>
      <c r="O1254" t="s">
        <v>74</v>
      </c>
      <c r="P1254" t="s">
        <v>636</v>
      </c>
      <c r="Q1254">
        <v>4.1529999999999996</v>
      </c>
      <c r="R1254">
        <v>0.83299999999999996</v>
      </c>
      <c r="S1254">
        <v>221</v>
      </c>
      <c r="T1254">
        <v>234</v>
      </c>
      <c r="U1254">
        <v>4</v>
      </c>
      <c r="V1254">
        <v>1305</v>
      </c>
      <c r="W1254">
        <v>68</v>
      </c>
      <c r="X1254">
        <v>1</v>
      </c>
      <c r="Y1254">
        <v>0</v>
      </c>
      <c r="Z1254">
        <v>0</v>
      </c>
      <c r="AA1254">
        <v>0</v>
      </c>
      <c r="AB1254">
        <v>1</v>
      </c>
      <c r="AC1254" t="s">
        <v>118</v>
      </c>
      <c r="AD1254" t="s">
        <v>1460</v>
      </c>
      <c r="AE1254">
        <v>0.64480438029999998</v>
      </c>
      <c r="AF1254" t="s">
        <v>75</v>
      </c>
    </row>
    <row r="1255" spans="1:32">
      <c r="A1255" t="s">
        <v>1780</v>
      </c>
      <c r="B1255">
        <v>2012</v>
      </c>
      <c r="C1255" t="s">
        <v>1460</v>
      </c>
      <c r="D1255" t="s">
        <v>72</v>
      </c>
      <c r="E1255" t="s">
        <v>164</v>
      </c>
      <c r="F1255" t="s">
        <v>72</v>
      </c>
      <c r="G1255" t="s">
        <v>72</v>
      </c>
      <c r="H1255" t="s">
        <v>73</v>
      </c>
      <c r="I1255" t="s">
        <v>76</v>
      </c>
      <c r="J1255" t="s">
        <v>72</v>
      </c>
      <c r="K1255">
        <v>1.7615970000000001</v>
      </c>
      <c r="L1255">
        <v>1.8693820000000001</v>
      </c>
      <c r="M1255">
        <v>3.1E-2</v>
      </c>
      <c r="N1255">
        <v>10.131</v>
      </c>
      <c r="O1255" t="s">
        <v>74</v>
      </c>
      <c r="P1255" t="s">
        <v>800</v>
      </c>
      <c r="Q1255">
        <v>8.3699999999999992</v>
      </c>
      <c r="R1255">
        <v>1.7310000000000001</v>
      </c>
      <c r="S1255">
        <v>221</v>
      </c>
      <c r="T1255">
        <v>234</v>
      </c>
      <c r="U1255">
        <v>4</v>
      </c>
      <c r="V1255">
        <v>1273</v>
      </c>
      <c r="W1255">
        <v>36</v>
      </c>
      <c r="X1255">
        <v>1</v>
      </c>
      <c r="Y1255">
        <v>0</v>
      </c>
      <c r="Z1255">
        <v>0</v>
      </c>
      <c r="AA1255">
        <v>0</v>
      </c>
      <c r="AB1255">
        <v>1</v>
      </c>
      <c r="AC1255" t="s">
        <v>118</v>
      </c>
      <c r="AD1255" t="s">
        <v>1460</v>
      </c>
      <c r="AE1255">
        <v>0.70676708249999998</v>
      </c>
      <c r="AF1255" t="s">
        <v>75</v>
      </c>
    </row>
    <row r="1256" spans="1:32">
      <c r="A1256" t="s">
        <v>1781</v>
      </c>
      <c r="B1256">
        <v>2012</v>
      </c>
      <c r="C1256" t="s">
        <v>1460</v>
      </c>
      <c r="D1256" t="s">
        <v>72</v>
      </c>
      <c r="E1256" t="s">
        <v>164</v>
      </c>
      <c r="F1256" t="s">
        <v>72</v>
      </c>
      <c r="G1256" t="s">
        <v>72</v>
      </c>
      <c r="H1256" t="s">
        <v>73</v>
      </c>
      <c r="I1256" t="s">
        <v>79</v>
      </c>
      <c r="J1256" t="s">
        <v>72</v>
      </c>
      <c r="K1256">
        <v>0</v>
      </c>
      <c r="L1256">
        <v>0</v>
      </c>
      <c r="M1256">
        <v>0</v>
      </c>
      <c r="N1256">
        <v>10.888</v>
      </c>
      <c r="O1256" t="s">
        <v>74</v>
      </c>
      <c r="P1256" t="s">
        <v>430</v>
      </c>
      <c r="Q1256">
        <v>10.888</v>
      </c>
      <c r="R1256">
        <v>0</v>
      </c>
      <c r="S1256">
        <v>0</v>
      </c>
      <c r="T1256">
        <v>0</v>
      </c>
      <c r="U1256" t="s">
        <v>143</v>
      </c>
      <c r="V1256" t="s">
        <v>143</v>
      </c>
      <c r="W1256">
        <v>32</v>
      </c>
      <c r="X1256">
        <v>0</v>
      </c>
      <c r="Y1256">
        <v>0</v>
      </c>
      <c r="Z1256">
        <v>0</v>
      </c>
      <c r="AA1256">
        <v>0</v>
      </c>
      <c r="AB1256">
        <v>1</v>
      </c>
      <c r="AC1256" t="s">
        <v>144</v>
      </c>
      <c r="AD1256" t="s">
        <v>1460</v>
      </c>
      <c r="AE1256">
        <v>1</v>
      </c>
      <c r="AF1256" t="s">
        <v>75</v>
      </c>
    </row>
    <row r="1257" spans="1:32">
      <c r="A1257" t="s">
        <v>1782</v>
      </c>
      <c r="B1257">
        <v>2012</v>
      </c>
      <c r="C1257" t="s">
        <v>1460</v>
      </c>
      <c r="D1257" t="s">
        <v>72</v>
      </c>
      <c r="E1257" t="s">
        <v>164</v>
      </c>
      <c r="F1257" t="s">
        <v>72</v>
      </c>
      <c r="G1257" t="s">
        <v>72</v>
      </c>
      <c r="H1257" t="s">
        <v>81</v>
      </c>
      <c r="I1257" t="s">
        <v>72</v>
      </c>
      <c r="J1257" t="s">
        <v>72</v>
      </c>
      <c r="K1257">
        <v>8.1233509999999995</v>
      </c>
      <c r="L1257">
        <v>6.5739159999999996</v>
      </c>
      <c r="M1257">
        <v>1.5169999999999999</v>
      </c>
      <c r="N1257">
        <v>33.665999999999997</v>
      </c>
      <c r="O1257" t="s">
        <v>74</v>
      </c>
      <c r="P1257" t="s">
        <v>1783</v>
      </c>
      <c r="Q1257">
        <v>25.542999999999999</v>
      </c>
      <c r="R1257">
        <v>6.6059999999999999</v>
      </c>
      <c r="S1257">
        <v>1361</v>
      </c>
      <c r="T1257">
        <v>1123</v>
      </c>
      <c r="U1257">
        <v>254</v>
      </c>
      <c r="V1257">
        <v>5643</v>
      </c>
      <c r="W1257">
        <v>51</v>
      </c>
      <c r="X1257">
        <v>2</v>
      </c>
      <c r="Y1257">
        <v>0</v>
      </c>
      <c r="Z1257">
        <v>0</v>
      </c>
      <c r="AA1257">
        <v>0</v>
      </c>
      <c r="AB1257">
        <v>1</v>
      </c>
      <c r="AC1257" t="s">
        <v>392</v>
      </c>
      <c r="AD1257" t="s">
        <v>1460</v>
      </c>
      <c r="AE1257">
        <v>2.8951953907000001</v>
      </c>
      <c r="AF1257" t="s">
        <v>75</v>
      </c>
    </row>
    <row r="1258" spans="1:32">
      <c r="A1258" t="s">
        <v>1784</v>
      </c>
      <c r="B1258">
        <v>2012</v>
      </c>
      <c r="C1258" t="s">
        <v>1460</v>
      </c>
      <c r="D1258" t="s">
        <v>72</v>
      </c>
      <c r="E1258" t="s">
        <v>164</v>
      </c>
      <c r="F1258" t="s">
        <v>72</v>
      </c>
      <c r="G1258" t="s">
        <v>72</v>
      </c>
      <c r="H1258" t="s">
        <v>83</v>
      </c>
      <c r="I1258" t="s">
        <v>72</v>
      </c>
      <c r="J1258" t="s">
        <v>72</v>
      </c>
      <c r="K1258">
        <v>2.2988810000000002</v>
      </c>
      <c r="L1258">
        <v>1.36551</v>
      </c>
      <c r="M1258">
        <v>0.44</v>
      </c>
      <c r="N1258">
        <v>6.7990000000000004</v>
      </c>
      <c r="O1258" t="s">
        <v>74</v>
      </c>
      <c r="P1258" t="s">
        <v>975</v>
      </c>
      <c r="Q1258">
        <v>4.5</v>
      </c>
      <c r="R1258">
        <v>1.859</v>
      </c>
      <c r="S1258">
        <v>838</v>
      </c>
      <c r="T1258">
        <v>491</v>
      </c>
      <c r="U1258">
        <v>160</v>
      </c>
      <c r="V1258">
        <v>2478</v>
      </c>
      <c r="W1258">
        <v>120</v>
      </c>
      <c r="X1258">
        <v>4</v>
      </c>
      <c r="Y1258">
        <v>0</v>
      </c>
      <c r="Z1258">
        <v>0</v>
      </c>
      <c r="AA1258">
        <v>0</v>
      </c>
      <c r="AB1258">
        <v>1</v>
      </c>
      <c r="AC1258" t="s">
        <v>116</v>
      </c>
      <c r="AD1258" t="s">
        <v>1460</v>
      </c>
      <c r="AE1258">
        <v>0.98791789600000002</v>
      </c>
      <c r="AF1258" t="s">
        <v>75</v>
      </c>
    </row>
    <row r="1259" spans="1:32">
      <c r="A1259" t="s">
        <v>1785</v>
      </c>
      <c r="B1259">
        <v>2012</v>
      </c>
      <c r="C1259" t="s">
        <v>1460</v>
      </c>
      <c r="D1259" t="s">
        <v>72</v>
      </c>
      <c r="E1259" t="s">
        <v>164</v>
      </c>
      <c r="F1259" t="s">
        <v>72</v>
      </c>
      <c r="G1259" t="s">
        <v>72</v>
      </c>
      <c r="H1259" t="s">
        <v>83</v>
      </c>
      <c r="I1259" t="s">
        <v>76</v>
      </c>
      <c r="J1259" t="s">
        <v>72</v>
      </c>
      <c r="K1259">
        <v>3.6427900000000002</v>
      </c>
      <c r="L1259">
        <v>2.1724579999999998</v>
      </c>
      <c r="M1259">
        <v>0.68400000000000005</v>
      </c>
      <c r="N1259">
        <v>10.718999999999999</v>
      </c>
      <c r="O1259" t="s">
        <v>74</v>
      </c>
      <c r="P1259" t="s">
        <v>787</v>
      </c>
      <c r="Q1259">
        <v>7.0759999999999996</v>
      </c>
      <c r="R1259">
        <v>2.9590000000000001</v>
      </c>
      <c r="S1259">
        <v>838</v>
      </c>
      <c r="T1259">
        <v>491</v>
      </c>
      <c r="U1259">
        <v>157</v>
      </c>
      <c r="V1259">
        <v>2466</v>
      </c>
      <c r="W1259">
        <v>83</v>
      </c>
      <c r="X1259">
        <v>4</v>
      </c>
      <c r="Y1259">
        <v>0</v>
      </c>
      <c r="Z1259">
        <v>0</v>
      </c>
      <c r="AA1259">
        <v>0</v>
      </c>
      <c r="AB1259">
        <v>1</v>
      </c>
      <c r="AC1259" t="s">
        <v>116</v>
      </c>
      <c r="AD1259" t="s">
        <v>1460</v>
      </c>
      <c r="AE1259">
        <v>1.1025499320000001</v>
      </c>
      <c r="AF1259" t="s">
        <v>75</v>
      </c>
    </row>
    <row r="1260" spans="1:32">
      <c r="A1260" t="s">
        <v>1786</v>
      </c>
      <c r="B1260">
        <v>2012</v>
      </c>
      <c r="C1260" t="s">
        <v>1460</v>
      </c>
      <c r="D1260" t="s">
        <v>72</v>
      </c>
      <c r="E1260" t="s">
        <v>164</v>
      </c>
      <c r="F1260" t="s">
        <v>72</v>
      </c>
      <c r="G1260" t="s">
        <v>72</v>
      </c>
      <c r="H1260" t="s">
        <v>83</v>
      </c>
      <c r="I1260" t="s">
        <v>79</v>
      </c>
      <c r="J1260" t="s">
        <v>72</v>
      </c>
      <c r="K1260">
        <v>0</v>
      </c>
      <c r="L1260">
        <v>0</v>
      </c>
      <c r="M1260">
        <v>0</v>
      </c>
      <c r="N1260">
        <v>9.4890000000000008</v>
      </c>
      <c r="O1260" t="s">
        <v>74</v>
      </c>
      <c r="P1260" t="s">
        <v>599</v>
      </c>
      <c r="Q1260">
        <v>9.4890000000000008</v>
      </c>
      <c r="R1260">
        <v>0</v>
      </c>
      <c r="S1260">
        <v>0</v>
      </c>
      <c r="T1260">
        <v>0</v>
      </c>
      <c r="U1260" t="s">
        <v>143</v>
      </c>
      <c r="V1260" t="s">
        <v>143</v>
      </c>
      <c r="W1260">
        <v>37</v>
      </c>
      <c r="X1260">
        <v>0</v>
      </c>
      <c r="Y1260">
        <v>0</v>
      </c>
      <c r="Z1260">
        <v>0</v>
      </c>
      <c r="AA1260">
        <v>0</v>
      </c>
      <c r="AB1260">
        <v>1</v>
      </c>
      <c r="AC1260" t="s">
        <v>144</v>
      </c>
      <c r="AD1260" t="s">
        <v>1460</v>
      </c>
      <c r="AE1260">
        <v>1</v>
      </c>
      <c r="AF1260" t="s">
        <v>75</v>
      </c>
    </row>
    <row r="1261" spans="1:32">
      <c r="A1261" t="s">
        <v>1787</v>
      </c>
      <c r="B1261">
        <v>2012</v>
      </c>
      <c r="C1261" t="s">
        <v>1460</v>
      </c>
      <c r="D1261" t="s">
        <v>72</v>
      </c>
      <c r="E1261" t="s">
        <v>164</v>
      </c>
      <c r="F1261" t="s">
        <v>72</v>
      </c>
      <c r="G1261" t="s">
        <v>72</v>
      </c>
      <c r="H1261" t="s">
        <v>84</v>
      </c>
      <c r="I1261" t="s">
        <v>72</v>
      </c>
      <c r="J1261" t="s">
        <v>72</v>
      </c>
      <c r="K1261">
        <v>2.4368099999999999</v>
      </c>
      <c r="L1261">
        <v>1.5207040000000001</v>
      </c>
      <c r="M1261">
        <v>0.41399999999999998</v>
      </c>
      <c r="N1261">
        <v>7.548</v>
      </c>
      <c r="O1261" t="s">
        <v>74</v>
      </c>
      <c r="P1261" t="s">
        <v>635</v>
      </c>
      <c r="Q1261">
        <v>5.1109999999999998</v>
      </c>
      <c r="R1261">
        <v>2.0230000000000001</v>
      </c>
      <c r="S1261">
        <v>483</v>
      </c>
      <c r="T1261">
        <v>300</v>
      </c>
      <c r="U1261">
        <v>82</v>
      </c>
      <c r="V1261">
        <v>1498</v>
      </c>
      <c r="W1261">
        <v>92</v>
      </c>
      <c r="X1261">
        <v>3</v>
      </c>
      <c r="Y1261">
        <v>0</v>
      </c>
      <c r="Z1261">
        <v>0</v>
      </c>
      <c r="AA1261">
        <v>0</v>
      </c>
      <c r="AB1261">
        <v>1</v>
      </c>
      <c r="AC1261" t="s">
        <v>118</v>
      </c>
      <c r="AD1261" t="s">
        <v>1460</v>
      </c>
      <c r="AE1261">
        <v>0.88516298760000001</v>
      </c>
      <c r="AF1261" t="s">
        <v>75</v>
      </c>
    </row>
    <row r="1262" spans="1:32">
      <c r="A1262" t="s">
        <v>1788</v>
      </c>
      <c r="B1262">
        <v>2012</v>
      </c>
      <c r="C1262" t="s">
        <v>1460</v>
      </c>
      <c r="D1262" t="s">
        <v>72</v>
      </c>
      <c r="E1262" t="s">
        <v>164</v>
      </c>
      <c r="F1262" t="s">
        <v>72</v>
      </c>
      <c r="G1262" t="s">
        <v>72</v>
      </c>
      <c r="H1262" t="s">
        <v>84</v>
      </c>
      <c r="I1262" t="s">
        <v>76</v>
      </c>
      <c r="J1262" t="s">
        <v>72</v>
      </c>
      <c r="K1262">
        <v>2.7698649999999998</v>
      </c>
      <c r="L1262">
        <v>2.1265939999999999</v>
      </c>
      <c r="M1262">
        <v>0.25</v>
      </c>
      <c r="N1262">
        <v>10.615</v>
      </c>
      <c r="O1262" t="s">
        <v>74</v>
      </c>
      <c r="P1262" t="s">
        <v>840</v>
      </c>
      <c r="Q1262">
        <v>7.8449999999999998</v>
      </c>
      <c r="R1262">
        <v>2.52</v>
      </c>
      <c r="S1262">
        <v>288</v>
      </c>
      <c r="T1262">
        <v>217</v>
      </c>
      <c r="U1262">
        <v>26</v>
      </c>
      <c r="V1262">
        <v>1102</v>
      </c>
      <c r="W1262">
        <v>55</v>
      </c>
      <c r="X1262">
        <v>2</v>
      </c>
      <c r="Y1262">
        <v>0</v>
      </c>
      <c r="Z1262">
        <v>0</v>
      </c>
      <c r="AA1262">
        <v>0</v>
      </c>
      <c r="AB1262">
        <v>1</v>
      </c>
      <c r="AC1262" t="s">
        <v>118</v>
      </c>
      <c r="AD1262" t="s">
        <v>1460</v>
      </c>
      <c r="AE1262">
        <v>0.90678331590000005</v>
      </c>
      <c r="AF1262" t="s">
        <v>75</v>
      </c>
    </row>
    <row r="1263" spans="1:32">
      <c r="A1263" t="s">
        <v>1789</v>
      </c>
      <c r="B1263">
        <v>2012</v>
      </c>
      <c r="C1263" t="s">
        <v>1460</v>
      </c>
      <c r="D1263" t="s">
        <v>72</v>
      </c>
      <c r="E1263" t="s">
        <v>164</v>
      </c>
      <c r="F1263" t="s">
        <v>72</v>
      </c>
      <c r="G1263" t="s">
        <v>72</v>
      </c>
      <c r="H1263" t="s">
        <v>84</v>
      </c>
      <c r="I1263" t="s">
        <v>79</v>
      </c>
      <c r="J1263" t="s">
        <v>72</v>
      </c>
      <c r="K1263">
        <v>2.0710229999999998</v>
      </c>
      <c r="L1263">
        <v>2.1812900000000002</v>
      </c>
      <c r="M1263">
        <v>3.7999999999999999E-2</v>
      </c>
      <c r="N1263">
        <v>11.733000000000001</v>
      </c>
      <c r="O1263" t="s">
        <v>74</v>
      </c>
      <c r="P1263" t="s">
        <v>981</v>
      </c>
      <c r="Q1263">
        <v>9.6620000000000008</v>
      </c>
      <c r="R1263">
        <v>2.0329999999999999</v>
      </c>
      <c r="S1263">
        <v>196</v>
      </c>
      <c r="T1263">
        <v>201</v>
      </c>
      <c r="U1263">
        <v>4</v>
      </c>
      <c r="V1263">
        <v>1109</v>
      </c>
      <c r="W1263">
        <v>37</v>
      </c>
      <c r="X1263">
        <v>1</v>
      </c>
      <c r="Y1263">
        <v>0</v>
      </c>
      <c r="Z1263">
        <v>0</v>
      </c>
      <c r="AA1263">
        <v>0</v>
      </c>
      <c r="AB1263">
        <v>1</v>
      </c>
      <c r="AC1263" t="s">
        <v>118</v>
      </c>
      <c r="AD1263" t="s">
        <v>1460</v>
      </c>
      <c r="AE1263">
        <v>0.84456547520000003</v>
      </c>
      <c r="AF1263" t="s">
        <v>75</v>
      </c>
    </row>
    <row r="1264" spans="1:32">
      <c r="A1264" t="s">
        <v>1790</v>
      </c>
      <c r="B1264">
        <v>2012</v>
      </c>
      <c r="C1264" t="s">
        <v>1460</v>
      </c>
      <c r="D1264" t="s">
        <v>72</v>
      </c>
      <c r="E1264" t="s">
        <v>164</v>
      </c>
      <c r="F1264" t="s">
        <v>72</v>
      </c>
      <c r="G1264" t="s">
        <v>72</v>
      </c>
      <c r="H1264" t="s">
        <v>85</v>
      </c>
      <c r="I1264" t="s">
        <v>72</v>
      </c>
      <c r="J1264" t="s">
        <v>72</v>
      </c>
      <c r="K1264">
        <v>1.3838760000000001</v>
      </c>
      <c r="L1264">
        <v>1.068241</v>
      </c>
      <c r="M1264">
        <v>0.124</v>
      </c>
      <c r="N1264">
        <v>5.4240000000000004</v>
      </c>
      <c r="O1264" t="s">
        <v>74</v>
      </c>
      <c r="P1264" t="s">
        <v>974</v>
      </c>
      <c r="Q1264">
        <v>4.04</v>
      </c>
      <c r="R1264">
        <v>1.26</v>
      </c>
      <c r="S1264">
        <v>316</v>
      </c>
      <c r="T1264">
        <v>243</v>
      </c>
      <c r="U1264">
        <v>28</v>
      </c>
      <c r="V1264">
        <v>1239</v>
      </c>
      <c r="W1264">
        <v>84</v>
      </c>
      <c r="X1264">
        <v>2</v>
      </c>
      <c r="Y1264">
        <v>0</v>
      </c>
      <c r="Z1264">
        <v>0</v>
      </c>
      <c r="AA1264">
        <v>0</v>
      </c>
      <c r="AB1264">
        <v>1</v>
      </c>
      <c r="AC1264" t="s">
        <v>118</v>
      </c>
      <c r="AD1264" t="s">
        <v>1460</v>
      </c>
      <c r="AE1264">
        <v>0.69401980529999996</v>
      </c>
      <c r="AF1264" t="s">
        <v>75</v>
      </c>
    </row>
    <row r="1265" spans="1:32">
      <c r="A1265" t="s">
        <v>1791</v>
      </c>
      <c r="B1265">
        <v>2012</v>
      </c>
      <c r="C1265" t="s">
        <v>1460</v>
      </c>
      <c r="D1265" t="s">
        <v>72</v>
      </c>
      <c r="E1265" t="s">
        <v>164</v>
      </c>
      <c r="F1265" t="s">
        <v>72</v>
      </c>
      <c r="G1265" t="s">
        <v>72</v>
      </c>
      <c r="H1265" t="s">
        <v>85</v>
      </c>
      <c r="I1265" t="s">
        <v>76</v>
      </c>
      <c r="J1265" t="s">
        <v>72</v>
      </c>
      <c r="K1265">
        <v>2.529776</v>
      </c>
      <c r="L1265">
        <v>1.952267</v>
      </c>
      <c r="M1265">
        <v>0.22600000000000001</v>
      </c>
      <c r="N1265">
        <v>9.7629999999999999</v>
      </c>
      <c r="O1265" t="s">
        <v>74</v>
      </c>
      <c r="P1265" t="s">
        <v>986</v>
      </c>
      <c r="Q1265">
        <v>7.2329999999999997</v>
      </c>
      <c r="R1265">
        <v>2.3039999999999998</v>
      </c>
      <c r="S1265">
        <v>316</v>
      </c>
      <c r="T1265">
        <v>243</v>
      </c>
      <c r="U1265">
        <v>28</v>
      </c>
      <c r="V1265">
        <v>1220</v>
      </c>
      <c r="W1265">
        <v>50</v>
      </c>
      <c r="X1265">
        <v>2</v>
      </c>
      <c r="Y1265">
        <v>0</v>
      </c>
      <c r="Z1265">
        <v>0</v>
      </c>
      <c r="AA1265">
        <v>0</v>
      </c>
      <c r="AB1265">
        <v>1</v>
      </c>
      <c r="AC1265" t="s">
        <v>118</v>
      </c>
      <c r="AD1265" t="s">
        <v>1460</v>
      </c>
      <c r="AE1265">
        <v>0.75739132539999998</v>
      </c>
      <c r="AF1265" t="s">
        <v>75</v>
      </c>
    </row>
    <row r="1266" spans="1:32">
      <c r="A1266" t="s">
        <v>1792</v>
      </c>
      <c r="B1266">
        <v>2012</v>
      </c>
      <c r="C1266" t="s">
        <v>1460</v>
      </c>
      <c r="D1266" t="s">
        <v>72</v>
      </c>
      <c r="E1266" t="s">
        <v>164</v>
      </c>
      <c r="F1266" t="s">
        <v>72</v>
      </c>
      <c r="G1266" t="s">
        <v>72</v>
      </c>
      <c r="H1266" t="s">
        <v>85</v>
      </c>
      <c r="I1266" t="s">
        <v>79</v>
      </c>
      <c r="J1266" t="s">
        <v>72</v>
      </c>
      <c r="K1266">
        <v>0</v>
      </c>
      <c r="L1266">
        <v>0</v>
      </c>
      <c r="M1266">
        <v>0</v>
      </c>
      <c r="N1266">
        <v>10.282</v>
      </c>
      <c r="O1266" t="s">
        <v>74</v>
      </c>
      <c r="P1266" t="s">
        <v>546</v>
      </c>
      <c r="Q1266">
        <v>10.282</v>
      </c>
      <c r="R1266">
        <v>0</v>
      </c>
      <c r="S1266">
        <v>0</v>
      </c>
      <c r="T1266">
        <v>0</v>
      </c>
      <c r="U1266" t="s">
        <v>143</v>
      </c>
      <c r="V1266" t="s">
        <v>143</v>
      </c>
      <c r="W1266">
        <v>34</v>
      </c>
      <c r="X1266">
        <v>0</v>
      </c>
      <c r="Y1266">
        <v>0</v>
      </c>
      <c r="Z1266">
        <v>0</v>
      </c>
      <c r="AA1266">
        <v>0</v>
      </c>
      <c r="AB1266">
        <v>1</v>
      </c>
      <c r="AC1266" t="s">
        <v>144</v>
      </c>
      <c r="AD1266" t="s">
        <v>1460</v>
      </c>
      <c r="AE1266">
        <v>1</v>
      </c>
      <c r="AF1266" t="s">
        <v>75</v>
      </c>
    </row>
    <row r="1267" spans="1:32">
      <c r="A1267" t="s">
        <v>1793</v>
      </c>
      <c r="B1267">
        <v>2012</v>
      </c>
      <c r="C1267" t="s">
        <v>1460</v>
      </c>
      <c r="D1267" t="s">
        <v>72</v>
      </c>
      <c r="E1267" t="s">
        <v>164</v>
      </c>
      <c r="F1267" t="s">
        <v>72</v>
      </c>
      <c r="G1267" t="s">
        <v>72</v>
      </c>
      <c r="H1267" t="s">
        <v>86</v>
      </c>
      <c r="I1267" t="s">
        <v>72</v>
      </c>
      <c r="J1267" t="s">
        <v>72</v>
      </c>
      <c r="K1267">
        <v>6.6766750000000004</v>
      </c>
      <c r="L1267">
        <v>3.6691220000000002</v>
      </c>
      <c r="M1267">
        <v>2.1760000000000002</v>
      </c>
      <c r="N1267">
        <v>18.707000000000001</v>
      </c>
      <c r="O1267" t="s">
        <v>74</v>
      </c>
      <c r="P1267" t="s">
        <v>724</v>
      </c>
      <c r="Q1267">
        <v>12.03</v>
      </c>
      <c r="R1267">
        <v>4.5010000000000003</v>
      </c>
      <c r="S1267">
        <v>1074</v>
      </c>
      <c r="T1267">
        <v>578</v>
      </c>
      <c r="U1267">
        <v>350</v>
      </c>
      <c r="V1267">
        <v>3008</v>
      </c>
      <c r="W1267">
        <v>64</v>
      </c>
      <c r="X1267">
        <v>6</v>
      </c>
      <c r="Y1267">
        <v>0</v>
      </c>
      <c r="Z1267">
        <v>0</v>
      </c>
      <c r="AA1267">
        <v>0</v>
      </c>
      <c r="AB1267">
        <v>1</v>
      </c>
      <c r="AC1267" t="s">
        <v>220</v>
      </c>
      <c r="AD1267" t="s">
        <v>1460</v>
      </c>
      <c r="AE1267">
        <v>1.3611760381</v>
      </c>
      <c r="AF1267" t="s">
        <v>75</v>
      </c>
    </row>
    <row r="1268" spans="1:32">
      <c r="A1268" t="s">
        <v>1794</v>
      </c>
      <c r="B1268">
        <v>2012</v>
      </c>
      <c r="C1268" t="s">
        <v>1460</v>
      </c>
      <c r="D1268" t="s">
        <v>72</v>
      </c>
      <c r="E1268" t="s">
        <v>164</v>
      </c>
      <c r="F1268" t="s">
        <v>72</v>
      </c>
      <c r="G1268" t="s">
        <v>72</v>
      </c>
      <c r="H1268" t="s">
        <v>86</v>
      </c>
      <c r="I1268" t="s">
        <v>76</v>
      </c>
      <c r="J1268" t="s">
        <v>72</v>
      </c>
      <c r="K1268">
        <v>12.662084999999999</v>
      </c>
      <c r="L1268">
        <v>6.7983269999999996</v>
      </c>
      <c r="M1268">
        <v>4.1059999999999999</v>
      </c>
      <c r="N1268">
        <v>32.926000000000002</v>
      </c>
      <c r="O1268" t="s">
        <v>74</v>
      </c>
      <c r="P1268" t="s">
        <v>1795</v>
      </c>
      <c r="Q1268">
        <v>20.263999999999999</v>
      </c>
      <c r="R1268">
        <v>8.5559999999999992</v>
      </c>
      <c r="S1268">
        <v>1074</v>
      </c>
      <c r="T1268">
        <v>578</v>
      </c>
      <c r="U1268">
        <v>348</v>
      </c>
      <c r="V1268">
        <v>2792</v>
      </c>
      <c r="W1268">
        <v>37</v>
      </c>
      <c r="X1268">
        <v>6</v>
      </c>
      <c r="Y1268">
        <v>0</v>
      </c>
      <c r="Z1268">
        <v>0</v>
      </c>
      <c r="AA1268">
        <v>0</v>
      </c>
      <c r="AB1268">
        <v>1</v>
      </c>
      <c r="AC1268" t="s">
        <v>220</v>
      </c>
      <c r="AD1268" t="s">
        <v>1460</v>
      </c>
      <c r="AE1268">
        <v>1.5045221973</v>
      </c>
      <c r="AF1268" t="s">
        <v>75</v>
      </c>
    </row>
    <row r="1269" spans="1:32">
      <c r="A1269" t="s">
        <v>1796</v>
      </c>
      <c r="B1269">
        <v>2012</v>
      </c>
      <c r="C1269" t="s">
        <v>1460</v>
      </c>
      <c r="D1269" t="s">
        <v>72</v>
      </c>
      <c r="E1269" t="s">
        <v>164</v>
      </c>
      <c r="F1269" t="s">
        <v>72</v>
      </c>
      <c r="G1269" t="s">
        <v>72</v>
      </c>
      <c r="H1269" t="s">
        <v>88</v>
      </c>
      <c r="I1269" t="s">
        <v>72</v>
      </c>
      <c r="J1269" t="s">
        <v>72</v>
      </c>
      <c r="K1269">
        <v>4.8513099999999998</v>
      </c>
      <c r="L1269">
        <v>4.5894830000000004</v>
      </c>
      <c r="M1269">
        <v>0.159</v>
      </c>
      <c r="N1269">
        <v>23.018000000000001</v>
      </c>
      <c r="O1269" t="s">
        <v>74</v>
      </c>
      <c r="P1269" t="s">
        <v>1797</v>
      </c>
      <c r="Q1269">
        <v>18.166</v>
      </c>
      <c r="R1269">
        <v>4.6920000000000002</v>
      </c>
      <c r="S1269">
        <v>428</v>
      </c>
      <c r="T1269">
        <v>399</v>
      </c>
      <c r="U1269">
        <v>14</v>
      </c>
      <c r="V1269">
        <v>2031</v>
      </c>
      <c r="W1269">
        <v>42</v>
      </c>
      <c r="X1269">
        <v>2</v>
      </c>
      <c r="Y1269">
        <v>0</v>
      </c>
      <c r="Z1269">
        <v>0</v>
      </c>
      <c r="AA1269">
        <v>0</v>
      </c>
      <c r="AB1269">
        <v>1</v>
      </c>
      <c r="AC1269" t="s">
        <v>116</v>
      </c>
      <c r="AD1269" t="s">
        <v>1460</v>
      </c>
      <c r="AE1269">
        <v>1.8708958637999999</v>
      </c>
      <c r="AF1269" t="s">
        <v>75</v>
      </c>
    </row>
    <row r="1270" spans="1:32">
      <c r="A1270" t="s">
        <v>1798</v>
      </c>
      <c r="B1270">
        <v>2012</v>
      </c>
      <c r="C1270" t="s">
        <v>1460</v>
      </c>
      <c r="D1270" t="s">
        <v>72</v>
      </c>
      <c r="E1270" t="s">
        <v>164</v>
      </c>
      <c r="F1270" t="s">
        <v>72</v>
      </c>
      <c r="G1270" t="s">
        <v>72</v>
      </c>
      <c r="H1270" t="s">
        <v>72</v>
      </c>
      <c r="I1270" t="s">
        <v>72</v>
      </c>
      <c r="J1270" t="s">
        <v>72</v>
      </c>
      <c r="K1270">
        <v>3.126112</v>
      </c>
      <c r="L1270">
        <v>0.965839</v>
      </c>
      <c r="M1270">
        <v>1.52</v>
      </c>
      <c r="N1270">
        <v>5.6470000000000002</v>
      </c>
      <c r="O1270" t="s">
        <v>74</v>
      </c>
      <c r="P1270" t="s">
        <v>1799</v>
      </c>
      <c r="Q1270">
        <v>2.5209999999999999</v>
      </c>
      <c r="R1270">
        <v>1.6060000000000001</v>
      </c>
      <c r="S1270">
        <v>4722</v>
      </c>
      <c r="T1270">
        <v>1478</v>
      </c>
      <c r="U1270">
        <v>2296</v>
      </c>
      <c r="V1270">
        <v>8530</v>
      </c>
      <c r="W1270">
        <v>544</v>
      </c>
      <c r="X1270">
        <v>20</v>
      </c>
      <c r="Y1270">
        <v>0</v>
      </c>
      <c r="Z1270">
        <v>0</v>
      </c>
      <c r="AA1270">
        <v>0</v>
      </c>
      <c r="AB1270">
        <v>1</v>
      </c>
      <c r="AC1270" t="s">
        <v>343</v>
      </c>
      <c r="AD1270" t="s">
        <v>1460</v>
      </c>
      <c r="AE1270">
        <v>1.6726212167000001</v>
      </c>
      <c r="AF1270" t="s">
        <v>75</v>
      </c>
    </row>
    <row r="1271" spans="1:32">
      <c r="A1271" t="s">
        <v>1800</v>
      </c>
      <c r="B1271">
        <v>2012</v>
      </c>
      <c r="C1271" t="s">
        <v>1460</v>
      </c>
      <c r="D1271" t="s">
        <v>72</v>
      </c>
      <c r="E1271" t="s">
        <v>164</v>
      </c>
      <c r="F1271" t="s">
        <v>72</v>
      </c>
      <c r="G1271" t="s">
        <v>72</v>
      </c>
      <c r="H1271" t="s">
        <v>72</v>
      </c>
      <c r="I1271" t="s">
        <v>76</v>
      </c>
      <c r="J1271" t="s">
        <v>72</v>
      </c>
      <c r="K1271">
        <v>5.4810369999999997</v>
      </c>
      <c r="L1271">
        <v>1.734656</v>
      </c>
      <c r="M1271">
        <v>2.8980000000000001</v>
      </c>
      <c r="N1271">
        <v>10.127000000000001</v>
      </c>
      <c r="O1271" t="s">
        <v>74</v>
      </c>
      <c r="P1271" t="s">
        <v>1801</v>
      </c>
      <c r="Q1271">
        <v>4.6459999999999999</v>
      </c>
      <c r="R1271">
        <v>2.5830000000000002</v>
      </c>
      <c r="S1271">
        <v>4526</v>
      </c>
      <c r="T1271">
        <v>1466</v>
      </c>
      <c r="U1271">
        <v>2393</v>
      </c>
      <c r="V1271">
        <v>8362</v>
      </c>
      <c r="W1271">
        <v>327</v>
      </c>
      <c r="X1271">
        <v>19</v>
      </c>
      <c r="Y1271">
        <v>0</v>
      </c>
      <c r="Z1271">
        <v>0</v>
      </c>
      <c r="AA1271">
        <v>0</v>
      </c>
      <c r="AB1271">
        <v>1</v>
      </c>
      <c r="AC1271" t="s">
        <v>330</v>
      </c>
      <c r="AD1271" t="s">
        <v>1460</v>
      </c>
      <c r="AE1271">
        <v>1.8934880082000001</v>
      </c>
      <c r="AF1271" t="s">
        <v>75</v>
      </c>
    </row>
    <row r="1272" spans="1:32">
      <c r="A1272" t="s">
        <v>1802</v>
      </c>
      <c r="B1272">
        <v>2012</v>
      </c>
      <c r="C1272" t="s">
        <v>1460</v>
      </c>
      <c r="D1272" t="s">
        <v>72</v>
      </c>
      <c r="E1272" t="s">
        <v>164</v>
      </c>
      <c r="F1272" t="s">
        <v>72</v>
      </c>
      <c r="G1272" t="s">
        <v>72</v>
      </c>
      <c r="H1272" t="s">
        <v>72</v>
      </c>
      <c r="I1272" t="s">
        <v>79</v>
      </c>
      <c r="J1272" t="s">
        <v>72</v>
      </c>
      <c r="K1272">
        <v>0.28600799999999998</v>
      </c>
      <c r="L1272">
        <v>0.29495199999999999</v>
      </c>
      <c r="M1272">
        <v>6.0000000000000001E-3</v>
      </c>
      <c r="N1272">
        <v>1.65</v>
      </c>
      <c r="O1272" t="s">
        <v>74</v>
      </c>
      <c r="P1272" t="s">
        <v>586</v>
      </c>
      <c r="Q1272">
        <v>1.3640000000000001</v>
      </c>
      <c r="R1272">
        <v>0.28000000000000003</v>
      </c>
      <c r="S1272">
        <v>196</v>
      </c>
      <c r="T1272">
        <v>201</v>
      </c>
      <c r="U1272">
        <v>4</v>
      </c>
      <c r="V1272">
        <v>1130</v>
      </c>
      <c r="W1272">
        <v>217</v>
      </c>
      <c r="X1272">
        <v>1</v>
      </c>
      <c r="Y1272">
        <v>0</v>
      </c>
      <c r="Z1272">
        <v>0</v>
      </c>
      <c r="AA1272">
        <v>0</v>
      </c>
      <c r="AB1272">
        <v>1</v>
      </c>
      <c r="AC1272" t="s">
        <v>118</v>
      </c>
      <c r="AD1272" t="s">
        <v>1460</v>
      </c>
      <c r="AE1272">
        <v>0.65890331869999996</v>
      </c>
      <c r="AF1272" t="s">
        <v>75</v>
      </c>
    </row>
    <row r="1273" spans="1:32">
      <c r="A1273" t="s">
        <v>1803</v>
      </c>
      <c r="B1273">
        <v>2012</v>
      </c>
      <c r="C1273" t="s">
        <v>1460</v>
      </c>
      <c r="D1273" t="s">
        <v>171</v>
      </c>
      <c r="E1273" t="s">
        <v>72</v>
      </c>
      <c r="F1273" t="s">
        <v>72</v>
      </c>
      <c r="G1273" t="s">
        <v>72</v>
      </c>
      <c r="H1273" t="s">
        <v>73</v>
      </c>
      <c r="I1273" t="s">
        <v>72</v>
      </c>
      <c r="J1273" t="s">
        <v>72</v>
      </c>
      <c r="K1273">
        <v>7.8152929999999996</v>
      </c>
      <c r="L1273">
        <v>3.4880399999999998</v>
      </c>
      <c r="M1273">
        <v>3.1419999999999999</v>
      </c>
      <c r="N1273">
        <v>18.135999999999999</v>
      </c>
      <c r="O1273" t="s">
        <v>74</v>
      </c>
      <c r="P1273" t="s">
        <v>1804</v>
      </c>
      <c r="Q1273">
        <v>10.32</v>
      </c>
      <c r="R1273">
        <v>4.673</v>
      </c>
      <c r="S1273">
        <v>3311</v>
      </c>
      <c r="T1273">
        <v>1511</v>
      </c>
      <c r="U1273">
        <v>1331</v>
      </c>
      <c r="V1273">
        <v>7684</v>
      </c>
      <c r="W1273">
        <v>145</v>
      </c>
      <c r="X1273">
        <v>8</v>
      </c>
      <c r="Y1273">
        <v>0</v>
      </c>
      <c r="Z1273">
        <v>0</v>
      </c>
      <c r="AA1273">
        <v>0</v>
      </c>
      <c r="AB1273">
        <v>1</v>
      </c>
      <c r="AC1273" t="s">
        <v>425</v>
      </c>
      <c r="AD1273" t="s">
        <v>1460</v>
      </c>
      <c r="AE1273">
        <v>2.4317634975</v>
      </c>
      <c r="AF1273" t="s">
        <v>75</v>
      </c>
    </row>
    <row r="1274" spans="1:32">
      <c r="A1274" t="s">
        <v>1805</v>
      </c>
      <c r="B1274">
        <v>2012</v>
      </c>
      <c r="C1274" t="s">
        <v>1460</v>
      </c>
      <c r="D1274" t="s">
        <v>171</v>
      </c>
      <c r="E1274" t="s">
        <v>72</v>
      </c>
      <c r="F1274" t="s">
        <v>72</v>
      </c>
      <c r="G1274" t="s">
        <v>72</v>
      </c>
      <c r="H1274" t="s">
        <v>73</v>
      </c>
      <c r="I1274" t="s">
        <v>76</v>
      </c>
      <c r="J1274" t="s">
        <v>72</v>
      </c>
      <c r="K1274">
        <v>4.1309149999999999</v>
      </c>
      <c r="L1274">
        <v>2.4015680000000001</v>
      </c>
      <c r="M1274">
        <v>0.82099999999999995</v>
      </c>
      <c r="N1274">
        <v>11.826000000000001</v>
      </c>
      <c r="O1274" t="s">
        <v>74</v>
      </c>
      <c r="P1274" t="s">
        <v>776</v>
      </c>
      <c r="Q1274">
        <v>7.6959999999999997</v>
      </c>
      <c r="R1274">
        <v>3.31</v>
      </c>
      <c r="S1274">
        <v>778</v>
      </c>
      <c r="T1274">
        <v>459</v>
      </c>
      <c r="U1274">
        <v>155</v>
      </c>
      <c r="V1274">
        <v>2228</v>
      </c>
      <c r="W1274">
        <v>71</v>
      </c>
      <c r="X1274">
        <v>3</v>
      </c>
      <c r="Y1274">
        <v>0</v>
      </c>
      <c r="Z1274">
        <v>0</v>
      </c>
      <c r="AA1274">
        <v>0</v>
      </c>
      <c r="AB1274">
        <v>1</v>
      </c>
      <c r="AC1274" t="s">
        <v>116</v>
      </c>
      <c r="AD1274" t="s">
        <v>1460</v>
      </c>
      <c r="AE1274">
        <v>1.0194426611</v>
      </c>
      <c r="AF1274" t="s">
        <v>75</v>
      </c>
    </row>
    <row r="1275" spans="1:32">
      <c r="A1275" t="s">
        <v>1806</v>
      </c>
      <c r="B1275">
        <v>2012</v>
      </c>
      <c r="C1275" t="s">
        <v>1460</v>
      </c>
      <c r="D1275" t="s">
        <v>171</v>
      </c>
      <c r="E1275" t="s">
        <v>72</v>
      </c>
      <c r="F1275" t="s">
        <v>72</v>
      </c>
      <c r="G1275" t="s">
        <v>72</v>
      </c>
      <c r="H1275" t="s">
        <v>73</v>
      </c>
      <c r="I1275" t="s">
        <v>79</v>
      </c>
      <c r="J1275" t="s">
        <v>72</v>
      </c>
      <c r="K1275">
        <v>10.76479</v>
      </c>
      <c r="L1275">
        <v>5.9831760000000003</v>
      </c>
      <c r="M1275">
        <v>3.387</v>
      </c>
      <c r="N1275">
        <v>29.332999999999998</v>
      </c>
      <c r="O1275" t="s">
        <v>74</v>
      </c>
      <c r="P1275" t="s">
        <v>1807</v>
      </c>
      <c r="Q1275">
        <v>18.568000000000001</v>
      </c>
      <c r="R1275">
        <v>7.3780000000000001</v>
      </c>
      <c r="S1275">
        <v>2533</v>
      </c>
      <c r="T1275">
        <v>1449</v>
      </c>
      <c r="U1275">
        <v>797</v>
      </c>
      <c r="V1275">
        <v>6903</v>
      </c>
      <c r="W1275">
        <v>74</v>
      </c>
      <c r="X1275">
        <v>5</v>
      </c>
      <c r="Y1275">
        <v>0</v>
      </c>
      <c r="Z1275">
        <v>0</v>
      </c>
      <c r="AA1275">
        <v>0</v>
      </c>
      <c r="AB1275">
        <v>1</v>
      </c>
      <c r="AC1275" t="s">
        <v>136</v>
      </c>
      <c r="AD1275" t="s">
        <v>1460</v>
      </c>
      <c r="AE1275">
        <v>2.7204745309999998</v>
      </c>
      <c r="AF1275" t="s">
        <v>75</v>
      </c>
    </row>
    <row r="1276" spans="1:32">
      <c r="A1276" t="s">
        <v>1808</v>
      </c>
      <c r="B1276">
        <v>2012</v>
      </c>
      <c r="C1276" t="s">
        <v>1460</v>
      </c>
      <c r="D1276" t="s">
        <v>171</v>
      </c>
      <c r="E1276" t="s">
        <v>72</v>
      </c>
      <c r="F1276" t="s">
        <v>72</v>
      </c>
      <c r="G1276" t="s">
        <v>72</v>
      </c>
      <c r="H1276" t="s">
        <v>81</v>
      </c>
      <c r="I1276" t="s">
        <v>72</v>
      </c>
      <c r="J1276" t="s">
        <v>72</v>
      </c>
      <c r="K1276">
        <v>12.744158000000001</v>
      </c>
      <c r="L1276">
        <v>4.704548</v>
      </c>
      <c r="M1276">
        <v>5.9349999999999996</v>
      </c>
      <c r="N1276">
        <v>25.266999999999999</v>
      </c>
      <c r="O1276" t="s">
        <v>74</v>
      </c>
      <c r="P1276" t="s">
        <v>1809</v>
      </c>
      <c r="Q1276">
        <v>12.523</v>
      </c>
      <c r="R1276">
        <v>6.8090000000000002</v>
      </c>
      <c r="S1276">
        <v>3295</v>
      </c>
      <c r="T1276">
        <v>1260</v>
      </c>
      <c r="U1276">
        <v>1535</v>
      </c>
      <c r="V1276">
        <v>6533</v>
      </c>
      <c r="W1276">
        <v>123</v>
      </c>
      <c r="X1276">
        <v>17</v>
      </c>
      <c r="Y1276">
        <v>0</v>
      </c>
      <c r="Z1276">
        <v>0</v>
      </c>
      <c r="AA1276">
        <v>0</v>
      </c>
      <c r="AB1276">
        <v>1</v>
      </c>
      <c r="AC1276" t="s">
        <v>133</v>
      </c>
      <c r="AD1276" t="s">
        <v>1460</v>
      </c>
      <c r="AE1276">
        <v>2.4282304847999998</v>
      </c>
      <c r="AF1276" t="s">
        <v>75</v>
      </c>
    </row>
    <row r="1277" spans="1:32">
      <c r="A1277" t="s">
        <v>1810</v>
      </c>
      <c r="B1277">
        <v>2012</v>
      </c>
      <c r="C1277" t="s">
        <v>1460</v>
      </c>
      <c r="D1277" t="s">
        <v>171</v>
      </c>
      <c r="E1277" t="s">
        <v>72</v>
      </c>
      <c r="F1277" t="s">
        <v>72</v>
      </c>
      <c r="G1277" t="s">
        <v>72</v>
      </c>
      <c r="H1277" t="s">
        <v>81</v>
      </c>
      <c r="I1277" t="s">
        <v>76</v>
      </c>
      <c r="J1277" t="s">
        <v>72</v>
      </c>
      <c r="K1277">
        <v>21.150258000000001</v>
      </c>
      <c r="L1277">
        <v>8.3720029999999994</v>
      </c>
      <c r="M1277">
        <v>9.0139999999999993</v>
      </c>
      <c r="N1277">
        <v>42.07</v>
      </c>
      <c r="O1277" t="s">
        <v>74</v>
      </c>
      <c r="P1277" t="s">
        <v>1811</v>
      </c>
      <c r="Q1277">
        <v>20.919</v>
      </c>
      <c r="R1277">
        <v>12.135999999999999</v>
      </c>
      <c r="S1277">
        <v>2854</v>
      </c>
      <c r="T1277">
        <v>1226</v>
      </c>
      <c r="U1277">
        <v>1216</v>
      </c>
      <c r="V1277">
        <v>5676</v>
      </c>
      <c r="W1277">
        <v>76</v>
      </c>
      <c r="X1277">
        <v>14</v>
      </c>
      <c r="Y1277">
        <v>0</v>
      </c>
      <c r="Z1277">
        <v>0</v>
      </c>
      <c r="AA1277">
        <v>0</v>
      </c>
      <c r="AB1277">
        <v>1</v>
      </c>
      <c r="AC1277" t="s">
        <v>228</v>
      </c>
      <c r="AD1277" t="s">
        <v>1460</v>
      </c>
      <c r="AE1277">
        <v>3.1521293066</v>
      </c>
      <c r="AF1277" t="s">
        <v>75</v>
      </c>
    </row>
    <row r="1278" spans="1:32">
      <c r="A1278" t="s">
        <v>1812</v>
      </c>
      <c r="B1278">
        <v>2012</v>
      </c>
      <c r="C1278" t="s">
        <v>1460</v>
      </c>
      <c r="D1278" t="s">
        <v>171</v>
      </c>
      <c r="E1278" t="s">
        <v>72</v>
      </c>
      <c r="F1278" t="s">
        <v>72</v>
      </c>
      <c r="G1278" t="s">
        <v>72</v>
      </c>
      <c r="H1278" t="s">
        <v>81</v>
      </c>
      <c r="I1278" t="s">
        <v>79</v>
      </c>
      <c r="J1278" t="s">
        <v>72</v>
      </c>
      <c r="K1278">
        <v>3.5707089999999999</v>
      </c>
      <c r="L1278">
        <v>2.3253910000000002</v>
      </c>
      <c r="M1278">
        <v>0.54300000000000004</v>
      </c>
      <c r="N1278">
        <v>11.401</v>
      </c>
      <c r="O1278" t="s">
        <v>74</v>
      </c>
      <c r="P1278" t="s">
        <v>976</v>
      </c>
      <c r="Q1278">
        <v>7.83</v>
      </c>
      <c r="R1278">
        <v>3.028</v>
      </c>
      <c r="S1278">
        <v>441</v>
      </c>
      <c r="T1278">
        <v>283</v>
      </c>
      <c r="U1278">
        <v>67</v>
      </c>
      <c r="V1278">
        <v>1410</v>
      </c>
      <c r="W1278">
        <v>47</v>
      </c>
      <c r="X1278">
        <v>3</v>
      </c>
      <c r="Y1278">
        <v>0</v>
      </c>
      <c r="Z1278">
        <v>0</v>
      </c>
      <c r="AA1278">
        <v>0</v>
      </c>
      <c r="AB1278">
        <v>1</v>
      </c>
      <c r="AC1278" t="s">
        <v>118</v>
      </c>
      <c r="AD1278" t="s">
        <v>1460</v>
      </c>
      <c r="AE1278">
        <v>0.72241426399999997</v>
      </c>
      <c r="AF1278" t="s">
        <v>75</v>
      </c>
    </row>
    <row r="1279" spans="1:32">
      <c r="A1279" t="s">
        <v>1813</v>
      </c>
      <c r="B1279">
        <v>2012</v>
      </c>
      <c r="C1279" t="s">
        <v>1460</v>
      </c>
      <c r="D1279" t="s">
        <v>171</v>
      </c>
      <c r="E1279" t="s">
        <v>72</v>
      </c>
      <c r="F1279" t="s">
        <v>72</v>
      </c>
      <c r="G1279" t="s">
        <v>72</v>
      </c>
      <c r="H1279" t="s">
        <v>83</v>
      </c>
      <c r="I1279" t="s">
        <v>72</v>
      </c>
      <c r="J1279" t="s">
        <v>72</v>
      </c>
      <c r="K1279">
        <v>16.816528999999999</v>
      </c>
      <c r="L1279">
        <v>2.9210929999999999</v>
      </c>
      <c r="M1279">
        <v>11.785</v>
      </c>
      <c r="N1279">
        <v>23.425999999999998</v>
      </c>
      <c r="O1279" t="s">
        <v>74</v>
      </c>
      <c r="P1279" t="s">
        <v>1814</v>
      </c>
      <c r="Q1279">
        <v>6.61</v>
      </c>
      <c r="R1279">
        <v>5.032</v>
      </c>
      <c r="S1279">
        <v>8683</v>
      </c>
      <c r="T1279">
        <v>1627</v>
      </c>
      <c r="U1279">
        <v>6085</v>
      </c>
      <c r="V1279">
        <v>12096</v>
      </c>
      <c r="W1279">
        <v>245</v>
      </c>
      <c r="X1279">
        <v>45</v>
      </c>
      <c r="Y1279">
        <v>0</v>
      </c>
      <c r="Z1279">
        <v>0</v>
      </c>
      <c r="AA1279">
        <v>0</v>
      </c>
      <c r="AB1279">
        <v>1</v>
      </c>
      <c r="AC1279" t="s">
        <v>180</v>
      </c>
      <c r="AD1279" t="s">
        <v>1460</v>
      </c>
      <c r="AE1279">
        <v>1.4883577958</v>
      </c>
      <c r="AF1279" t="s">
        <v>75</v>
      </c>
    </row>
    <row r="1280" spans="1:32">
      <c r="A1280" t="s">
        <v>1815</v>
      </c>
      <c r="B1280">
        <v>2012</v>
      </c>
      <c r="C1280" t="s">
        <v>1460</v>
      </c>
      <c r="D1280" t="s">
        <v>171</v>
      </c>
      <c r="E1280" t="s">
        <v>72</v>
      </c>
      <c r="F1280" t="s">
        <v>72</v>
      </c>
      <c r="G1280" t="s">
        <v>72</v>
      </c>
      <c r="H1280" t="s">
        <v>83</v>
      </c>
      <c r="I1280" t="s">
        <v>76</v>
      </c>
      <c r="J1280" t="s">
        <v>72</v>
      </c>
      <c r="K1280">
        <v>20.255499</v>
      </c>
      <c r="L1280">
        <v>4.1434179999999996</v>
      </c>
      <c r="M1280">
        <v>13.247</v>
      </c>
      <c r="N1280">
        <v>29.702999999999999</v>
      </c>
      <c r="O1280" t="s">
        <v>74</v>
      </c>
      <c r="P1280" t="s">
        <v>886</v>
      </c>
      <c r="Q1280">
        <v>9.4480000000000004</v>
      </c>
      <c r="R1280">
        <v>7.0090000000000003</v>
      </c>
      <c r="S1280">
        <v>4801</v>
      </c>
      <c r="T1280">
        <v>1033</v>
      </c>
      <c r="U1280">
        <v>3140</v>
      </c>
      <c r="V1280">
        <v>7041</v>
      </c>
      <c r="W1280">
        <v>152</v>
      </c>
      <c r="X1280">
        <v>33</v>
      </c>
      <c r="Y1280">
        <v>0</v>
      </c>
      <c r="Z1280">
        <v>0</v>
      </c>
      <c r="AA1280">
        <v>0</v>
      </c>
      <c r="AB1280">
        <v>1</v>
      </c>
      <c r="AC1280" t="s">
        <v>94</v>
      </c>
      <c r="AD1280" t="s">
        <v>1460</v>
      </c>
      <c r="AE1280">
        <v>1.6049105399000001</v>
      </c>
      <c r="AF1280" t="s">
        <v>75</v>
      </c>
    </row>
    <row r="1281" spans="1:32">
      <c r="A1281" t="s">
        <v>1816</v>
      </c>
      <c r="B1281">
        <v>2012</v>
      </c>
      <c r="C1281" t="s">
        <v>1460</v>
      </c>
      <c r="D1281" t="s">
        <v>171</v>
      </c>
      <c r="E1281" t="s">
        <v>72</v>
      </c>
      <c r="F1281" t="s">
        <v>72</v>
      </c>
      <c r="G1281" t="s">
        <v>72</v>
      </c>
      <c r="H1281" t="s">
        <v>83</v>
      </c>
      <c r="I1281" t="s">
        <v>79</v>
      </c>
      <c r="J1281" t="s">
        <v>72</v>
      </c>
      <c r="K1281">
        <v>13.897705999999999</v>
      </c>
      <c r="L1281">
        <v>4.0109279999999998</v>
      </c>
      <c r="M1281">
        <v>7.665</v>
      </c>
      <c r="N1281">
        <v>23.888000000000002</v>
      </c>
      <c r="O1281" t="s">
        <v>74</v>
      </c>
      <c r="P1281" t="s">
        <v>1817</v>
      </c>
      <c r="Q1281">
        <v>9.9909999999999997</v>
      </c>
      <c r="R1281">
        <v>6.2329999999999997</v>
      </c>
      <c r="S1281">
        <v>3881</v>
      </c>
      <c r="T1281">
        <v>1166</v>
      </c>
      <c r="U1281">
        <v>2141</v>
      </c>
      <c r="V1281">
        <v>6672</v>
      </c>
      <c r="W1281">
        <v>93</v>
      </c>
      <c r="X1281">
        <v>12</v>
      </c>
      <c r="Y1281">
        <v>0</v>
      </c>
      <c r="Z1281">
        <v>0</v>
      </c>
      <c r="AA1281">
        <v>0</v>
      </c>
      <c r="AB1281">
        <v>1</v>
      </c>
      <c r="AC1281" t="s">
        <v>133</v>
      </c>
      <c r="AD1281" t="s">
        <v>1460</v>
      </c>
      <c r="AE1281">
        <v>1.2368573652999999</v>
      </c>
      <c r="AF1281" t="s">
        <v>75</v>
      </c>
    </row>
    <row r="1282" spans="1:32">
      <c r="A1282" t="s">
        <v>1818</v>
      </c>
      <c r="B1282">
        <v>2012</v>
      </c>
      <c r="C1282" t="s">
        <v>1460</v>
      </c>
      <c r="D1282" t="s">
        <v>171</v>
      </c>
      <c r="E1282" t="s">
        <v>72</v>
      </c>
      <c r="F1282" t="s">
        <v>72</v>
      </c>
      <c r="G1282" t="s">
        <v>72</v>
      </c>
      <c r="H1282" t="s">
        <v>84</v>
      </c>
      <c r="I1282" t="s">
        <v>72</v>
      </c>
      <c r="J1282" t="s">
        <v>72</v>
      </c>
      <c r="K1282">
        <v>15.588177999999999</v>
      </c>
      <c r="L1282">
        <v>2.5484110000000002</v>
      </c>
      <c r="M1282">
        <v>11.170999999999999</v>
      </c>
      <c r="N1282">
        <v>21.332999999999998</v>
      </c>
      <c r="O1282" t="s">
        <v>74</v>
      </c>
      <c r="P1282" t="s">
        <v>1819</v>
      </c>
      <c r="Q1282">
        <v>5.7450000000000001</v>
      </c>
      <c r="R1282">
        <v>4.4180000000000001</v>
      </c>
      <c r="S1282">
        <v>6562</v>
      </c>
      <c r="T1282">
        <v>1142</v>
      </c>
      <c r="U1282">
        <v>4703</v>
      </c>
      <c r="V1282">
        <v>8981</v>
      </c>
      <c r="W1282">
        <v>264</v>
      </c>
      <c r="X1282">
        <v>45</v>
      </c>
      <c r="Y1282">
        <v>0</v>
      </c>
      <c r="Z1282">
        <v>0</v>
      </c>
      <c r="AA1282">
        <v>0</v>
      </c>
      <c r="AB1282">
        <v>1</v>
      </c>
      <c r="AC1282" t="s">
        <v>178</v>
      </c>
      <c r="AD1282" t="s">
        <v>1460</v>
      </c>
      <c r="AE1282">
        <v>1.2980637202</v>
      </c>
      <c r="AF1282" t="s">
        <v>75</v>
      </c>
    </row>
    <row r="1283" spans="1:32">
      <c r="A1283" t="s">
        <v>1820</v>
      </c>
      <c r="B1283">
        <v>2012</v>
      </c>
      <c r="C1283" t="s">
        <v>1460</v>
      </c>
      <c r="D1283" t="s">
        <v>171</v>
      </c>
      <c r="E1283" t="s">
        <v>72</v>
      </c>
      <c r="F1283" t="s">
        <v>72</v>
      </c>
      <c r="G1283" t="s">
        <v>72</v>
      </c>
      <c r="H1283" t="s">
        <v>84</v>
      </c>
      <c r="I1283" t="s">
        <v>76</v>
      </c>
      <c r="J1283" t="s">
        <v>72</v>
      </c>
      <c r="K1283">
        <v>22.285786000000002</v>
      </c>
      <c r="L1283">
        <v>4.2379100000000003</v>
      </c>
      <c r="M1283">
        <v>15.000999999999999</v>
      </c>
      <c r="N1283">
        <v>31.786000000000001</v>
      </c>
      <c r="O1283" t="s">
        <v>74</v>
      </c>
      <c r="P1283" t="s">
        <v>1821</v>
      </c>
      <c r="Q1283">
        <v>9.5</v>
      </c>
      <c r="R1283">
        <v>7.2850000000000001</v>
      </c>
      <c r="S1283">
        <v>5069</v>
      </c>
      <c r="T1283">
        <v>953</v>
      </c>
      <c r="U1283">
        <v>3412</v>
      </c>
      <c r="V1283">
        <v>7230</v>
      </c>
      <c r="W1283">
        <v>155</v>
      </c>
      <c r="X1283">
        <v>34</v>
      </c>
      <c r="Y1283">
        <v>0</v>
      </c>
      <c r="Z1283">
        <v>0</v>
      </c>
      <c r="AA1283">
        <v>0</v>
      </c>
      <c r="AB1283">
        <v>1</v>
      </c>
      <c r="AC1283" t="s">
        <v>94</v>
      </c>
      <c r="AD1283" t="s">
        <v>1460</v>
      </c>
      <c r="AE1283">
        <v>1.5969663137000001</v>
      </c>
      <c r="AF1283" t="s">
        <v>75</v>
      </c>
    </row>
    <row r="1284" spans="1:32">
      <c r="A1284" t="s">
        <v>1822</v>
      </c>
      <c r="B1284">
        <v>2012</v>
      </c>
      <c r="C1284" t="s">
        <v>1460</v>
      </c>
      <c r="D1284" t="s">
        <v>171</v>
      </c>
      <c r="E1284" t="s">
        <v>72</v>
      </c>
      <c r="F1284" t="s">
        <v>72</v>
      </c>
      <c r="G1284" t="s">
        <v>72</v>
      </c>
      <c r="H1284" t="s">
        <v>84</v>
      </c>
      <c r="I1284" t="s">
        <v>79</v>
      </c>
      <c r="J1284" t="s">
        <v>72</v>
      </c>
      <c r="K1284">
        <v>7.7158030000000002</v>
      </c>
      <c r="L1284">
        <v>2.8580290000000002</v>
      </c>
      <c r="M1284">
        <v>3.6339999999999999</v>
      </c>
      <c r="N1284">
        <v>15.64</v>
      </c>
      <c r="O1284" t="s">
        <v>74</v>
      </c>
      <c r="P1284" t="s">
        <v>1823</v>
      </c>
      <c r="Q1284">
        <v>7.9240000000000004</v>
      </c>
      <c r="R1284">
        <v>4.0819999999999999</v>
      </c>
      <c r="S1284">
        <v>1493</v>
      </c>
      <c r="T1284">
        <v>603</v>
      </c>
      <c r="U1284">
        <v>703</v>
      </c>
      <c r="V1284">
        <v>3027</v>
      </c>
      <c r="W1284">
        <v>109</v>
      </c>
      <c r="X1284">
        <v>11</v>
      </c>
      <c r="Y1284">
        <v>0</v>
      </c>
      <c r="Z1284">
        <v>0</v>
      </c>
      <c r="AA1284">
        <v>0</v>
      </c>
      <c r="AB1284">
        <v>1</v>
      </c>
      <c r="AC1284" t="s">
        <v>115</v>
      </c>
      <c r="AD1284" t="s">
        <v>1460</v>
      </c>
      <c r="AE1284">
        <v>1.2389352896000001</v>
      </c>
      <c r="AF1284" t="s">
        <v>75</v>
      </c>
    </row>
    <row r="1285" spans="1:32">
      <c r="A1285" t="s">
        <v>1824</v>
      </c>
      <c r="B1285">
        <v>2012</v>
      </c>
      <c r="C1285" t="s">
        <v>1460</v>
      </c>
      <c r="D1285" t="s">
        <v>171</v>
      </c>
      <c r="E1285" t="s">
        <v>72</v>
      </c>
      <c r="F1285" t="s">
        <v>72</v>
      </c>
      <c r="G1285" t="s">
        <v>72</v>
      </c>
      <c r="H1285" t="s">
        <v>85</v>
      </c>
      <c r="I1285" t="s">
        <v>72</v>
      </c>
      <c r="J1285" t="s">
        <v>72</v>
      </c>
      <c r="K1285">
        <v>14.319521999999999</v>
      </c>
      <c r="L1285">
        <v>2.5258720000000001</v>
      </c>
      <c r="M1285">
        <v>9.9979999999999993</v>
      </c>
      <c r="N1285">
        <v>20.091999999999999</v>
      </c>
      <c r="O1285" t="s">
        <v>74</v>
      </c>
      <c r="P1285" t="s">
        <v>1825</v>
      </c>
      <c r="Q1285">
        <v>5.7720000000000002</v>
      </c>
      <c r="R1285">
        <v>4.3220000000000001</v>
      </c>
      <c r="S1285">
        <v>5934</v>
      </c>
      <c r="T1285">
        <v>1028</v>
      </c>
      <c r="U1285">
        <v>4143</v>
      </c>
      <c r="V1285">
        <v>8325</v>
      </c>
      <c r="W1285">
        <v>251</v>
      </c>
      <c r="X1285">
        <v>49</v>
      </c>
      <c r="Y1285">
        <v>0</v>
      </c>
      <c r="Z1285">
        <v>0</v>
      </c>
      <c r="AA1285">
        <v>0</v>
      </c>
      <c r="AB1285">
        <v>1</v>
      </c>
      <c r="AC1285" t="s">
        <v>113</v>
      </c>
      <c r="AD1285" t="s">
        <v>1460</v>
      </c>
      <c r="AE1285">
        <v>1.3000267098</v>
      </c>
      <c r="AF1285" t="s">
        <v>75</v>
      </c>
    </row>
    <row r="1286" spans="1:32">
      <c r="A1286" t="s">
        <v>1826</v>
      </c>
      <c r="B1286">
        <v>2012</v>
      </c>
      <c r="C1286" t="s">
        <v>1460</v>
      </c>
      <c r="D1286" t="s">
        <v>171</v>
      </c>
      <c r="E1286" t="s">
        <v>72</v>
      </c>
      <c r="F1286" t="s">
        <v>72</v>
      </c>
      <c r="G1286" t="s">
        <v>72</v>
      </c>
      <c r="H1286" t="s">
        <v>85</v>
      </c>
      <c r="I1286" t="s">
        <v>76</v>
      </c>
      <c r="J1286" t="s">
        <v>72</v>
      </c>
      <c r="K1286">
        <v>17.795477999999999</v>
      </c>
      <c r="L1286">
        <v>4.3339220000000003</v>
      </c>
      <c r="M1286">
        <v>10.736000000000001</v>
      </c>
      <c r="N1286">
        <v>28.04</v>
      </c>
      <c r="O1286" t="s">
        <v>74</v>
      </c>
      <c r="P1286" t="s">
        <v>1827</v>
      </c>
      <c r="Q1286">
        <v>10.244</v>
      </c>
      <c r="R1286">
        <v>7.06</v>
      </c>
      <c r="S1286">
        <v>3750</v>
      </c>
      <c r="T1286">
        <v>902</v>
      </c>
      <c r="U1286">
        <v>2262</v>
      </c>
      <c r="V1286">
        <v>5908</v>
      </c>
      <c r="W1286">
        <v>148</v>
      </c>
      <c r="X1286">
        <v>33</v>
      </c>
      <c r="Y1286">
        <v>0</v>
      </c>
      <c r="Z1286">
        <v>0</v>
      </c>
      <c r="AA1286">
        <v>0</v>
      </c>
      <c r="AB1286">
        <v>1</v>
      </c>
      <c r="AC1286" t="s">
        <v>165</v>
      </c>
      <c r="AD1286" t="s">
        <v>1460</v>
      </c>
      <c r="AE1286">
        <v>1.8874442801</v>
      </c>
      <c r="AF1286" t="s">
        <v>75</v>
      </c>
    </row>
    <row r="1287" spans="1:32">
      <c r="A1287" t="s">
        <v>1828</v>
      </c>
      <c r="B1287">
        <v>2012</v>
      </c>
      <c r="C1287" t="s">
        <v>1460</v>
      </c>
      <c r="D1287" t="s">
        <v>171</v>
      </c>
      <c r="E1287" t="s">
        <v>72</v>
      </c>
      <c r="F1287" t="s">
        <v>72</v>
      </c>
      <c r="G1287" t="s">
        <v>72</v>
      </c>
      <c r="H1287" t="s">
        <v>85</v>
      </c>
      <c r="I1287" t="s">
        <v>79</v>
      </c>
      <c r="J1287" t="s">
        <v>72</v>
      </c>
      <c r="K1287">
        <v>10.722936000000001</v>
      </c>
      <c r="L1287">
        <v>3.041023</v>
      </c>
      <c r="M1287">
        <v>6.0110000000000001</v>
      </c>
      <c r="N1287">
        <v>18.405000000000001</v>
      </c>
      <c r="O1287" t="s">
        <v>74</v>
      </c>
      <c r="P1287" t="s">
        <v>1829</v>
      </c>
      <c r="Q1287">
        <v>7.6820000000000004</v>
      </c>
      <c r="R1287">
        <v>4.7119999999999997</v>
      </c>
      <c r="S1287">
        <v>2184</v>
      </c>
      <c r="T1287">
        <v>607</v>
      </c>
      <c r="U1287">
        <v>1224</v>
      </c>
      <c r="V1287">
        <v>3748</v>
      </c>
      <c r="W1287">
        <v>103</v>
      </c>
      <c r="X1287">
        <v>16</v>
      </c>
      <c r="Y1287">
        <v>0</v>
      </c>
      <c r="Z1287">
        <v>0</v>
      </c>
      <c r="AA1287">
        <v>0</v>
      </c>
      <c r="AB1287">
        <v>1</v>
      </c>
      <c r="AC1287" t="s">
        <v>134</v>
      </c>
      <c r="AD1287" t="s">
        <v>1460</v>
      </c>
      <c r="AE1287">
        <v>0.98533986250000005</v>
      </c>
      <c r="AF1287" t="s">
        <v>75</v>
      </c>
    </row>
    <row r="1288" spans="1:32">
      <c r="A1288" t="s">
        <v>1830</v>
      </c>
      <c r="B1288">
        <v>2012</v>
      </c>
      <c r="C1288" t="s">
        <v>1460</v>
      </c>
      <c r="D1288" t="s">
        <v>171</v>
      </c>
      <c r="E1288" t="s">
        <v>72</v>
      </c>
      <c r="F1288" t="s">
        <v>72</v>
      </c>
      <c r="G1288" t="s">
        <v>72</v>
      </c>
      <c r="H1288" t="s">
        <v>86</v>
      </c>
      <c r="I1288" t="s">
        <v>72</v>
      </c>
      <c r="J1288" t="s">
        <v>72</v>
      </c>
      <c r="K1288">
        <v>23.089155000000002</v>
      </c>
      <c r="L1288">
        <v>3.4365869999999998</v>
      </c>
      <c r="M1288">
        <v>16.977</v>
      </c>
      <c r="N1288">
        <v>30.59</v>
      </c>
      <c r="O1288" t="s">
        <v>74</v>
      </c>
      <c r="P1288" t="s">
        <v>454</v>
      </c>
      <c r="Q1288">
        <v>7.5010000000000003</v>
      </c>
      <c r="R1288">
        <v>6.1120000000000001</v>
      </c>
      <c r="S1288">
        <v>7750</v>
      </c>
      <c r="T1288">
        <v>1294</v>
      </c>
      <c r="U1288">
        <v>5699</v>
      </c>
      <c r="V1288">
        <v>10268</v>
      </c>
      <c r="W1288">
        <v>242</v>
      </c>
      <c r="X1288">
        <v>58</v>
      </c>
      <c r="Y1288">
        <v>0</v>
      </c>
      <c r="Z1288">
        <v>0</v>
      </c>
      <c r="AA1288">
        <v>0</v>
      </c>
      <c r="AB1288">
        <v>1</v>
      </c>
      <c r="AC1288" t="s">
        <v>366</v>
      </c>
      <c r="AD1288" t="s">
        <v>1460</v>
      </c>
      <c r="AE1288">
        <v>1.6027883781000001</v>
      </c>
      <c r="AF1288" t="s">
        <v>75</v>
      </c>
    </row>
    <row r="1289" spans="1:32">
      <c r="A1289" t="s">
        <v>1831</v>
      </c>
      <c r="B1289">
        <v>2012</v>
      </c>
      <c r="C1289" t="s">
        <v>1460</v>
      </c>
      <c r="D1289" t="s">
        <v>171</v>
      </c>
      <c r="E1289" t="s">
        <v>72</v>
      </c>
      <c r="F1289" t="s">
        <v>72</v>
      </c>
      <c r="G1289" t="s">
        <v>72</v>
      </c>
      <c r="H1289" t="s">
        <v>86</v>
      </c>
      <c r="I1289" t="s">
        <v>76</v>
      </c>
      <c r="J1289" t="s">
        <v>72</v>
      </c>
      <c r="K1289">
        <v>31.944011</v>
      </c>
      <c r="L1289">
        <v>5.757441</v>
      </c>
      <c r="M1289">
        <v>21.725000000000001</v>
      </c>
      <c r="N1289">
        <v>44.252000000000002</v>
      </c>
      <c r="O1289" t="s">
        <v>74</v>
      </c>
      <c r="P1289" t="s">
        <v>274</v>
      </c>
      <c r="Q1289">
        <v>12.308</v>
      </c>
      <c r="R1289">
        <v>10.218999999999999</v>
      </c>
      <c r="S1289">
        <v>5062</v>
      </c>
      <c r="T1289">
        <v>1083</v>
      </c>
      <c r="U1289">
        <v>3442</v>
      </c>
      <c r="V1289">
        <v>7012</v>
      </c>
      <c r="W1289">
        <v>133</v>
      </c>
      <c r="X1289">
        <v>37</v>
      </c>
      <c r="Y1289">
        <v>0</v>
      </c>
      <c r="Z1289">
        <v>0</v>
      </c>
      <c r="AA1289">
        <v>0</v>
      </c>
      <c r="AB1289">
        <v>1</v>
      </c>
      <c r="AC1289" t="s">
        <v>94</v>
      </c>
      <c r="AD1289" t="s">
        <v>1460</v>
      </c>
      <c r="AE1289">
        <v>2.0126911044</v>
      </c>
      <c r="AF1289" t="s">
        <v>75</v>
      </c>
    </row>
    <row r="1290" spans="1:32">
      <c r="A1290" t="s">
        <v>1832</v>
      </c>
      <c r="B1290">
        <v>2012</v>
      </c>
      <c r="C1290" t="s">
        <v>1460</v>
      </c>
      <c r="D1290" t="s">
        <v>171</v>
      </c>
      <c r="E1290" t="s">
        <v>72</v>
      </c>
      <c r="F1290" t="s">
        <v>72</v>
      </c>
      <c r="G1290" t="s">
        <v>72</v>
      </c>
      <c r="H1290" t="s">
        <v>86</v>
      </c>
      <c r="I1290" t="s">
        <v>79</v>
      </c>
      <c r="J1290" t="s">
        <v>72</v>
      </c>
      <c r="K1290">
        <v>15.170704000000001</v>
      </c>
      <c r="L1290">
        <v>4.0483580000000003</v>
      </c>
      <c r="M1290">
        <v>8.7430000000000003</v>
      </c>
      <c r="N1290">
        <v>25.027000000000001</v>
      </c>
      <c r="O1290" t="s">
        <v>74</v>
      </c>
      <c r="P1290" t="s">
        <v>1833</v>
      </c>
      <c r="Q1290">
        <v>9.8559999999999999</v>
      </c>
      <c r="R1290">
        <v>6.4269999999999996</v>
      </c>
      <c r="S1290">
        <v>2688</v>
      </c>
      <c r="T1290">
        <v>725</v>
      </c>
      <c r="U1290">
        <v>1549</v>
      </c>
      <c r="V1290">
        <v>4435</v>
      </c>
      <c r="W1290">
        <v>109</v>
      </c>
      <c r="X1290">
        <v>21</v>
      </c>
      <c r="Y1290">
        <v>0</v>
      </c>
      <c r="Z1290">
        <v>0</v>
      </c>
      <c r="AA1290">
        <v>0</v>
      </c>
      <c r="AB1290">
        <v>1</v>
      </c>
      <c r="AC1290" t="s">
        <v>169</v>
      </c>
      <c r="AD1290" t="s">
        <v>1460</v>
      </c>
      <c r="AE1290">
        <v>1.3754028428</v>
      </c>
      <c r="AF1290" t="s">
        <v>75</v>
      </c>
    </row>
    <row r="1291" spans="1:32">
      <c r="A1291" t="s">
        <v>1834</v>
      </c>
      <c r="B1291">
        <v>2012</v>
      </c>
      <c r="C1291" t="s">
        <v>1460</v>
      </c>
      <c r="D1291" t="s">
        <v>171</v>
      </c>
      <c r="E1291" t="s">
        <v>72</v>
      </c>
      <c r="F1291" t="s">
        <v>72</v>
      </c>
      <c r="G1291" t="s">
        <v>72</v>
      </c>
      <c r="H1291" t="s">
        <v>88</v>
      </c>
      <c r="I1291" t="s">
        <v>72</v>
      </c>
      <c r="J1291" t="s">
        <v>72</v>
      </c>
      <c r="K1291">
        <v>13.74231</v>
      </c>
      <c r="L1291">
        <v>3.3873570000000002</v>
      </c>
      <c r="M1291">
        <v>8.2880000000000003</v>
      </c>
      <c r="N1291">
        <v>21.927</v>
      </c>
      <c r="O1291" t="s">
        <v>74</v>
      </c>
      <c r="P1291" t="s">
        <v>1835</v>
      </c>
      <c r="Q1291">
        <v>8.1850000000000005</v>
      </c>
      <c r="R1291">
        <v>5.4539999999999997</v>
      </c>
      <c r="S1291">
        <v>2515</v>
      </c>
      <c r="T1291">
        <v>634</v>
      </c>
      <c r="U1291">
        <v>1517</v>
      </c>
      <c r="V1291">
        <v>4014</v>
      </c>
      <c r="W1291">
        <v>175</v>
      </c>
      <c r="X1291">
        <v>26</v>
      </c>
      <c r="Y1291">
        <v>0</v>
      </c>
      <c r="Z1291">
        <v>0</v>
      </c>
      <c r="AA1291">
        <v>0</v>
      </c>
      <c r="AB1291">
        <v>1</v>
      </c>
      <c r="AC1291" t="s">
        <v>169</v>
      </c>
      <c r="AD1291" t="s">
        <v>1460</v>
      </c>
      <c r="AE1291">
        <v>1.6842773924000001</v>
      </c>
      <c r="AF1291" t="s">
        <v>75</v>
      </c>
    </row>
    <row r="1292" spans="1:32">
      <c r="A1292" t="s">
        <v>1836</v>
      </c>
      <c r="B1292">
        <v>2012</v>
      </c>
      <c r="C1292" t="s">
        <v>1460</v>
      </c>
      <c r="D1292" t="s">
        <v>171</v>
      </c>
      <c r="E1292" t="s">
        <v>72</v>
      </c>
      <c r="F1292" t="s">
        <v>72</v>
      </c>
      <c r="G1292" t="s">
        <v>72</v>
      </c>
      <c r="H1292" t="s">
        <v>88</v>
      </c>
      <c r="I1292" t="s">
        <v>76</v>
      </c>
      <c r="J1292" t="s">
        <v>72</v>
      </c>
      <c r="K1292">
        <v>16.614525</v>
      </c>
      <c r="L1292">
        <v>4.7518570000000002</v>
      </c>
      <c r="M1292">
        <v>9.1649999999999991</v>
      </c>
      <c r="N1292">
        <v>28.238</v>
      </c>
      <c r="O1292" t="s">
        <v>74</v>
      </c>
      <c r="P1292" t="s">
        <v>553</v>
      </c>
      <c r="Q1292">
        <v>11.622999999999999</v>
      </c>
      <c r="R1292">
        <v>7.45</v>
      </c>
      <c r="S1292">
        <v>1501</v>
      </c>
      <c r="T1292">
        <v>462</v>
      </c>
      <c r="U1292">
        <v>828</v>
      </c>
      <c r="V1292">
        <v>2552</v>
      </c>
      <c r="W1292">
        <v>104</v>
      </c>
      <c r="X1292">
        <v>18</v>
      </c>
      <c r="Y1292">
        <v>0</v>
      </c>
      <c r="Z1292">
        <v>0</v>
      </c>
      <c r="AA1292">
        <v>0</v>
      </c>
      <c r="AB1292">
        <v>1</v>
      </c>
      <c r="AC1292" t="s">
        <v>115</v>
      </c>
      <c r="AD1292" t="s">
        <v>1460</v>
      </c>
      <c r="AE1292">
        <v>1.6787481196</v>
      </c>
      <c r="AF1292" t="s">
        <v>75</v>
      </c>
    </row>
    <row r="1293" spans="1:32">
      <c r="A1293" t="s">
        <v>1837</v>
      </c>
      <c r="B1293">
        <v>2012</v>
      </c>
      <c r="C1293" t="s">
        <v>1460</v>
      </c>
      <c r="D1293" t="s">
        <v>171</v>
      </c>
      <c r="E1293" t="s">
        <v>72</v>
      </c>
      <c r="F1293" t="s">
        <v>72</v>
      </c>
      <c r="G1293" t="s">
        <v>72</v>
      </c>
      <c r="H1293" t="s">
        <v>88</v>
      </c>
      <c r="I1293" t="s">
        <v>79</v>
      </c>
      <c r="J1293" t="s">
        <v>72</v>
      </c>
      <c r="K1293">
        <v>10.941746999999999</v>
      </c>
      <c r="L1293">
        <v>4.4582519999999999</v>
      </c>
      <c r="M1293">
        <v>4.7229999999999999</v>
      </c>
      <c r="N1293">
        <v>23.344000000000001</v>
      </c>
      <c r="O1293" t="s">
        <v>74</v>
      </c>
      <c r="P1293" t="s">
        <v>1838</v>
      </c>
      <c r="Q1293">
        <v>12.401999999999999</v>
      </c>
      <c r="R1293">
        <v>6.2190000000000003</v>
      </c>
      <c r="S1293">
        <v>1014</v>
      </c>
      <c r="T1293">
        <v>411</v>
      </c>
      <c r="U1293">
        <v>438</v>
      </c>
      <c r="V1293">
        <v>2163</v>
      </c>
      <c r="W1293">
        <v>71</v>
      </c>
      <c r="X1293">
        <v>8</v>
      </c>
      <c r="Y1293">
        <v>0</v>
      </c>
      <c r="Z1293">
        <v>0</v>
      </c>
      <c r="AA1293">
        <v>0</v>
      </c>
      <c r="AB1293">
        <v>1</v>
      </c>
      <c r="AC1293" t="s">
        <v>116</v>
      </c>
      <c r="AD1293" t="s">
        <v>1460</v>
      </c>
      <c r="AE1293">
        <v>1.4277966257000001</v>
      </c>
      <c r="AF1293" t="s">
        <v>75</v>
      </c>
    </row>
    <row r="1294" spans="1:32">
      <c r="A1294" t="s">
        <v>1839</v>
      </c>
      <c r="B1294">
        <v>2012</v>
      </c>
      <c r="C1294" t="s">
        <v>1460</v>
      </c>
      <c r="D1294" t="s">
        <v>171</v>
      </c>
      <c r="E1294" t="s">
        <v>72</v>
      </c>
      <c r="F1294" t="s">
        <v>72</v>
      </c>
      <c r="G1294" t="s">
        <v>72</v>
      </c>
      <c r="H1294" t="s">
        <v>91</v>
      </c>
      <c r="I1294" t="s">
        <v>72</v>
      </c>
      <c r="J1294" t="s">
        <v>72</v>
      </c>
      <c r="K1294">
        <v>10.367723</v>
      </c>
      <c r="L1294">
        <v>4.1215020000000004</v>
      </c>
      <c r="M1294">
        <v>4.5780000000000003</v>
      </c>
      <c r="N1294">
        <v>21.803999999999998</v>
      </c>
      <c r="O1294" t="s">
        <v>74</v>
      </c>
      <c r="P1294" t="s">
        <v>1840</v>
      </c>
      <c r="Q1294">
        <v>11.436999999999999</v>
      </c>
      <c r="R1294">
        <v>5.7889999999999997</v>
      </c>
      <c r="S1294">
        <v>1151</v>
      </c>
      <c r="T1294">
        <v>487</v>
      </c>
      <c r="U1294">
        <v>508</v>
      </c>
      <c r="V1294">
        <v>2420</v>
      </c>
      <c r="W1294">
        <v>101</v>
      </c>
      <c r="X1294">
        <v>8</v>
      </c>
      <c r="Y1294">
        <v>0</v>
      </c>
      <c r="Z1294">
        <v>0</v>
      </c>
      <c r="AA1294">
        <v>0</v>
      </c>
      <c r="AB1294">
        <v>1</v>
      </c>
      <c r="AC1294" t="s">
        <v>137</v>
      </c>
      <c r="AD1294" t="s">
        <v>1460</v>
      </c>
      <c r="AE1294">
        <v>1.8279450457999999</v>
      </c>
      <c r="AF1294" t="s">
        <v>75</v>
      </c>
    </row>
    <row r="1295" spans="1:32">
      <c r="A1295" t="s">
        <v>1841</v>
      </c>
      <c r="B1295">
        <v>2012</v>
      </c>
      <c r="C1295" t="s">
        <v>1460</v>
      </c>
      <c r="D1295" t="s">
        <v>171</v>
      </c>
      <c r="E1295" t="s">
        <v>72</v>
      </c>
      <c r="F1295" t="s">
        <v>72</v>
      </c>
      <c r="G1295" t="s">
        <v>72</v>
      </c>
      <c r="H1295" t="s">
        <v>91</v>
      </c>
      <c r="I1295" t="s">
        <v>76</v>
      </c>
      <c r="J1295" t="s">
        <v>72</v>
      </c>
      <c r="K1295">
        <v>13.456365</v>
      </c>
      <c r="L1295">
        <v>6.0617710000000002</v>
      </c>
      <c r="M1295">
        <v>5.2460000000000004</v>
      </c>
      <c r="N1295">
        <v>30.396000000000001</v>
      </c>
      <c r="O1295" t="s">
        <v>74</v>
      </c>
      <c r="P1295" t="s">
        <v>1842</v>
      </c>
      <c r="Q1295">
        <v>16.940000000000001</v>
      </c>
      <c r="R1295">
        <v>8.2110000000000003</v>
      </c>
      <c r="S1295">
        <v>869</v>
      </c>
      <c r="T1295">
        <v>411</v>
      </c>
      <c r="U1295">
        <v>339</v>
      </c>
      <c r="V1295">
        <v>1964</v>
      </c>
      <c r="W1295">
        <v>62</v>
      </c>
      <c r="X1295">
        <v>6</v>
      </c>
      <c r="Y1295">
        <v>0</v>
      </c>
      <c r="Z1295">
        <v>0</v>
      </c>
      <c r="AA1295">
        <v>0</v>
      </c>
      <c r="AB1295">
        <v>1</v>
      </c>
      <c r="AC1295" t="s">
        <v>116</v>
      </c>
      <c r="AD1295" t="s">
        <v>1460</v>
      </c>
      <c r="AE1295">
        <v>1.9247127475000001</v>
      </c>
      <c r="AF1295" t="s">
        <v>75</v>
      </c>
    </row>
    <row r="1296" spans="1:32">
      <c r="A1296" t="s">
        <v>1843</v>
      </c>
      <c r="B1296">
        <v>2012</v>
      </c>
      <c r="C1296" t="s">
        <v>1460</v>
      </c>
      <c r="D1296" t="s">
        <v>171</v>
      </c>
      <c r="E1296" t="s">
        <v>72</v>
      </c>
      <c r="F1296" t="s">
        <v>72</v>
      </c>
      <c r="G1296" t="s">
        <v>72</v>
      </c>
      <c r="H1296" t="s">
        <v>91</v>
      </c>
      <c r="I1296" t="s">
        <v>79</v>
      </c>
      <c r="J1296" t="s">
        <v>72</v>
      </c>
      <c r="K1296">
        <v>6.0667</v>
      </c>
      <c r="L1296">
        <v>5.65184</v>
      </c>
      <c r="M1296">
        <v>0.89500000000000002</v>
      </c>
      <c r="N1296">
        <v>31.603000000000002</v>
      </c>
      <c r="O1296" t="s">
        <v>74</v>
      </c>
      <c r="P1296" t="s">
        <v>1844</v>
      </c>
      <c r="Q1296">
        <v>25.536000000000001</v>
      </c>
      <c r="R1296">
        <v>5.1719999999999997</v>
      </c>
      <c r="S1296">
        <v>281</v>
      </c>
      <c r="T1296">
        <v>263</v>
      </c>
      <c r="U1296">
        <v>42</v>
      </c>
      <c r="V1296">
        <v>1466</v>
      </c>
      <c r="W1296">
        <v>39</v>
      </c>
      <c r="X1296">
        <v>2</v>
      </c>
      <c r="Y1296">
        <v>0</v>
      </c>
      <c r="Z1296">
        <v>0</v>
      </c>
      <c r="AA1296">
        <v>0</v>
      </c>
      <c r="AB1296">
        <v>1</v>
      </c>
      <c r="AC1296" t="s">
        <v>118</v>
      </c>
      <c r="AD1296" t="s">
        <v>1460</v>
      </c>
      <c r="AE1296">
        <v>2.1300570246000001</v>
      </c>
      <c r="AF1296" t="s">
        <v>75</v>
      </c>
    </row>
    <row r="1297" spans="1:32">
      <c r="A1297" t="s">
        <v>1845</v>
      </c>
      <c r="B1297">
        <v>2012</v>
      </c>
      <c r="C1297" t="s">
        <v>1460</v>
      </c>
      <c r="D1297" t="s">
        <v>171</v>
      </c>
      <c r="E1297" t="s">
        <v>72</v>
      </c>
      <c r="F1297" t="s">
        <v>72</v>
      </c>
      <c r="G1297" t="s">
        <v>72</v>
      </c>
      <c r="H1297" t="s">
        <v>72</v>
      </c>
      <c r="I1297" t="s">
        <v>72</v>
      </c>
      <c r="J1297" t="s">
        <v>72</v>
      </c>
      <c r="K1297">
        <v>14.71724</v>
      </c>
      <c r="L1297">
        <v>1.2931509999999999</v>
      </c>
      <c r="M1297">
        <v>12.332000000000001</v>
      </c>
      <c r="N1297">
        <v>17.472000000000001</v>
      </c>
      <c r="O1297" t="s">
        <v>74</v>
      </c>
      <c r="P1297" t="s">
        <v>1846</v>
      </c>
      <c r="Q1297">
        <v>2.7549999999999999</v>
      </c>
      <c r="R1297">
        <v>2.3849999999999998</v>
      </c>
      <c r="S1297">
        <v>39202</v>
      </c>
      <c r="T1297">
        <v>3524</v>
      </c>
      <c r="U1297">
        <v>32848</v>
      </c>
      <c r="V1297">
        <v>46539</v>
      </c>
      <c r="W1297">
        <v>1546</v>
      </c>
      <c r="X1297">
        <v>256</v>
      </c>
      <c r="Y1297">
        <v>0</v>
      </c>
      <c r="Z1297">
        <v>0</v>
      </c>
      <c r="AA1297">
        <v>0</v>
      </c>
      <c r="AB1297">
        <v>1</v>
      </c>
      <c r="AC1297" t="s">
        <v>495</v>
      </c>
      <c r="AD1297" t="s">
        <v>1460</v>
      </c>
      <c r="AE1297">
        <v>2.0584457615999998</v>
      </c>
      <c r="AF1297" t="s">
        <v>75</v>
      </c>
    </row>
    <row r="1298" spans="1:32">
      <c r="A1298" t="s">
        <v>1847</v>
      </c>
      <c r="B1298">
        <v>2012</v>
      </c>
      <c r="C1298" t="s">
        <v>1460</v>
      </c>
      <c r="D1298" t="s">
        <v>171</v>
      </c>
      <c r="E1298" t="s">
        <v>72</v>
      </c>
      <c r="F1298" t="s">
        <v>72</v>
      </c>
      <c r="G1298" t="s">
        <v>72</v>
      </c>
      <c r="H1298" t="s">
        <v>72</v>
      </c>
      <c r="I1298" t="s">
        <v>72</v>
      </c>
      <c r="J1298" t="s">
        <v>96</v>
      </c>
      <c r="K1298">
        <v>12.033227</v>
      </c>
      <c r="L1298">
        <v>4.0943930000000002</v>
      </c>
      <c r="M1298">
        <v>5.9710000000000001</v>
      </c>
      <c r="N1298">
        <v>22.760999999999999</v>
      </c>
      <c r="O1298" t="s">
        <v>74</v>
      </c>
      <c r="P1298" t="s">
        <v>1848</v>
      </c>
      <c r="Q1298">
        <v>10.727</v>
      </c>
      <c r="R1298">
        <v>6.0620000000000003</v>
      </c>
      <c r="S1298">
        <v>3723</v>
      </c>
      <c r="T1298">
        <v>1353</v>
      </c>
      <c r="U1298">
        <v>1847</v>
      </c>
      <c r="V1298">
        <v>7042</v>
      </c>
      <c r="W1298">
        <v>124</v>
      </c>
      <c r="X1298">
        <v>18</v>
      </c>
      <c r="Y1298">
        <v>0</v>
      </c>
      <c r="Z1298">
        <v>0</v>
      </c>
      <c r="AA1298">
        <v>0</v>
      </c>
      <c r="AB1298">
        <v>1</v>
      </c>
      <c r="AC1298" t="s">
        <v>133</v>
      </c>
      <c r="AD1298" t="s">
        <v>1460</v>
      </c>
      <c r="AE1298">
        <v>1.9479752964999999</v>
      </c>
      <c r="AF1298" t="s">
        <v>75</v>
      </c>
    </row>
    <row r="1299" spans="1:32">
      <c r="A1299" t="s">
        <v>1849</v>
      </c>
      <c r="B1299">
        <v>2012</v>
      </c>
      <c r="C1299" t="s">
        <v>1460</v>
      </c>
      <c r="D1299" t="s">
        <v>171</v>
      </c>
      <c r="E1299" t="s">
        <v>72</v>
      </c>
      <c r="F1299" t="s">
        <v>72</v>
      </c>
      <c r="G1299" t="s">
        <v>72</v>
      </c>
      <c r="H1299" t="s">
        <v>72</v>
      </c>
      <c r="I1299" t="s">
        <v>72</v>
      </c>
      <c r="J1299" t="s">
        <v>97</v>
      </c>
      <c r="K1299">
        <v>10.711867</v>
      </c>
      <c r="L1299">
        <v>2.8043469999999999</v>
      </c>
      <c r="M1299">
        <v>6.2839999999999998</v>
      </c>
      <c r="N1299">
        <v>17.670999999999999</v>
      </c>
      <c r="O1299" t="s">
        <v>74</v>
      </c>
      <c r="P1299" t="s">
        <v>1850</v>
      </c>
      <c r="Q1299">
        <v>6.9589999999999996</v>
      </c>
      <c r="R1299">
        <v>4.4279999999999999</v>
      </c>
      <c r="S1299">
        <v>3697</v>
      </c>
      <c r="T1299">
        <v>935</v>
      </c>
      <c r="U1299">
        <v>2169</v>
      </c>
      <c r="V1299">
        <v>6099</v>
      </c>
      <c r="W1299">
        <v>137</v>
      </c>
      <c r="X1299">
        <v>21</v>
      </c>
      <c r="Y1299">
        <v>0</v>
      </c>
      <c r="Z1299">
        <v>0</v>
      </c>
      <c r="AA1299">
        <v>0</v>
      </c>
      <c r="AB1299">
        <v>1</v>
      </c>
      <c r="AC1299" t="s">
        <v>165</v>
      </c>
      <c r="AD1299" t="s">
        <v>1460</v>
      </c>
      <c r="AE1299">
        <v>1.1182616056000001</v>
      </c>
      <c r="AF1299" t="s">
        <v>75</v>
      </c>
    </row>
    <row r="1300" spans="1:32">
      <c r="A1300" t="s">
        <v>1851</v>
      </c>
      <c r="B1300">
        <v>2012</v>
      </c>
      <c r="C1300" t="s">
        <v>1460</v>
      </c>
      <c r="D1300" t="s">
        <v>171</v>
      </c>
      <c r="E1300" t="s">
        <v>72</v>
      </c>
      <c r="F1300" t="s">
        <v>72</v>
      </c>
      <c r="G1300" t="s">
        <v>72</v>
      </c>
      <c r="H1300" t="s">
        <v>72</v>
      </c>
      <c r="I1300" t="s">
        <v>72</v>
      </c>
      <c r="J1300" t="s">
        <v>98</v>
      </c>
      <c r="K1300">
        <v>16.489321</v>
      </c>
      <c r="L1300">
        <v>2.8843779999999999</v>
      </c>
      <c r="M1300">
        <v>11.529</v>
      </c>
      <c r="N1300">
        <v>23.029</v>
      </c>
      <c r="O1300" t="s">
        <v>74</v>
      </c>
      <c r="P1300" t="s">
        <v>1852</v>
      </c>
      <c r="Q1300">
        <v>6.5389999999999997</v>
      </c>
      <c r="R1300">
        <v>4.9610000000000003</v>
      </c>
      <c r="S1300">
        <v>7262</v>
      </c>
      <c r="T1300">
        <v>1452</v>
      </c>
      <c r="U1300">
        <v>5078</v>
      </c>
      <c r="V1300">
        <v>10142</v>
      </c>
      <c r="W1300">
        <v>223</v>
      </c>
      <c r="X1300">
        <v>42</v>
      </c>
      <c r="Y1300">
        <v>0</v>
      </c>
      <c r="Z1300">
        <v>0</v>
      </c>
      <c r="AA1300">
        <v>0</v>
      </c>
      <c r="AB1300">
        <v>1</v>
      </c>
      <c r="AC1300" t="s">
        <v>106</v>
      </c>
      <c r="AD1300" t="s">
        <v>1460</v>
      </c>
      <c r="AE1300">
        <v>1.3412586176000001</v>
      </c>
      <c r="AF1300" t="s">
        <v>75</v>
      </c>
    </row>
    <row r="1301" spans="1:32">
      <c r="A1301" t="s">
        <v>1853</v>
      </c>
      <c r="B1301">
        <v>2012</v>
      </c>
      <c r="C1301" t="s">
        <v>1460</v>
      </c>
      <c r="D1301" t="s">
        <v>171</v>
      </c>
      <c r="E1301" t="s">
        <v>72</v>
      </c>
      <c r="F1301" t="s">
        <v>72</v>
      </c>
      <c r="G1301" t="s">
        <v>72</v>
      </c>
      <c r="H1301" t="s">
        <v>72</v>
      </c>
      <c r="I1301" t="s">
        <v>72</v>
      </c>
      <c r="J1301" t="s">
        <v>99</v>
      </c>
      <c r="K1301">
        <v>19.288433999999999</v>
      </c>
      <c r="L1301">
        <v>3.8760110000000001</v>
      </c>
      <c r="M1301">
        <v>12.727</v>
      </c>
      <c r="N1301">
        <v>28.141999999999999</v>
      </c>
      <c r="O1301" t="s">
        <v>74</v>
      </c>
      <c r="P1301" t="s">
        <v>1854</v>
      </c>
      <c r="Q1301">
        <v>8.8539999999999992</v>
      </c>
      <c r="R1301">
        <v>6.5620000000000003</v>
      </c>
      <c r="S1301">
        <v>10953</v>
      </c>
      <c r="T1301">
        <v>2363</v>
      </c>
      <c r="U1301">
        <v>7227</v>
      </c>
      <c r="V1301">
        <v>15981</v>
      </c>
      <c r="W1301">
        <v>360</v>
      </c>
      <c r="X1301">
        <v>64</v>
      </c>
      <c r="Y1301">
        <v>0</v>
      </c>
      <c r="Z1301">
        <v>0</v>
      </c>
      <c r="AA1301">
        <v>0</v>
      </c>
      <c r="AB1301">
        <v>1</v>
      </c>
      <c r="AC1301" t="s">
        <v>415</v>
      </c>
      <c r="AD1301" t="s">
        <v>1460</v>
      </c>
      <c r="AE1301">
        <v>3.4644286706999998</v>
      </c>
      <c r="AF1301" t="s">
        <v>75</v>
      </c>
    </row>
    <row r="1302" spans="1:32">
      <c r="A1302" t="s">
        <v>1855</v>
      </c>
      <c r="B1302">
        <v>2012</v>
      </c>
      <c r="C1302" t="s">
        <v>1460</v>
      </c>
      <c r="D1302" t="s">
        <v>171</v>
      </c>
      <c r="E1302" t="s">
        <v>72</v>
      </c>
      <c r="F1302" t="s">
        <v>72</v>
      </c>
      <c r="G1302" t="s">
        <v>72</v>
      </c>
      <c r="H1302" t="s">
        <v>72</v>
      </c>
      <c r="I1302" t="s">
        <v>72</v>
      </c>
      <c r="J1302" t="s">
        <v>100</v>
      </c>
      <c r="K1302">
        <v>13.55471</v>
      </c>
      <c r="L1302">
        <v>1.547326</v>
      </c>
      <c r="M1302">
        <v>10.766999999999999</v>
      </c>
      <c r="N1302">
        <v>16.927</v>
      </c>
      <c r="O1302" t="s">
        <v>74</v>
      </c>
      <c r="P1302" t="s">
        <v>1856</v>
      </c>
      <c r="Q1302">
        <v>3.3730000000000002</v>
      </c>
      <c r="R1302">
        <v>2.7879999999999998</v>
      </c>
      <c r="S1302">
        <v>13566</v>
      </c>
      <c r="T1302">
        <v>1651</v>
      </c>
      <c r="U1302">
        <v>10776</v>
      </c>
      <c r="V1302">
        <v>16942</v>
      </c>
      <c r="W1302">
        <v>702</v>
      </c>
      <c r="X1302">
        <v>111</v>
      </c>
      <c r="Y1302">
        <v>0</v>
      </c>
      <c r="Z1302">
        <v>0</v>
      </c>
      <c r="AA1302">
        <v>0</v>
      </c>
      <c r="AB1302">
        <v>1</v>
      </c>
      <c r="AC1302" t="s">
        <v>390</v>
      </c>
      <c r="AD1302" t="s">
        <v>1460</v>
      </c>
      <c r="AE1302">
        <v>1.4323525984000001</v>
      </c>
      <c r="AF1302" t="s">
        <v>75</v>
      </c>
    </row>
    <row r="1303" spans="1:32">
      <c r="A1303" t="s">
        <v>1857</v>
      </c>
      <c r="B1303">
        <v>2012</v>
      </c>
      <c r="C1303" t="s">
        <v>1460</v>
      </c>
      <c r="D1303" t="s">
        <v>171</v>
      </c>
      <c r="E1303" t="s">
        <v>72</v>
      </c>
      <c r="F1303" t="s">
        <v>72</v>
      </c>
      <c r="G1303" t="s">
        <v>72</v>
      </c>
      <c r="H1303" t="s">
        <v>72</v>
      </c>
      <c r="I1303" t="s">
        <v>76</v>
      </c>
      <c r="J1303" t="s">
        <v>72</v>
      </c>
      <c r="K1303">
        <v>18.81521</v>
      </c>
      <c r="L1303">
        <v>1.7670399999999999</v>
      </c>
      <c r="M1303">
        <v>15.557</v>
      </c>
      <c r="N1303">
        <v>22.573</v>
      </c>
      <c r="O1303" t="s">
        <v>74</v>
      </c>
      <c r="P1303" t="s">
        <v>1858</v>
      </c>
      <c r="Q1303">
        <v>3.758</v>
      </c>
      <c r="R1303">
        <v>3.258</v>
      </c>
      <c r="S1303">
        <v>24685</v>
      </c>
      <c r="T1303">
        <v>2351</v>
      </c>
      <c r="U1303">
        <v>20410</v>
      </c>
      <c r="V1303">
        <v>29616</v>
      </c>
      <c r="W1303">
        <v>901</v>
      </c>
      <c r="X1303">
        <v>178</v>
      </c>
      <c r="Y1303">
        <v>0</v>
      </c>
      <c r="Z1303">
        <v>0</v>
      </c>
      <c r="AA1303">
        <v>0</v>
      </c>
      <c r="AB1303">
        <v>1</v>
      </c>
      <c r="AC1303" t="s">
        <v>504</v>
      </c>
      <c r="AD1303" t="s">
        <v>1460</v>
      </c>
      <c r="AE1303">
        <v>1.8397195866</v>
      </c>
      <c r="AF1303" t="s">
        <v>75</v>
      </c>
    </row>
    <row r="1304" spans="1:32">
      <c r="A1304" t="s">
        <v>1859</v>
      </c>
      <c r="B1304">
        <v>2012</v>
      </c>
      <c r="C1304" t="s">
        <v>1460</v>
      </c>
      <c r="D1304" t="s">
        <v>171</v>
      </c>
      <c r="E1304" t="s">
        <v>72</v>
      </c>
      <c r="F1304" t="s">
        <v>72</v>
      </c>
      <c r="G1304" t="s">
        <v>72</v>
      </c>
      <c r="H1304" t="s">
        <v>72</v>
      </c>
      <c r="I1304" t="s">
        <v>76</v>
      </c>
      <c r="J1304" t="s">
        <v>96</v>
      </c>
      <c r="K1304">
        <v>14.545525</v>
      </c>
      <c r="L1304">
        <v>4.9776619999999996</v>
      </c>
      <c r="M1304">
        <v>7.141</v>
      </c>
      <c r="N1304">
        <v>27.364999999999998</v>
      </c>
      <c r="O1304" t="s">
        <v>74</v>
      </c>
      <c r="P1304" t="s">
        <v>1860</v>
      </c>
      <c r="Q1304">
        <v>12.819000000000001</v>
      </c>
      <c r="R1304">
        <v>7.4039999999999999</v>
      </c>
      <c r="S1304">
        <v>2071</v>
      </c>
      <c r="T1304">
        <v>767</v>
      </c>
      <c r="U1304">
        <v>1017</v>
      </c>
      <c r="V1304">
        <v>3896</v>
      </c>
      <c r="W1304">
        <v>68</v>
      </c>
      <c r="X1304">
        <v>13</v>
      </c>
      <c r="Y1304">
        <v>0</v>
      </c>
      <c r="Z1304">
        <v>0</v>
      </c>
      <c r="AA1304">
        <v>0</v>
      </c>
      <c r="AB1304">
        <v>1</v>
      </c>
      <c r="AC1304" t="s">
        <v>134</v>
      </c>
      <c r="AD1304" t="s">
        <v>1460</v>
      </c>
      <c r="AE1304">
        <v>1.3355539519999999</v>
      </c>
      <c r="AF1304" t="s">
        <v>75</v>
      </c>
    </row>
    <row r="1305" spans="1:32">
      <c r="A1305" t="s">
        <v>1861</v>
      </c>
      <c r="B1305">
        <v>2012</v>
      </c>
      <c r="C1305" t="s">
        <v>1460</v>
      </c>
      <c r="D1305" t="s">
        <v>171</v>
      </c>
      <c r="E1305" t="s">
        <v>72</v>
      </c>
      <c r="F1305" t="s">
        <v>72</v>
      </c>
      <c r="G1305" t="s">
        <v>72</v>
      </c>
      <c r="H1305" t="s">
        <v>72</v>
      </c>
      <c r="I1305" t="s">
        <v>76</v>
      </c>
      <c r="J1305" t="s">
        <v>97</v>
      </c>
      <c r="K1305">
        <v>19.327217000000001</v>
      </c>
      <c r="L1305">
        <v>5.1892610000000001</v>
      </c>
      <c r="M1305">
        <v>11.015000000000001</v>
      </c>
      <c r="N1305">
        <v>31.678999999999998</v>
      </c>
      <c r="O1305" t="s">
        <v>74</v>
      </c>
      <c r="P1305" t="s">
        <v>1862</v>
      </c>
      <c r="Q1305">
        <v>12.351000000000001</v>
      </c>
      <c r="R1305">
        <v>8.3119999999999994</v>
      </c>
      <c r="S1305">
        <v>2651</v>
      </c>
      <c r="T1305">
        <v>825</v>
      </c>
      <c r="U1305">
        <v>1511</v>
      </c>
      <c r="V1305">
        <v>4346</v>
      </c>
      <c r="W1305">
        <v>77</v>
      </c>
      <c r="X1305">
        <v>16</v>
      </c>
      <c r="Y1305">
        <v>0</v>
      </c>
      <c r="Z1305">
        <v>0</v>
      </c>
      <c r="AA1305">
        <v>0</v>
      </c>
      <c r="AB1305">
        <v>1</v>
      </c>
      <c r="AC1305" t="s">
        <v>169</v>
      </c>
      <c r="AD1305" t="s">
        <v>1460</v>
      </c>
      <c r="AE1305">
        <v>1.3125875762999999</v>
      </c>
      <c r="AF1305" t="s">
        <v>75</v>
      </c>
    </row>
    <row r="1306" spans="1:32">
      <c r="A1306" t="s">
        <v>1863</v>
      </c>
      <c r="B1306">
        <v>2012</v>
      </c>
      <c r="C1306" t="s">
        <v>1460</v>
      </c>
      <c r="D1306" t="s">
        <v>171</v>
      </c>
      <c r="E1306" t="s">
        <v>72</v>
      </c>
      <c r="F1306" t="s">
        <v>72</v>
      </c>
      <c r="G1306" t="s">
        <v>72</v>
      </c>
      <c r="H1306" t="s">
        <v>72</v>
      </c>
      <c r="I1306" t="s">
        <v>76</v>
      </c>
      <c r="J1306" t="s">
        <v>98</v>
      </c>
      <c r="K1306">
        <v>21.855211000000001</v>
      </c>
      <c r="L1306">
        <v>5.1102119999999998</v>
      </c>
      <c r="M1306">
        <v>13.38</v>
      </c>
      <c r="N1306">
        <v>33.615000000000002</v>
      </c>
      <c r="O1306" t="s">
        <v>74</v>
      </c>
      <c r="P1306" t="s">
        <v>1864</v>
      </c>
      <c r="Q1306">
        <v>11.76</v>
      </c>
      <c r="R1306">
        <v>8.4749999999999996</v>
      </c>
      <c r="S1306">
        <v>4315</v>
      </c>
      <c r="T1306">
        <v>1106</v>
      </c>
      <c r="U1306">
        <v>2642</v>
      </c>
      <c r="V1306">
        <v>6638</v>
      </c>
      <c r="W1306">
        <v>119</v>
      </c>
      <c r="X1306">
        <v>25</v>
      </c>
      <c r="Y1306">
        <v>0</v>
      </c>
      <c r="Z1306">
        <v>0</v>
      </c>
      <c r="AA1306">
        <v>0</v>
      </c>
      <c r="AB1306">
        <v>1</v>
      </c>
      <c r="AC1306" t="s">
        <v>94</v>
      </c>
      <c r="AD1306" t="s">
        <v>1460</v>
      </c>
      <c r="AE1306">
        <v>1.8042839226</v>
      </c>
      <c r="AF1306" t="s">
        <v>75</v>
      </c>
    </row>
    <row r="1307" spans="1:32">
      <c r="A1307" t="s">
        <v>1865</v>
      </c>
      <c r="B1307">
        <v>2012</v>
      </c>
      <c r="C1307" t="s">
        <v>1460</v>
      </c>
      <c r="D1307" t="s">
        <v>171</v>
      </c>
      <c r="E1307" t="s">
        <v>72</v>
      </c>
      <c r="F1307" t="s">
        <v>72</v>
      </c>
      <c r="G1307" t="s">
        <v>72</v>
      </c>
      <c r="H1307" t="s">
        <v>72</v>
      </c>
      <c r="I1307" t="s">
        <v>76</v>
      </c>
      <c r="J1307" t="s">
        <v>99</v>
      </c>
      <c r="K1307">
        <v>22.246711999999999</v>
      </c>
      <c r="L1307">
        <v>4.7778520000000002</v>
      </c>
      <c r="M1307">
        <v>14.193</v>
      </c>
      <c r="N1307">
        <v>33.106999999999999</v>
      </c>
      <c r="O1307" t="s">
        <v>74</v>
      </c>
      <c r="P1307" t="s">
        <v>1866</v>
      </c>
      <c r="Q1307">
        <v>10.86</v>
      </c>
      <c r="R1307">
        <v>8.0540000000000003</v>
      </c>
      <c r="S1307">
        <v>6379</v>
      </c>
      <c r="T1307">
        <v>1487</v>
      </c>
      <c r="U1307">
        <v>4070</v>
      </c>
      <c r="V1307">
        <v>9494</v>
      </c>
      <c r="W1307">
        <v>211</v>
      </c>
      <c r="X1307">
        <v>46</v>
      </c>
      <c r="Y1307">
        <v>0</v>
      </c>
      <c r="Z1307">
        <v>0</v>
      </c>
      <c r="AA1307">
        <v>0</v>
      </c>
      <c r="AB1307">
        <v>1</v>
      </c>
      <c r="AC1307" t="s">
        <v>138</v>
      </c>
      <c r="AD1307" t="s">
        <v>1460</v>
      </c>
      <c r="AE1307">
        <v>2.7714060741000002</v>
      </c>
      <c r="AF1307" t="s">
        <v>75</v>
      </c>
    </row>
    <row r="1308" spans="1:32">
      <c r="A1308" t="s">
        <v>1867</v>
      </c>
      <c r="B1308">
        <v>2012</v>
      </c>
      <c r="C1308" t="s">
        <v>1460</v>
      </c>
      <c r="D1308" t="s">
        <v>171</v>
      </c>
      <c r="E1308" t="s">
        <v>72</v>
      </c>
      <c r="F1308" t="s">
        <v>72</v>
      </c>
      <c r="G1308" t="s">
        <v>72</v>
      </c>
      <c r="H1308" t="s">
        <v>72</v>
      </c>
      <c r="I1308" t="s">
        <v>76</v>
      </c>
      <c r="J1308" t="s">
        <v>100</v>
      </c>
      <c r="K1308">
        <v>16.905974000000001</v>
      </c>
      <c r="L1308">
        <v>2.3033869999999999</v>
      </c>
      <c r="M1308">
        <v>12.813000000000001</v>
      </c>
      <c r="N1308">
        <v>21.977</v>
      </c>
      <c r="O1308" t="s">
        <v>74</v>
      </c>
      <c r="P1308" t="s">
        <v>1868</v>
      </c>
      <c r="Q1308">
        <v>5.0709999999999997</v>
      </c>
      <c r="R1308">
        <v>4.093</v>
      </c>
      <c r="S1308">
        <v>9268</v>
      </c>
      <c r="T1308">
        <v>1303</v>
      </c>
      <c r="U1308">
        <v>7024</v>
      </c>
      <c r="V1308">
        <v>12048</v>
      </c>
      <c r="W1308">
        <v>426</v>
      </c>
      <c r="X1308">
        <v>78</v>
      </c>
      <c r="Y1308">
        <v>0</v>
      </c>
      <c r="Z1308">
        <v>0</v>
      </c>
      <c r="AA1308">
        <v>0</v>
      </c>
      <c r="AB1308">
        <v>1</v>
      </c>
      <c r="AC1308" t="s">
        <v>130</v>
      </c>
      <c r="AD1308" t="s">
        <v>1460</v>
      </c>
      <c r="AE1308">
        <v>1.605138892</v>
      </c>
      <c r="AF1308" t="s">
        <v>75</v>
      </c>
    </row>
    <row r="1309" spans="1:32">
      <c r="A1309" t="s">
        <v>1869</v>
      </c>
      <c r="B1309">
        <v>2012</v>
      </c>
      <c r="C1309" t="s">
        <v>1460</v>
      </c>
      <c r="D1309" t="s">
        <v>171</v>
      </c>
      <c r="E1309" t="s">
        <v>72</v>
      </c>
      <c r="F1309" t="s">
        <v>72</v>
      </c>
      <c r="G1309" t="s">
        <v>72</v>
      </c>
      <c r="H1309" t="s">
        <v>72</v>
      </c>
      <c r="I1309" t="s">
        <v>79</v>
      </c>
      <c r="J1309" t="s">
        <v>72</v>
      </c>
      <c r="K1309">
        <v>10.739694999999999</v>
      </c>
      <c r="L1309">
        <v>1.6037090000000001</v>
      </c>
      <c r="M1309">
        <v>7.9470000000000001</v>
      </c>
      <c r="N1309">
        <v>14.36</v>
      </c>
      <c r="O1309" t="s">
        <v>74</v>
      </c>
      <c r="P1309" t="s">
        <v>1870</v>
      </c>
      <c r="Q1309">
        <v>3.62</v>
      </c>
      <c r="R1309">
        <v>2.7919999999999998</v>
      </c>
      <c r="S1309">
        <v>14517</v>
      </c>
      <c r="T1309">
        <v>2190</v>
      </c>
      <c r="U1309">
        <v>10742</v>
      </c>
      <c r="V1309">
        <v>19410</v>
      </c>
      <c r="W1309">
        <v>645</v>
      </c>
      <c r="X1309">
        <v>78</v>
      </c>
      <c r="Y1309">
        <v>0</v>
      </c>
      <c r="Z1309">
        <v>0</v>
      </c>
      <c r="AA1309">
        <v>0</v>
      </c>
      <c r="AB1309">
        <v>1</v>
      </c>
      <c r="AC1309" t="s">
        <v>190</v>
      </c>
      <c r="AD1309" t="s">
        <v>1460</v>
      </c>
      <c r="AE1309">
        <v>1.7277726014999999</v>
      </c>
      <c r="AF1309" t="s">
        <v>75</v>
      </c>
    </row>
    <row r="1310" spans="1:32">
      <c r="A1310" t="s">
        <v>1871</v>
      </c>
      <c r="B1310">
        <v>2012</v>
      </c>
      <c r="C1310" t="s">
        <v>1460</v>
      </c>
      <c r="D1310" t="s">
        <v>171</v>
      </c>
      <c r="E1310" t="s">
        <v>72</v>
      </c>
      <c r="F1310" t="s">
        <v>72</v>
      </c>
      <c r="G1310" t="s">
        <v>72</v>
      </c>
      <c r="H1310" t="s">
        <v>72</v>
      </c>
      <c r="I1310" t="s">
        <v>79</v>
      </c>
      <c r="J1310" t="s">
        <v>96</v>
      </c>
      <c r="K1310">
        <v>9.8919320000000006</v>
      </c>
      <c r="L1310">
        <v>6.4940410000000002</v>
      </c>
      <c r="M1310">
        <v>2.5219999999999998</v>
      </c>
      <c r="N1310">
        <v>31.780999999999999</v>
      </c>
      <c r="O1310" t="s">
        <v>74</v>
      </c>
      <c r="P1310" t="s">
        <v>1872</v>
      </c>
      <c r="Q1310">
        <v>21.89</v>
      </c>
      <c r="R1310">
        <v>7.37</v>
      </c>
      <c r="S1310">
        <v>1652</v>
      </c>
      <c r="T1310">
        <v>1100</v>
      </c>
      <c r="U1310">
        <v>421</v>
      </c>
      <c r="V1310">
        <v>5309</v>
      </c>
      <c r="W1310">
        <v>56</v>
      </c>
      <c r="X1310">
        <v>5</v>
      </c>
      <c r="Y1310">
        <v>0</v>
      </c>
      <c r="Z1310">
        <v>0</v>
      </c>
      <c r="AA1310">
        <v>0</v>
      </c>
      <c r="AB1310">
        <v>1</v>
      </c>
      <c r="AC1310" t="s">
        <v>537</v>
      </c>
      <c r="AD1310" t="s">
        <v>1460</v>
      </c>
      <c r="AE1310">
        <v>2.6022431023000001</v>
      </c>
      <c r="AF1310" t="s">
        <v>75</v>
      </c>
    </row>
    <row r="1311" spans="1:32">
      <c r="A1311" t="s">
        <v>1873</v>
      </c>
      <c r="B1311">
        <v>2012</v>
      </c>
      <c r="C1311" t="s">
        <v>1460</v>
      </c>
      <c r="D1311" t="s">
        <v>171</v>
      </c>
      <c r="E1311" t="s">
        <v>72</v>
      </c>
      <c r="F1311" t="s">
        <v>72</v>
      </c>
      <c r="G1311" t="s">
        <v>72</v>
      </c>
      <c r="H1311" t="s">
        <v>72</v>
      </c>
      <c r="I1311" t="s">
        <v>79</v>
      </c>
      <c r="J1311" t="s">
        <v>97</v>
      </c>
      <c r="K1311">
        <v>5.0283579999999999</v>
      </c>
      <c r="L1311">
        <v>2.4829870000000001</v>
      </c>
      <c r="M1311">
        <v>1.8520000000000001</v>
      </c>
      <c r="N1311">
        <v>12.933</v>
      </c>
      <c r="O1311" t="s">
        <v>74</v>
      </c>
      <c r="P1311" t="s">
        <v>742</v>
      </c>
      <c r="Q1311">
        <v>7.9039999999999999</v>
      </c>
      <c r="R1311">
        <v>3.1760000000000002</v>
      </c>
      <c r="S1311">
        <v>1046</v>
      </c>
      <c r="T1311">
        <v>515</v>
      </c>
      <c r="U1311">
        <v>385</v>
      </c>
      <c r="V1311">
        <v>2689</v>
      </c>
      <c r="W1311">
        <v>60</v>
      </c>
      <c r="X1311">
        <v>5</v>
      </c>
      <c r="Y1311">
        <v>0</v>
      </c>
      <c r="Z1311">
        <v>0</v>
      </c>
      <c r="AA1311">
        <v>0</v>
      </c>
      <c r="AB1311">
        <v>1</v>
      </c>
      <c r="AC1311" t="s">
        <v>220</v>
      </c>
      <c r="AD1311" t="s">
        <v>1460</v>
      </c>
      <c r="AE1311">
        <v>0.76169466279999998</v>
      </c>
      <c r="AF1311" t="s">
        <v>75</v>
      </c>
    </row>
    <row r="1312" spans="1:32">
      <c r="A1312" t="s">
        <v>1874</v>
      </c>
      <c r="B1312">
        <v>2012</v>
      </c>
      <c r="C1312" t="s">
        <v>1460</v>
      </c>
      <c r="D1312" t="s">
        <v>171</v>
      </c>
      <c r="E1312" t="s">
        <v>72</v>
      </c>
      <c r="F1312" t="s">
        <v>72</v>
      </c>
      <c r="G1312" t="s">
        <v>72</v>
      </c>
      <c r="H1312" t="s">
        <v>72</v>
      </c>
      <c r="I1312" t="s">
        <v>79</v>
      </c>
      <c r="J1312" t="s">
        <v>98</v>
      </c>
      <c r="K1312">
        <v>12.128519000000001</v>
      </c>
      <c r="L1312">
        <v>4.0579850000000004</v>
      </c>
      <c r="M1312">
        <v>6.09</v>
      </c>
      <c r="N1312">
        <v>22.707999999999998</v>
      </c>
      <c r="O1312" t="s">
        <v>74</v>
      </c>
      <c r="P1312" t="s">
        <v>1875</v>
      </c>
      <c r="Q1312">
        <v>10.579000000000001</v>
      </c>
      <c r="R1312">
        <v>6.0389999999999997</v>
      </c>
      <c r="S1312">
        <v>2947</v>
      </c>
      <c r="T1312">
        <v>1013</v>
      </c>
      <c r="U1312">
        <v>1480</v>
      </c>
      <c r="V1312">
        <v>5517</v>
      </c>
      <c r="W1312">
        <v>104</v>
      </c>
      <c r="X1312">
        <v>17</v>
      </c>
      <c r="Y1312">
        <v>0</v>
      </c>
      <c r="Z1312">
        <v>0</v>
      </c>
      <c r="AA1312">
        <v>0</v>
      </c>
      <c r="AB1312">
        <v>1</v>
      </c>
      <c r="AC1312" t="s">
        <v>228</v>
      </c>
      <c r="AD1312" t="s">
        <v>1460</v>
      </c>
      <c r="AE1312">
        <v>1.591484307</v>
      </c>
      <c r="AF1312" t="s">
        <v>75</v>
      </c>
    </row>
    <row r="1313" spans="1:32">
      <c r="A1313" t="s">
        <v>1876</v>
      </c>
      <c r="B1313">
        <v>2012</v>
      </c>
      <c r="C1313" t="s">
        <v>1460</v>
      </c>
      <c r="D1313" t="s">
        <v>171</v>
      </c>
      <c r="E1313" t="s">
        <v>72</v>
      </c>
      <c r="F1313" t="s">
        <v>72</v>
      </c>
      <c r="G1313" t="s">
        <v>72</v>
      </c>
      <c r="H1313" t="s">
        <v>72</v>
      </c>
      <c r="I1313" t="s">
        <v>79</v>
      </c>
      <c r="J1313" t="s">
        <v>99</v>
      </c>
      <c r="K1313">
        <v>16.270675000000001</v>
      </c>
      <c r="L1313">
        <v>4.5183359999999997</v>
      </c>
      <c r="M1313">
        <v>9.1440000000000001</v>
      </c>
      <c r="N1313">
        <v>27.285</v>
      </c>
      <c r="O1313" t="s">
        <v>74</v>
      </c>
      <c r="P1313" t="s">
        <v>1877</v>
      </c>
      <c r="Q1313">
        <v>11.013999999999999</v>
      </c>
      <c r="R1313">
        <v>7.1269999999999998</v>
      </c>
      <c r="S1313">
        <v>4574</v>
      </c>
      <c r="T1313">
        <v>1370</v>
      </c>
      <c r="U1313">
        <v>2570</v>
      </c>
      <c r="V1313">
        <v>7670</v>
      </c>
      <c r="W1313">
        <v>149</v>
      </c>
      <c r="X1313">
        <v>18</v>
      </c>
      <c r="Y1313">
        <v>0</v>
      </c>
      <c r="Z1313">
        <v>0</v>
      </c>
      <c r="AA1313">
        <v>0</v>
      </c>
      <c r="AB1313">
        <v>1</v>
      </c>
      <c r="AC1313" t="s">
        <v>95</v>
      </c>
      <c r="AD1313" t="s">
        <v>1460</v>
      </c>
      <c r="AE1313">
        <v>2.2178678073000002</v>
      </c>
      <c r="AF1313" t="s">
        <v>75</v>
      </c>
    </row>
    <row r="1314" spans="1:32">
      <c r="A1314" t="s">
        <v>1878</v>
      </c>
      <c r="B1314">
        <v>2012</v>
      </c>
      <c r="C1314" t="s">
        <v>1460</v>
      </c>
      <c r="D1314" t="s">
        <v>171</v>
      </c>
      <c r="E1314" t="s">
        <v>72</v>
      </c>
      <c r="F1314" t="s">
        <v>72</v>
      </c>
      <c r="G1314" t="s">
        <v>72</v>
      </c>
      <c r="H1314" t="s">
        <v>72</v>
      </c>
      <c r="I1314" t="s">
        <v>79</v>
      </c>
      <c r="J1314" t="s">
        <v>100</v>
      </c>
      <c r="K1314">
        <v>9.4958899999999993</v>
      </c>
      <c r="L1314">
        <v>1.8735090000000001</v>
      </c>
      <c r="M1314">
        <v>6.3739999999999997</v>
      </c>
      <c r="N1314">
        <v>13.919</v>
      </c>
      <c r="O1314" t="s">
        <v>74</v>
      </c>
      <c r="P1314" t="s">
        <v>1879</v>
      </c>
      <c r="Q1314">
        <v>4.423</v>
      </c>
      <c r="R1314">
        <v>3.1219999999999999</v>
      </c>
      <c r="S1314">
        <v>4298</v>
      </c>
      <c r="T1314">
        <v>912</v>
      </c>
      <c r="U1314">
        <v>2885</v>
      </c>
      <c r="V1314">
        <v>6300</v>
      </c>
      <c r="W1314">
        <v>276</v>
      </c>
      <c r="X1314">
        <v>33</v>
      </c>
      <c r="Y1314">
        <v>0</v>
      </c>
      <c r="Z1314">
        <v>0</v>
      </c>
      <c r="AA1314">
        <v>0</v>
      </c>
      <c r="AB1314">
        <v>1</v>
      </c>
      <c r="AC1314" t="s">
        <v>140</v>
      </c>
      <c r="AD1314" t="s">
        <v>1460</v>
      </c>
      <c r="AE1314">
        <v>1.1231563711000001</v>
      </c>
      <c r="AF1314" t="s">
        <v>75</v>
      </c>
    </row>
    <row r="1315" spans="1:32">
      <c r="A1315" t="s">
        <v>1880</v>
      </c>
      <c r="B1315">
        <v>2012</v>
      </c>
      <c r="C1315" t="s">
        <v>1460</v>
      </c>
      <c r="D1315" t="s">
        <v>182</v>
      </c>
      <c r="E1315" t="s">
        <v>72</v>
      </c>
      <c r="F1315" t="s">
        <v>72</v>
      </c>
      <c r="G1315" t="s">
        <v>72</v>
      </c>
      <c r="H1315" t="s">
        <v>73</v>
      </c>
      <c r="I1315" t="s">
        <v>72</v>
      </c>
      <c r="J1315" t="s">
        <v>72</v>
      </c>
      <c r="K1315">
        <v>5.916696</v>
      </c>
      <c r="L1315">
        <v>1.3948860000000001</v>
      </c>
      <c r="M1315">
        <v>3.6840000000000002</v>
      </c>
      <c r="N1315">
        <v>9.3699999999999992</v>
      </c>
      <c r="O1315" t="s">
        <v>74</v>
      </c>
      <c r="P1315" t="s">
        <v>1881</v>
      </c>
      <c r="Q1315">
        <v>3.4529999999999998</v>
      </c>
      <c r="R1315">
        <v>2.2320000000000002</v>
      </c>
      <c r="S1315">
        <v>13281</v>
      </c>
      <c r="T1315">
        <v>3157</v>
      </c>
      <c r="U1315">
        <v>8270</v>
      </c>
      <c r="V1315">
        <v>21033</v>
      </c>
      <c r="W1315">
        <v>415</v>
      </c>
      <c r="X1315">
        <v>28</v>
      </c>
      <c r="Y1315">
        <v>0</v>
      </c>
      <c r="Z1315">
        <v>0</v>
      </c>
      <c r="AA1315">
        <v>0</v>
      </c>
      <c r="AB1315">
        <v>1</v>
      </c>
      <c r="AC1315" t="s">
        <v>1882</v>
      </c>
      <c r="AD1315" t="s">
        <v>1460</v>
      </c>
      <c r="AE1315">
        <v>1.4470581527999999</v>
      </c>
      <c r="AF1315" t="s">
        <v>75</v>
      </c>
    </row>
    <row r="1316" spans="1:32">
      <c r="A1316" t="s">
        <v>1883</v>
      </c>
      <c r="B1316">
        <v>2012</v>
      </c>
      <c r="C1316" t="s">
        <v>1460</v>
      </c>
      <c r="D1316" t="s">
        <v>182</v>
      </c>
      <c r="E1316" t="s">
        <v>72</v>
      </c>
      <c r="F1316" t="s">
        <v>72</v>
      </c>
      <c r="G1316" t="s">
        <v>72</v>
      </c>
      <c r="H1316" t="s">
        <v>73</v>
      </c>
      <c r="I1316" t="s">
        <v>76</v>
      </c>
      <c r="J1316" t="s">
        <v>72</v>
      </c>
      <c r="K1316">
        <v>7.8902479999999997</v>
      </c>
      <c r="L1316">
        <v>1.8661140000000001</v>
      </c>
      <c r="M1316">
        <v>4.8949999999999996</v>
      </c>
      <c r="N1316">
        <v>12.478</v>
      </c>
      <c r="O1316" t="s">
        <v>74</v>
      </c>
      <c r="P1316" t="s">
        <v>1884</v>
      </c>
      <c r="Q1316">
        <v>4.5880000000000001</v>
      </c>
      <c r="R1316">
        <v>2.9950000000000001</v>
      </c>
      <c r="S1316">
        <v>9023</v>
      </c>
      <c r="T1316">
        <v>2212</v>
      </c>
      <c r="U1316">
        <v>5598</v>
      </c>
      <c r="V1316">
        <v>14270</v>
      </c>
      <c r="W1316">
        <v>209</v>
      </c>
      <c r="X1316">
        <v>17</v>
      </c>
      <c r="Y1316">
        <v>0</v>
      </c>
      <c r="Z1316">
        <v>0</v>
      </c>
      <c r="AA1316">
        <v>0</v>
      </c>
      <c r="AB1316">
        <v>1</v>
      </c>
      <c r="AC1316" t="s">
        <v>530</v>
      </c>
      <c r="AD1316" t="s">
        <v>1460</v>
      </c>
      <c r="AE1316">
        <v>0.99665154619999996</v>
      </c>
      <c r="AF1316" t="s">
        <v>75</v>
      </c>
    </row>
    <row r="1317" spans="1:32">
      <c r="A1317" t="s">
        <v>1885</v>
      </c>
      <c r="B1317">
        <v>2012</v>
      </c>
      <c r="C1317" t="s">
        <v>1460</v>
      </c>
      <c r="D1317" t="s">
        <v>182</v>
      </c>
      <c r="E1317" t="s">
        <v>72</v>
      </c>
      <c r="F1317" t="s">
        <v>72</v>
      </c>
      <c r="G1317" t="s">
        <v>72</v>
      </c>
      <c r="H1317" t="s">
        <v>73</v>
      </c>
      <c r="I1317" t="s">
        <v>79</v>
      </c>
      <c r="J1317" t="s">
        <v>72</v>
      </c>
      <c r="K1317">
        <v>3.8669440000000002</v>
      </c>
      <c r="L1317">
        <v>1.5558909999999999</v>
      </c>
      <c r="M1317">
        <v>1.427</v>
      </c>
      <c r="N1317">
        <v>8.2420000000000009</v>
      </c>
      <c r="O1317" t="s">
        <v>74</v>
      </c>
      <c r="P1317" t="s">
        <v>1886</v>
      </c>
      <c r="Q1317">
        <v>4.375</v>
      </c>
      <c r="R1317">
        <v>2.44</v>
      </c>
      <c r="S1317">
        <v>4258</v>
      </c>
      <c r="T1317">
        <v>1723</v>
      </c>
      <c r="U1317">
        <v>1571</v>
      </c>
      <c r="V1317">
        <v>9076</v>
      </c>
      <c r="W1317">
        <v>206</v>
      </c>
      <c r="X1317">
        <v>11</v>
      </c>
      <c r="Y1317">
        <v>0</v>
      </c>
      <c r="Z1317">
        <v>0</v>
      </c>
      <c r="AA1317">
        <v>0</v>
      </c>
      <c r="AB1317">
        <v>1</v>
      </c>
      <c r="AC1317" t="s">
        <v>343</v>
      </c>
      <c r="AD1317" t="s">
        <v>1460</v>
      </c>
      <c r="AE1317">
        <v>1.3349703651</v>
      </c>
      <c r="AF1317" t="s">
        <v>75</v>
      </c>
    </row>
    <row r="1318" spans="1:32">
      <c r="A1318" t="s">
        <v>1887</v>
      </c>
      <c r="B1318">
        <v>2012</v>
      </c>
      <c r="C1318" t="s">
        <v>1460</v>
      </c>
      <c r="D1318" t="s">
        <v>182</v>
      </c>
      <c r="E1318" t="s">
        <v>72</v>
      </c>
      <c r="F1318" t="s">
        <v>72</v>
      </c>
      <c r="G1318" t="s">
        <v>72</v>
      </c>
      <c r="H1318" t="s">
        <v>81</v>
      </c>
      <c r="I1318" t="s">
        <v>72</v>
      </c>
      <c r="J1318" t="s">
        <v>72</v>
      </c>
      <c r="K1318">
        <v>11.975624</v>
      </c>
      <c r="L1318">
        <v>1.7702199999999999</v>
      </c>
      <c r="M1318">
        <v>8.8840000000000003</v>
      </c>
      <c r="N1318">
        <v>15.955</v>
      </c>
      <c r="O1318" t="s">
        <v>74</v>
      </c>
      <c r="P1318" t="s">
        <v>1888</v>
      </c>
      <c r="Q1318">
        <v>3.9790000000000001</v>
      </c>
      <c r="R1318">
        <v>3.0920000000000001</v>
      </c>
      <c r="S1318">
        <v>25553</v>
      </c>
      <c r="T1318">
        <v>3781</v>
      </c>
      <c r="U1318">
        <v>18956</v>
      </c>
      <c r="V1318">
        <v>34044</v>
      </c>
      <c r="W1318">
        <v>485</v>
      </c>
      <c r="X1318">
        <v>65</v>
      </c>
      <c r="Y1318">
        <v>0</v>
      </c>
      <c r="Z1318">
        <v>0</v>
      </c>
      <c r="AA1318">
        <v>0</v>
      </c>
      <c r="AB1318">
        <v>1</v>
      </c>
      <c r="AC1318" t="s">
        <v>257</v>
      </c>
      <c r="AD1318" t="s">
        <v>1460</v>
      </c>
      <c r="AE1318">
        <v>1.4387951300999999</v>
      </c>
      <c r="AF1318" t="s">
        <v>75</v>
      </c>
    </row>
    <row r="1319" spans="1:32">
      <c r="A1319" t="s">
        <v>1889</v>
      </c>
      <c r="B1319">
        <v>2012</v>
      </c>
      <c r="C1319" t="s">
        <v>1460</v>
      </c>
      <c r="D1319" t="s">
        <v>182</v>
      </c>
      <c r="E1319" t="s">
        <v>72</v>
      </c>
      <c r="F1319" t="s">
        <v>72</v>
      </c>
      <c r="G1319" t="s">
        <v>72</v>
      </c>
      <c r="H1319" t="s">
        <v>81</v>
      </c>
      <c r="I1319" t="s">
        <v>76</v>
      </c>
      <c r="J1319" t="s">
        <v>72</v>
      </c>
      <c r="K1319">
        <v>14.098361000000001</v>
      </c>
      <c r="L1319">
        <v>2.3642270000000001</v>
      </c>
      <c r="M1319">
        <v>10.025</v>
      </c>
      <c r="N1319">
        <v>19.469000000000001</v>
      </c>
      <c r="O1319" t="s">
        <v>74</v>
      </c>
      <c r="P1319" t="s">
        <v>1890</v>
      </c>
      <c r="Q1319">
        <v>5.37</v>
      </c>
      <c r="R1319">
        <v>4.0730000000000004</v>
      </c>
      <c r="S1319">
        <v>14012</v>
      </c>
      <c r="T1319">
        <v>2401</v>
      </c>
      <c r="U1319">
        <v>9963</v>
      </c>
      <c r="V1319">
        <v>19349</v>
      </c>
      <c r="W1319">
        <v>256</v>
      </c>
      <c r="X1319">
        <v>43</v>
      </c>
      <c r="Y1319">
        <v>0</v>
      </c>
      <c r="Z1319">
        <v>0</v>
      </c>
      <c r="AA1319">
        <v>0</v>
      </c>
      <c r="AB1319">
        <v>1</v>
      </c>
      <c r="AC1319" t="s">
        <v>129</v>
      </c>
      <c r="AD1319" t="s">
        <v>1460</v>
      </c>
      <c r="AE1319">
        <v>1.1769239719</v>
      </c>
      <c r="AF1319" t="s">
        <v>75</v>
      </c>
    </row>
    <row r="1320" spans="1:32">
      <c r="A1320" t="s">
        <v>1891</v>
      </c>
      <c r="B1320">
        <v>2012</v>
      </c>
      <c r="C1320" t="s">
        <v>1460</v>
      </c>
      <c r="D1320" t="s">
        <v>182</v>
      </c>
      <c r="E1320" t="s">
        <v>72</v>
      </c>
      <c r="F1320" t="s">
        <v>72</v>
      </c>
      <c r="G1320" t="s">
        <v>72</v>
      </c>
      <c r="H1320" t="s">
        <v>81</v>
      </c>
      <c r="I1320" t="s">
        <v>79</v>
      </c>
      <c r="J1320" t="s">
        <v>72</v>
      </c>
      <c r="K1320">
        <v>10.124867</v>
      </c>
      <c r="L1320">
        <v>2.5327739999999999</v>
      </c>
      <c r="M1320">
        <v>6.09</v>
      </c>
      <c r="N1320">
        <v>16.366</v>
      </c>
      <c r="O1320" t="s">
        <v>74</v>
      </c>
      <c r="P1320" t="s">
        <v>1892</v>
      </c>
      <c r="Q1320">
        <v>6.2409999999999997</v>
      </c>
      <c r="R1320">
        <v>4.0350000000000001</v>
      </c>
      <c r="S1320">
        <v>11541</v>
      </c>
      <c r="T1320">
        <v>2883</v>
      </c>
      <c r="U1320">
        <v>6942</v>
      </c>
      <c r="V1320">
        <v>18656</v>
      </c>
      <c r="W1320">
        <v>229</v>
      </c>
      <c r="X1320">
        <v>22</v>
      </c>
      <c r="Y1320">
        <v>0</v>
      </c>
      <c r="Z1320">
        <v>0</v>
      </c>
      <c r="AA1320">
        <v>0</v>
      </c>
      <c r="AB1320">
        <v>1</v>
      </c>
      <c r="AC1320" t="s">
        <v>841</v>
      </c>
      <c r="AD1320" t="s">
        <v>1460</v>
      </c>
      <c r="AE1320">
        <v>1.6073075361</v>
      </c>
      <c r="AF1320" t="s">
        <v>75</v>
      </c>
    </row>
    <row r="1321" spans="1:32">
      <c r="A1321" t="s">
        <v>1893</v>
      </c>
      <c r="B1321">
        <v>2012</v>
      </c>
      <c r="C1321" t="s">
        <v>1460</v>
      </c>
      <c r="D1321" t="s">
        <v>182</v>
      </c>
      <c r="E1321" t="s">
        <v>72</v>
      </c>
      <c r="F1321" t="s">
        <v>72</v>
      </c>
      <c r="G1321" t="s">
        <v>72</v>
      </c>
      <c r="H1321" t="s">
        <v>83</v>
      </c>
      <c r="I1321" t="s">
        <v>72</v>
      </c>
      <c r="J1321" t="s">
        <v>72</v>
      </c>
      <c r="K1321">
        <v>15.287674000000001</v>
      </c>
      <c r="L1321">
        <v>1.233941</v>
      </c>
      <c r="M1321">
        <v>12.997</v>
      </c>
      <c r="N1321">
        <v>17.899000000000001</v>
      </c>
      <c r="O1321" t="s">
        <v>74</v>
      </c>
      <c r="P1321" t="s">
        <v>1894</v>
      </c>
      <c r="Q1321">
        <v>2.6120000000000001</v>
      </c>
      <c r="R1321">
        <v>2.2909999999999999</v>
      </c>
      <c r="S1321">
        <v>58416</v>
      </c>
      <c r="T1321">
        <v>4804</v>
      </c>
      <c r="U1321">
        <v>49662</v>
      </c>
      <c r="V1321">
        <v>68395</v>
      </c>
      <c r="W1321">
        <v>1102</v>
      </c>
      <c r="X1321">
        <v>194</v>
      </c>
      <c r="Y1321">
        <v>0</v>
      </c>
      <c r="Z1321">
        <v>0</v>
      </c>
      <c r="AA1321">
        <v>0</v>
      </c>
      <c r="AB1321">
        <v>1</v>
      </c>
      <c r="AC1321" t="s">
        <v>154</v>
      </c>
      <c r="AD1321" t="s">
        <v>1460</v>
      </c>
      <c r="AE1321">
        <v>1.2944587599999999</v>
      </c>
      <c r="AF1321" t="s">
        <v>75</v>
      </c>
    </row>
    <row r="1322" spans="1:32">
      <c r="A1322" t="s">
        <v>1895</v>
      </c>
      <c r="B1322">
        <v>2012</v>
      </c>
      <c r="C1322" t="s">
        <v>1460</v>
      </c>
      <c r="D1322" t="s">
        <v>182</v>
      </c>
      <c r="E1322" t="s">
        <v>72</v>
      </c>
      <c r="F1322" t="s">
        <v>72</v>
      </c>
      <c r="G1322" t="s">
        <v>72</v>
      </c>
      <c r="H1322" t="s">
        <v>83</v>
      </c>
      <c r="I1322" t="s">
        <v>76</v>
      </c>
      <c r="J1322" t="s">
        <v>72</v>
      </c>
      <c r="K1322">
        <v>19.496676999999998</v>
      </c>
      <c r="L1322">
        <v>1.608001</v>
      </c>
      <c r="M1322">
        <v>16.501999999999999</v>
      </c>
      <c r="N1322">
        <v>22.885000000000002</v>
      </c>
      <c r="O1322" t="s">
        <v>74</v>
      </c>
      <c r="P1322" t="s">
        <v>1458</v>
      </c>
      <c r="Q1322">
        <v>3.3889999999999998</v>
      </c>
      <c r="R1322">
        <v>2.9940000000000002</v>
      </c>
      <c r="S1322">
        <v>39460</v>
      </c>
      <c r="T1322">
        <v>3368</v>
      </c>
      <c r="U1322">
        <v>33400</v>
      </c>
      <c r="V1322">
        <v>46319</v>
      </c>
      <c r="W1322">
        <v>692</v>
      </c>
      <c r="X1322">
        <v>143</v>
      </c>
      <c r="Y1322">
        <v>0</v>
      </c>
      <c r="Z1322">
        <v>0</v>
      </c>
      <c r="AA1322">
        <v>0</v>
      </c>
      <c r="AB1322">
        <v>1</v>
      </c>
      <c r="AC1322" t="s">
        <v>465</v>
      </c>
      <c r="AD1322" t="s">
        <v>1460</v>
      </c>
      <c r="AE1322">
        <v>1.1383517296000001</v>
      </c>
      <c r="AF1322" t="s">
        <v>75</v>
      </c>
    </row>
    <row r="1323" spans="1:32">
      <c r="A1323" t="s">
        <v>1896</v>
      </c>
      <c r="B1323">
        <v>2012</v>
      </c>
      <c r="C1323" t="s">
        <v>1460</v>
      </c>
      <c r="D1323" t="s">
        <v>182</v>
      </c>
      <c r="E1323" t="s">
        <v>72</v>
      </c>
      <c r="F1323" t="s">
        <v>72</v>
      </c>
      <c r="G1323" t="s">
        <v>72</v>
      </c>
      <c r="H1323" t="s">
        <v>83</v>
      </c>
      <c r="I1323" t="s">
        <v>79</v>
      </c>
      <c r="J1323" t="s">
        <v>72</v>
      </c>
      <c r="K1323">
        <v>10.547521</v>
      </c>
      <c r="L1323">
        <v>1.9009849999999999</v>
      </c>
      <c r="M1323">
        <v>7.327</v>
      </c>
      <c r="N1323">
        <v>14.956</v>
      </c>
      <c r="O1323" t="s">
        <v>74</v>
      </c>
      <c r="P1323" t="s">
        <v>1897</v>
      </c>
      <c r="Q1323">
        <v>4.4080000000000004</v>
      </c>
      <c r="R1323">
        <v>3.2210000000000001</v>
      </c>
      <c r="S1323">
        <v>18956</v>
      </c>
      <c r="T1323">
        <v>3519</v>
      </c>
      <c r="U1323">
        <v>13167</v>
      </c>
      <c r="V1323">
        <v>26878</v>
      </c>
      <c r="W1323">
        <v>410</v>
      </c>
      <c r="X1323">
        <v>51</v>
      </c>
      <c r="Y1323">
        <v>0</v>
      </c>
      <c r="Z1323">
        <v>0</v>
      </c>
      <c r="AA1323">
        <v>0</v>
      </c>
      <c r="AB1323">
        <v>1</v>
      </c>
      <c r="AC1323" t="s">
        <v>433</v>
      </c>
      <c r="AD1323" t="s">
        <v>1460</v>
      </c>
      <c r="AE1323">
        <v>1.5665271238</v>
      </c>
      <c r="AF1323" t="s">
        <v>75</v>
      </c>
    </row>
    <row r="1324" spans="1:32">
      <c r="A1324" t="s">
        <v>1898</v>
      </c>
      <c r="B1324">
        <v>2012</v>
      </c>
      <c r="C1324" t="s">
        <v>1460</v>
      </c>
      <c r="D1324" t="s">
        <v>182</v>
      </c>
      <c r="E1324" t="s">
        <v>72</v>
      </c>
      <c r="F1324" t="s">
        <v>72</v>
      </c>
      <c r="G1324" t="s">
        <v>72</v>
      </c>
      <c r="H1324" t="s">
        <v>84</v>
      </c>
      <c r="I1324" t="s">
        <v>72</v>
      </c>
      <c r="J1324" t="s">
        <v>72</v>
      </c>
      <c r="K1324">
        <v>16.212879000000001</v>
      </c>
      <c r="L1324">
        <v>1.1412720000000001</v>
      </c>
      <c r="M1324">
        <v>14.074</v>
      </c>
      <c r="N1324">
        <v>18.606000000000002</v>
      </c>
      <c r="O1324" t="s">
        <v>74</v>
      </c>
      <c r="P1324" t="s">
        <v>1899</v>
      </c>
      <c r="Q1324">
        <v>2.3940000000000001</v>
      </c>
      <c r="R1324">
        <v>2.1389999999999998</v>
      </c>
      <c r="S1324">
        <v>67413</v>
      </c>
      <c r="T1324">
        <v>4783</v>
      </c>
      <c r="U1324">
        <v>58520</v>
      </c>
      <c r="V1324">
        <v>77365</v>
      </c>
      <c r="W1324">
        <v>1361</v>
      </c>
      <c r="X1324">
        <v>236</v>
      </c>
      <c r="Y1324">
        <v>0</v>
      </c>
      <c r="Z1324">
        <v>0</v>
      </c>
      <c r="AA1324">
        <v>0</v>
      </c>
      <c r="AB1324">
        <v>1</v>
      </c>
      <c r="AC1324" t="s">
        <v>449</v>
      </c>
      <c r="AD1324" t="s">
        <v>1460</v>
      </c>
      <c r="AE1324">
        <v>1.3040073300999999</v>
      </c>
      <c r="AF1324" t="s">
        <v>75</v>
      </c>
    </row>
    <row r="1325" spans="1:32">
      <c r="A1325" t="s">
        <v>1900</v>
      </c>
      <c r="B1325">
        <v>2012</v>
      </c>
      <c r="C1325" t="s">
        <v>1460</v>
      </c>
      <c r="D1325" t="s">
        <v>182</v>
      </c>
      <c r="E1325" t="s">
        <v>72</v>
      </c>
      <c r="F1325" t="s">
        <v>72</v>
      </c>
      <c r="G1325" t="s">
        <v>72</v>
      </c>
      <c r="H1325" t="s">
        <v>84</v>
      </c>
      <c r="I1325" t="s">
        <v>76</v>
      </c>
      <c r="J1325" t="s">
        <v>72</v>
      </c>
      <c r="K1325">
        <v>19.383527999999998</v>
      </c>
      <c r="L1325">
        <v>1.6853180000000001</v>
      </c>
      <c r="M1325">
        <v>16.257000000000001</v>
      </c>
      <c r="N1325">
        <v>22.946999999999999</v>
      </c>
      <c r="O1325" t="s">
        <v>74</v>
      </c>
      <c r="P1325" t="s">
        <v>1901</v>
      </c>
      <c r="Q1325">
        <v>3.5630000000000002</v>
      </c>
      <c r="R1325">
        <v>3.1269999999999998</v>
      </c>
      <c r="S1325">
        <v>43951</v>
      </c>
      <c r="T1325">
        <v>3879</v>
      </c>
      <c r="U1325">
        <v>36861</v>
      </c>
      <c r="V1325">
        <v>52031</v>
      </c>
      <c r="W1325">
        <v>818</v>
      </c>
      <c r="X1325">
        <v>161</v>
      </c>
      <c r="Y1325">
        <v>0</v>
      </c>
      <c r="Z1325">
        <v>0</v>
      </c>
      <c r="AA1325">
        <v>0</v>
      </c>
      <c r="AB1325">
        <v>1</v>
      </c>
      <c r="AC1325" t="s">
        <v>198</v>
      </c>
      <c r="AD1325" t="s">
        <v>1460</v>
      </c>
      <c r="AE1325">
        <v>1.4850087707999999</v>
      </c>
      <c r="AF1325" t="s">
        <v>75</v>
      </c>
    </row>
    <row r="1326" spans="1:32">
      <c r="A1326" t="s">
        <v>1902</v>
      </c>
      <c r="B1326">
        <v>2012</v>
      </c>
      <c r="C1326" t="s">
        <v>1460</v>
      </c>
      <c r="D1326" t="s">
        <v>182</v>
      </c>
      <c r="E1326" t="s">
        <v>72</v>
      </c>
      <c r="F1326" t="s">
        <v>72</v>
      </c>
      <c r="G1326" t="s">
        <v>72</v>
      </c>
      <c r="H1326" t="s">
        <v>84</v>
      </c>
      <c r="I1326" t="s">
        <v>79</v>
      </c>
      <c r="J1326" t="s">
        <v>72</v>
      </c>
      <c r="K1326">
        <v>12.410126999999999</v>
      </c>
      <c r="L1326">
        <v>1.494801</v>
      </c>
      <c r="M1326">
        <v>9.7349999999999994</v>
      </c>
      <c r="N1326">
        <v>15.692</v>
      </c>
      <c r="O1326" t="s">
        <v>74</v>
      </c>
      <c r="P1326" t="s">
        <v>1903</v>
      </c>
      <c r="Q1326">
        <v>3.282</v>
      </c>
      <c r="R1326">
        <v>2.6749999999999998</v>
      </c>
      <c r="S1326">
        <v>23462</v>
      </c>
      <c r="T1326">
        <v>2861</v>
      </c>
      <c r="U1326">
        <v>18405</v>
      </c>
      <c r="V1326">
        <v>29666</v>
      </c>
      <c r="W1326">
        <v>543</v>
      </c>
      <c r="X1326">
        <v>75</v>
      </c>
      <c r="Y1326">
        <v>0</v>
      </c>
      <c r="Z1326">
        <v>0</v>
      </c>
      <c r="AA1326">
        <v>0</v>
      </c>
      <c r="AB1326">
        <v>1</v>
      </c>
      <c r="AC1326" t="s">
        <v>529</v>
      </c>
      <c r="AD1326" t="s">
        <v>1460</v>
      </c>
      <c r="AE1326">
        <v>1.1141296808000001</v>
      </c>
      <c r="AF1326" t="s">
        <v>75</v>
      </c>
    </row>
    <row r="1327" spans="1:32">
      <c r="A1327" t="s">
        <v>1904</v>
      </c>
      <c r="B1327">
        <v>2012</v>
      </c>
      <c r="C1327" t="s">
        <v>1460</v>
      </c>
      <c r="D1327" t="s">
        <v>182</v>
      </c>
      <c r="E1327" t="s">
        <v>72</v>
      </c>
      <c r="F1327" t="s">
        <v>72</v>
      </c>
      <c r="G1327" t="s">
        <v>72</v>
      </c>
      <c r="H1327" t="s">
        <v>85</v>
      </c>
      <c r="I1327" t="s">
        <v>72</v>
      </c>
      <c r="J1327" t="s">
        <v>72</v>
      </c>
      <c r="K1327">
        <v>17.347242000000001</v>
      </c>
      <c r="L1327">
        <v>1.0634110000000001</v>
      </c>
      <c r="M1327">
        <v>15.337999999999999</v>
      </c>
      <c r="N1327">
        <v>19.559000000000001</v>
      </c>
      <c r="O1327" t="s">
        <v>74</v>
      </c>
      <c r="P1327" t="s">
        <v>1905</v>
      </c>
      <c r="Q1327">
        <v>2.2120000000000002</v>
      </c>
      <c r="R1327">
        <v>2.0099999999999998</v>
      </c>
      <c r="S1327">
        <v>77743</v>
      </c>
      <c r="T1327">
        <v>4747</v>
      </c>
      <c r="U1327">
        <v>68737</v>
      </c>
      <c r="V1327">
        <v>87657</v>
      </c>
      <c r="W1327">
        <v>1379</v>
      </c>
      <c r="X1327">
        <v>278</v>
      </c>
      <c r="Y1327">
        <v>0</v>
      </c>
      <c r="Z1327">
        <v>0</v>
      </c>
      <c r="AA1327">
        <v>0</v>
      </c>
      <c r="AB1327">
        <v>1</v>
      </c>
      <c r="AC1327" t="s">
        <v>439</v>
      </c>
      <c r="AD1327" t="s">
        <v>1460</v>
      </c>
      <c r="AE1327">
        <v>1.0868352668000001</v>
      </c>
      <c r="AF1327" t="s">
        <v>75</v>
      </c>
    </row>
    <row r="1328" spans="1:32">
      <c r="A1328" t="s">
        <v>1906</v>
      </c>
      <c r="B1328">
        <v>2012</v>
      </c>
      <c r="C1328" t="s">
        <v>1460</v>
      </c>
      <c r="D1328" t="s">
        <v>182</v>
      </c>
      <c r="E1328" t="s">
        <v>72</v>
      </c>
      <c r="F1328" t="s">
        <v>72</v>
      </c>
      <c r="G1328" t="s">
        <v>72</v>
      </c>
      <c r="H1328" t="s">
        <v>85</v>
      </c>
      <c r="I1328" t="s">
        <v>76</v>
      </c>
      <c r="J1328" t="s">
        <v>72</v>
      </c>
      <c r="K1328">
        <v>22.487286999999998</v>
      </c>
      <c r="L1328">
        <v>1.8999280000000001</v>
      </c>
      <c r="M1328">
        <v>18.943000000000001</v>
      </c>
      <c r="N1328">
        <v>26.478999999999999</v>
      </c>
      <c r="O1328" t="s">
        <v>74</v>
      </c>
      <c r="P1328" t="s">
        <v>1907</v>
      </c>
      <c r="Q1328">
        <v>3.9910000000000001</v>
      </c>
      <c r="R1328">
        <v>3.5449999999999999</v>
      </c>
      <c r="S1328">
        <v>51798</v>
      </c>
      <c r="T1328">
        <v>4418</v>
      </c>
      <c r="U1328">
        <v>43633</v>
      </c>
      <c r="V1328">
        <v>60992</v>
      </c>
      <c r="W1328">
        <v>745</v>
      </c>
      <c r="X1328">
        <v>182</v>
      </c>
      <c r="Y1328">
        <v>0</v>
      </c>
      <c r="Z1328">
        <v>0</v>
      </c>
      <c r="AA1328">
        <v>0</v>
      </c>
      <c r="AB1328">
        <v>1</v>
      </c>
      <c r="AC1328" t="s">
        <v>265</v>
      </c>
      <c r="AD1328" t="s">
        <v>1460</v>
      </c>
      <c r="AE1328">
        <v>1.5407682418999999</v>
      </c>
      <c r="AF1328" t="s">
        <v>75</v>
      </c>
    </row>
    <row r="1329" spans="1:32">
      <c r="A1329" t="s">
        <v>1908</v>
      </c>
      <c r="B1329">
        <v>2012</v>
      </c>
      <c r="C1329" t="s">
        <v>1460</v>
      </c>
      <c r="D1329" t="s">
        <v>182</v>
      </c>
      <c r="E1329" t="s">
        <v>72</v>
      </c>
      <c r="F1329" t="s">
        <v>72</v>
      </c>
      <c r="G1329" t="s">
        <v>72</v>
      </c>
      <c r="H1329" t="s">
        <v>85</v>
      </c>
      <c r="I1329" t="s">
        <v>79</v>
      </c>
      <c r="J1329" t="s">
        <v>72</v>
      </c>
      <c r="K1329">
        <v>11.911508</v>
      </c>
      <c r="L1329">
        <v>1.3657699999999999</v>
      </c>
      <c r="M1329">
        <v>9.4570000000000007</v>
      </c>
      <c r="N1329">
        <v>14.898</v>
      </c>
      <c r="O1329" t="s">
        <v>74</v>
      </c>
      <c r="P1329" t="s">
        <v>1909</v>
      </c>
      <c r="Q1329">
        <v>2.9870000000000001</v>
      </c>
      <c r="R1329">
        <v>2.4550000000000001</v>
      </c>
      <c r="S1329">
        <v>25945</v>
      </c>
      <c r="T1329">
        <v>3031</v>
      </c>
      <c r="U1329">
        <v>20598</v>
      </c>
      <c r="V1329">
        <v>32451</v>
      </c>
      <c r="W1329">
        <v>634</v>
      </c>
      <c r="X1329">
        <v>96</v>
      </c>
      <c r="Y1329">
        <v>0</v>
      </c>
      <c r="Z1329">
        <v>0</v>
      </c>
      <c r="AA1329">
        <v>0</v>
      </c>
      <c r="AB1329">
        <v>1</v>
      </c>
      <c r="AC1329" t="s">
        <v>239</v>
      </c>
      <c r="AD1329" t="s">
        <v>1460</v>
      </c>
      <c r="AE1329">
        <v>1.1253115666</v>
      </c>
      <c r="AF1329" t="s">
        <v>75</v>
      </c>
    </row>
    <row r="1330" spans="1:32">
      <c r="A1330" t="s">
        <v>1910</v>
      </c>
      <c r="B1330">
        <v>2012</v>
      </c>
      <c r="C1330" t="s">
        <v>1460</v>
      </c>
      <c r="D1330" t="s">
        <v>182</v>
      </c>
      <c r="E1330" t="s">
        <v>72</v>
      </c>
      <c r="F1330" t="s">
        <v>72</v>
      </c>
      <c r="G1330" t="s">
        <v>72</v>
      </c>
      <c r="H1330" t="s">
        <v>86</v>
      </c>
      <c r="I1330" t="s">
        <v>72</v>
      </c>
      <c r="J1330" t="s">
        <v>72</v>
      </c>
      <c r="K1330">
        <v>19.606238999999999</v>
      </c>
      <c r="L1330">
        <v>1.2844199999999999</v>
      </c>
      <c r="M1330">
        <v>17.181999999999999</v>
      </c>
      <c r="N1330">
        <v>22.28</v>
      </c>
      <c r="O1330" t="s">
        <v>74</v>
      </c>
      <c r="P1330" t="s">
        <v>1611</v>
      </c>
      <c r="Q1330">
        <v>2.6739999999999999</v>
      </c>
      <c r="R1330">
        <v>2.4239999999999999</v>
      </c>
      <c r="S1330">
        <v>77072</v>
      </c>
      <c r="T1330">
        <v>5060</v>
      </c>
      <c r="U1330">
        <v>67544</v>
      </c>
      <c r="V1330">
        <v>87582</v>
      </c>
      <c r="W1330">
        <v>1343</v>
      </c>
      <c r="X1330">
        <v>293</v>
      </c>
      <c r="Y1330">
        <v>0</v>
      </c>
      <c r="Z1330">
        <v>0</v>
      </c>
      <c r="AA1330">
        <v>0</v>
      </c>
      <c r="AB1330">
        <v>1</v>
      </c>
      <c r="AC1330" t="s">
        <v>386</v>
      </c>
      <c r="AD1330" t="s">
        <v>1460</v>
      </c>
      <c r="AE1330">
        <v>1.4045912780000001</v>
      </c>
      <c r="AF1330" t="s">
        <v>75</v>
      </c>
    </row>
    <row r="1331" spans="1:32">
      <c r="A1331" t="s">
        <v>1911</v>
      </c>
      <c r="B1331">
        <v>2012</v>
      </c>
      <c r="C1331" t="s">
        <v>1460</v>
      </c>
      <c r="D1331" t="s">
        <v>182</v>
      </c>
      <c r="E1331" t="s">
        <v>72</v>
      </c>
      <c r="F1331" t="s">
        <v>72</v>
      </c>
      <c r="G1331" t="s">
        <v>72</v>
      </c>
      <c r="H1331" t="s">
        <v>86</v>
      </c>
      <c r="I1331" t="s">
        <v>76</v>
      </c>
      <c r="J1331" t="s">
        <v>72</v>
      </c>
      <c r="K1331">
        <v>21.333331999999999</v>
      </c>
      <c r="L1331">
        <v>1.712906</v>
      </c>
      <c r="M1331">
        <v>18.132000000000001</v>
      </c>
      <c r="N1331">
        <v>24.928000000000001</v>
      </c>
      <c r="O1331" t="s">
        <v>74</v>
      </c>
      <c r="P1331" t="s">
        <v>351</v>
      </c>
      <c r="Q1331">
        <v>3.5950000000000002</v>
      </c>
      <c r="R1331">
        <v>3.202</v>
      </c>
      <c r="S1331">
        <v>43290</v>
      </c>
      <c r="T1331">
        <v>3496</v>
      </c>
      <c r="U1331">
        <v>36793</v>
      </c>
      <c r="V1331">
        <v>50584</v>
      </c>
      <c r="W1331">
        <v>809</v>
      </c>
      <c r="X1331">
        <v>197</v>
      </c>
      <c r="Y1331">
        <v>0</v>
      </c>
      <c r="Z1331">
        <v>0</v>
      </c>
      <c r="AA1331">
        <v>0</v>
      </c>
      <c r="AB1331">
        <v>1</v>
      </c>
      <c r="AC1331" t="s">
        <v>628</v>
      </c>
      <c r="AD1331" t="s">
        <v>1460</v>
      </c>
      <c r="AE1331">
        <v>1.4126325289999999</v>
      </c>
      <c r="AF1331" t="s">
        <v>75</v>
      </c>
    </row>
    <row r="1332" spans="1:32">
      <c r="A1332" t="s">
        <v>1912</v>
      </c>
      <c r="B1332">
        <v>2012</v>
      </c>
      <c r="C1332" t="s">
        <v>1460</v>
      </c>
      <c r="D1332" t="s">
        <v>182</v>
      </c>
      <c r="E1332" t="s">
        <v>72</v>
      </c>
      <c r="F1332" t="s">
        <v>72</v>
      </c>
      <c r="G1332" t="s">
        <v>72</v>
      </c>
      <c r="H1332" t="s">
        <v>86</v>
      </c>
      <c r="I1332" t="s">
        <v>79</v>
      </c>
      <c r="J1332" t="s">
        <v>72</v>
      </c>
      <c r="K1332">
        <v>17.763425999999999</v>
      </c>
      <c r="L1332">
        <v>1.88232</v>
      </c>
      <c r="M1332">
        <v>14.331</v>
      </c>
      <c r="N1332">
        <v>21.809000000000001</v>
      </c>
      <c r="O1332" t="s">
        <v>74</v>
      </c>
      <c r="P1332" t="s">
        <v>1913</v>
      </c>
      <c r="Q1332">
        <v>4.0460000000000003</v>
      </c>
      <c r="R1332">
        <v>3.4329999999999998</v>
      </c>
      <c r="S1332">
        <v>33782</v>
      </c>
      <c r="T1332">
        <v>3625</v>
      </c>
      <c r="U1332">
        <v>27254</v>
      </c>
      <c r="V1332">
        <v>41476</v>
      </c>
      <c r="W1332">
        <v>534</v>
      </c>
      <c r="X1332">
        <v>96</v>
      </c>
      <c r="Y1332">
        <v>0</v>
      </c>
      <c r="Z1332">
        <v>0</v>
      </c>
      <c r="AA1332">
        <v>0</v>
      </c>
      <c r="AB1332">
        <v>1</v>
      </c>
      <c r="AC1332" t="s">
        <v>145</v>
      </c>
      <c r="AD1332" t="s">
        <v>1460</v>
      </c>
      <c r="AE1332">
        <v>1.2927734396999999</v>
      </c>
      <c r="AF1332" t="s">
        <v>75</v>
      </c>
    </row>
    <row r="1333" spans="1:32">
      <c r="A1333" t="s">
        <v>1914</v>
      </c>
      <c r="B1333">
        <v>2012</v>
      </c>
      <c r="C1333" t="s">
        <v>1460</v>
      </c>
      <c r="D1333" t="s">
        <v>182</v>
      </c>
      <c r="E1333" t="s">
        <v>72</v>
      </c>
      <c r="F1333" t="s">
        <v>72</v>
      </c>
      <c r="G1333" t="s">
        <v>72</v>
      </c>
      <c r="H1333" t="s">
        <v>88</v>
      </c>
      <c r="I1333" t="s">
        <v>72</v>
      </c>
      <c r="J1333" t="s">
        <v>72</v>
      </c>
      <c r="K1333">
        <v>16.891338999999999</v>
      </c>
      <c r="L1333">
        <v>1.2236039999999999</v>
      </c>
      <c r="M1333">
        <v>14.601000000000001</v>
      </c>
      <c r="N1333">
        <v>19.46</v>
      </c>
      <c r="O1333" t="s">
        <v>74</v>
      </c>
      <c r="P1333" t="s">
        <v>1915</v>
      </c>
      <c r="Q1333">
        <v>2.5680000000000001</v>
      </c>
      <c r="R1333">
        <v>2.2909999999999999</v>
      </c>
      <c r="S1333">
        <v>51637</v>
      </c>
      <c r="T1333">
        <v>3744</v>
      </c>
      <c r="U1333">
        <v>44634</v>
      </c>
      <c r="V1333">
        <v>59488</v>
      </c>
      <c r="W1333">
        <v>1268</v>
      </c>
      <c r="X1333">
        <v>227</v>
      </c>
      <c r="Y1333">
        <v>0</v>
      </c>
      <c r="Z1333">
        <v>0</v>
      </c>
      <c r="AA1333">
        <v>0</v>
      </c>
      <c r="AB1333">
        <v>1</v>
      </c>
      <c r="AC1333" t="s">
        <v>263</v>
      </c>
      <c r="AD1333" t="s">
        <v>1460</v>
      </c>
      <c r="AE1333">
        <v>1.3512892886000001</v>
      </c>
      <c r="AF1333" t="s">
        <v>75</v>
      </c>
    </row>
    <row r="1334" spans="1:32">
      <c r="A1334" t="s">
        <v>1916</v>
      </c>
      <c r="B1334">
        <v>2012</v>
      </c>
      <c r="C1334" t="s">
        <v>1460</v>
      </c>
      <c r="D1334" t="s">
        <v>182</v>
      </c>
      <c r="E1334" t="s">
        <v>72</v>
      </c>
      <c r="F1334" t="s">
        <v>72</v>
      </c>
      <c r="G1334" t="s">
        <v>72</v>
      </c>
      <c r="H1334" t="s">
        <v>88</v>
      </c>
      <c r="I1334" t="s">
        <v>76</v>
      </c>
      <c r="J1334" t="s">
        <v>72</v>
      </c>
      <c r="K1334">
        <v>19.249148000000002</v>
      </c>
      <c r="L1334">
        <v>1.6915770000000001</v>
      </c>
      <c r="M1334">
        <v>16.113</v>
      </c>
      <c r="N1334">
        <v>22.829000000000001</v>
      </c>
      <c r="O1334" t="s">
        <v>74</v>
      </c>
      <c r="P1334" t="s">
        <v>373</v>
      </c>
      <c r="Q1334">
        <v>3.58</v>
      </c>
      <c r="R1334">
        <v>3.1360000000000001</v>
      </c>
      <c r="S1334">
        <v>30496</v>
      </c>
      <c r="T1334">
        <v>2685</v>
      </c>
      <c r="U1334">
        <v>25528</v>
      </c>
      <c r="V1334">
        <v>36167</v>
      </c>
      <c r="W1334">
        <v>706</v>
      </c>
      <c r="X1334">
        <v>141</v>
      </c>
      <c r="Y1334">
        <v>0</v>
      </c>
      <c r="Z1334">
        <v>0</v>
      </c>
      <c r="AA1334">
        <v>0</v>
      </c>
      <c r="AB1334">
        <v>1</v>
      </c>
      <c r="AC1334" t="s">
        <v>623</v>
      </c>
      <c r="AD1334" t="s">
        <v>1460</v>
      </c>
      <c r="AE1334">
        <v>1.2978194128</v>
      </c>
      <c r="AF1334" t="s">
        <v>75</v>
      </c>
    </row>
    <row r="1335" spans="1:32">
      <c r="A1335" t="s">
        <v>1917</v>
      </c>
      <c r="B1335">
        <v>2012</v>
      </c>
      <c r="C1335" t="s">
        <v>1460</v>
      </c>
      <c r="D1335" t="s">
        <v>182</v>
      </c>
      <c r="E1335" t="s">
        <v>72</v>
      </c>
      <c r="F1335" t="s">
        <v>72</v>
      </c>
      <c r="G1335" t="s">
        <v>72</v>
      </c>
      <c r="H1335" t="s">
        <v>88</v>
      </c>
      <c r="I1335" t="s">
        <v>79</v>
      </c>
      <c r="J1335" t="s">
        <v>72</v>
      </c>
      <c r="K1335">
        <v>14.35496</v>
      </c>
      <c r="L1335">
        <v>1.878846</v>
      </c>
      <c r="M1335">
        <v>11.013999999999999</v>
      </c>
      <c r="N1335">
        <v>18.498999999999999</v>
      </c>
      <c r="O1335" t="s">
        <v>74</v>
      </c>
      <c r="P1335" t="s">
        <v>1918</v>
      </c>
      <c r="Q1335">
        <v>4.1440000000000001</v>
      </c>
      <c r="R1335">
        <v>3.3410000000000002</v>
      </c>
      <c r="S1335">
        <v>21141</v>
      </c>
      <c r="T1335">
        <v>2790</v>
      </c>
      <c r="U1335">
        <v>16221</v>
      </c>
      <c r="V1335">
        <v>27244</v>
      </c>
      <c r="W1335">
        <v>562</v>
      </c>
      <c r="X1335">
        <v>86</v>
      </c>
      <c r="Y1335">
        <v>0</v>
      </c>
      <c r="Z1335">
        <v>0</v>
      </c>
      <c r="AA1335">
        <v>0</v>
      </c>
      <c r="AB1335">
        <v>1</v>
      </c>
      <c r="AC1335" t="s">
        <v>328</v>
      </c>
      <c r="AD1335" t="s">
        <v>1460</v>
      </c>
      <c r="AE1335">
        <v>1.6107973280000001</v>
      </c>
      <c r="AF1335" t="s">
        <v>75</v>
      </c>
    </row>
    <row r="1336" spans="1:32">
      <c r="A1336" t="s">
        <v>1919</v>
      </c>
      <c r="B1336">
        <v>2012</v>
      </c>
      <c r="C1336" t="s">
        <v>1460</v>
      </c>
      <c r="D1336" t="s">
        <v>182</v>
      </c>
      <c r="E1336" t="s">
        <v>72</v>
      </c>
      <c r="F1336" t="s">
        <v>72</v>
      </c>
      <c r="G1336" t="s">
        <v>72</v>
      </c>
      <c r="H1336" t="s">
        <v>91</v>
      </c>
      <c r="I1336" t="s">
        <v>72</v>
      </c>
      <c r="J1336" t="s">
        <v>72</v>
      </c>
      <c r="K1336">
        <v>13.191955</v>
      </c>
      <c r="L1336">
        <v>1.1165419999999999</v>
      </c>
      <c r="M1336">
        <v>11.13</v>
      </c>
      <c r="N1336">
        <v>15.569000000000001</v>
      </c>
      <c r="O1336" t="s">
        <v>74</v>
      </c>
      <c r="P1336" t="s">
        <v>1920</v>
      </c>
      <c r="Q1336">
        <v>2.3769999999999998</v>
      </c>
      <c r="R1336">
        <v>2.0619999999999998</v>
      </c>
      <c r="S1336">
        <v>32650</v>
      </c>
      <c r="T1336">
        <v>2812</v>
      </c>
      <c r="U1336">
        <v>27546</v>
      </c>
      <c r="V1336">
        <v>38533</v>
      </c>
      <c r="W1336">
        <v>1222</v>
      </c>
      <c r="X1336">
        <v>165</v>
      </c>
      <c r="Y1336">
        <v>0</v>
      </c>
      <c r="Z1336">
        <v>0</v>
      </c>
      <c r="AA1336">
        <v>0</v>
      </c>
      <c r="AB1336">
        <v>1</v>
      </c>
      <c r="AC1336" t="s">
        <v>352</v>
      </c>
      <c r="AD1336" t="s">
        <v>1460</v>
      </c>
      <c r="AE1336">
        <v>1.3292188658999999</v>
      </c>
      <c r="AF1336" t="s">
        <v>75</v>
      </c>
    </row>
    <row r="1337" spans="1:32">
      <c r="A1337" t="s">
        <v>1921</v>
      </c>
      <c r="B1337">
        <v>2012</v>
      </c>
      <c r="C1337" t="s">
        <v>1460</v>
      </c>
      <c r="D1337" t="s">
        <v>182</v>
      </c>
      <c r="E1337" t="s">
        <v>72</v>
      </c>
      <c r="F1337" t="s">
        <v>72</v>
      </c>
      <c r="G1337" t="s">
        <v>72</v>
      </c>
      <c r="H1337" t="s">
        <v>91</v>
      </c>
      <c r="I1337" t="s">
        <v>76</v>
      </c>
      <c r="J1337" t="s">
        <v>72</v>
      </c>
      <c r="K1337">
        <v>13.253598</v>
      </c>
      <c r="L1337">
        <v>1.4537789999999999</v>
      </c>
      <c r="M1337">
        <v>10.625</v>
      </c>
      <c r="N1337">
        <v>16.413</v>
      </c>
      <c r="O1337" t="s">
        <v>74</v>
      </c>
      <c r="P1337" t="s">
        <v>296</v>
      </c>
      <c r="Q1337">
        <v>3.1589999999999998</v>
      </c>
      <c r="R1337">
        <v>2.6280000000000001</v>
      </c>
      <c r="S1337">
        <v>18759</v>
      </c>
      <c r="T1337">
        <v>2078</v>
      </c>
      <c r="U1337">
        <v>15039</v>
      </c>
      <c r="V1337">
        <v>23230</v>
      </c>
      <c r="W1337">
        <v>720</v>
      </c>
      <c r="X1337">
        <v>99</v>
      </c>
      <c r="Y1337">
        <v>0</v>
      </c>
      <c r="Z1337">
        <v>0</v>
      </c>
      <c r="AA1337">
        <v>0</v>
      </c>
      <c r="AB1337">
        <v>1</v>
      </c>
      <c r="AC1337" t="s">
        <v>214</v>
      </c>
      <c r="AD1337" t="s">
        <v>1460</v>
      </c>
      <c r="AE1337">
        <v>1.3217230957999999</v>
      </c>
      <c r="AF1337" t="s">
        <v>75</v>
      </c>
    </row>
    <row r="1338" spans="1:32">
      <c r="A1338" t="s">
        <v>1922</v>
      </c>
      <c r="B1338">
        <v>2012</v>
      </c>
      <c r="C1338" t="s">
        <v>1460</v>
      </c>
      <c r="D1338" t="s">
        <v>182</v>
      </c>
      <c r="E1338" t="s">
        <v>72</v>
      </c>
      <c r="F1338" t="s">
        <v>72</v>
      </c>
      <c r="G1338" t="s">
        <v>72</v>
      </c>
      <c r="H1338" t="s">
        <v>91</v>
      </c>
      <c r="I1338" t="s">
        <v>79</v>
      </c>
      <c r="J1338" t="s">
        <v>72</v>
      </c>
      <c r="K1338">
        <v>13.109613</v>
      </c>
      <c r="L1338">
        <v>1.8697379999999999</v>
      </c>
      <c r="M1338">
        <v>9.8239999999999998</v>
      </c>
      <c r="N1338">
        <v>17.283999999999999</v>
      </c>
      <c r="O1338" t="s">
        <v>74</v>
      </c>
      <c r="P1338" t="s">
        <v>880</v>
      </c>
      <c r="Q1338">
        <v>4.1740000000000004</v>
      </c>
      <c r="R1338">
        <v>3.286</v>
      </c>
      <c r="S1338">
        <v>13891</v>
      </c>
      <c r="T1338">
        <v>2024</v>
      </c>
      <c r="U1338">
        <v>10409</v>
      </c>
      <c r="V1338">
        <v>18314</v>
      </c>
      <c r="W1338">
        <v>502</v>
      </c>
      <c r="X1338">
        <v>66</v>
      </c>
      <c r="Y1338">
        <v>0</v>
      </c>
      <c r="Z1338">
        <v>0</v>
      </c>
      <c r="AA1338">
        <v>0</v>
      </c>
      <c r="AB1338">
        <v>1</v>
      </c>
      <c r="AC1338" t="s">
        <v>107</v>
      </c>
      <c r="AD1338" t="s">
        <v>1460</v>
      </c>
      <c r="AE1338">
        <v>1.5375791225</v>
      </c>
      <c r="AF1338" t="s">
        <v>75</v>
      </c>
    </row>
    <row r="1339" spans="1:32">
      <c r="A1339" t="s">
        <v>1923</v>
      </c>
      <c r="B1339">
        <v>2012</v>
      </c>
      <c r="C1339" t="s">
        <v>1460</v>
      </c>
      <c r="D1339" t="s">
        <v>182</v>
      </c>
      <c r="E1339" t="s">
        <v>72</v>
      </c>
      <c r="F1339" t="s">
        <v>72</v>
      </c>
      <c r="G1339" t="s">
        <v>72</v>
      </c>
      <c r="H1339" t="s">
        <v>72</v>
      </c>
      <c r="I1339" t="s">
        <v>72</v>
      </c>
      <c r="J1339" t="s">
        <v>72</v>
      </c>
      <c r="K1339">
        <v>15.351035</v>
      </c>
      <c r="L1339">
        <v>0.46615000000000001</v>
      </c>
      <c r="M1339">
        <v>14.449</v>
      </c>
      <c r="N1339">
        <v>16.298999999999999</v>
      </c>
      <c r="O1339" t="s">
        <v>74</v>
      </c>
      <c r="P1339" t="s">
        <v>313</v>
      </c>
      <c r="Q1339">
        <v>0.94799999999999995</v>
      </c>
      <c r="R1339">
        <v>0.90200000000000002</v>
      </c>
      <c r="S1339">
        <v>403765</v>
      </c>
      <c r="T1339">
        <v>12553</v>
      </c>
      <c r="U1339">
        <v>380035</v>
      </c>
      <c r="V1339">
        <v>428694</v>
      </c>
      <c r="W1339">
        <v>8575</v>
      </c>
      <c r="X1339">
        <v>1486</v>
      </c>
      <c r="Y1339">
        <v>0</v>
      </c>
      <c r="Z1339">
        <v>0</v>
      </c>
      <c r="AA1339">
        <v>0</v>
      </c>
      <c r="AB1339">
        <v>1</v>
      </c>
      <c r="AC1339" t="s">
        <v>1924</v>
      </c>
      <c r="AD1339" t="s">
        <v>1460</v>
      </c>
      <c r="AE1339">
        <v>1.4337580313</v>
      </c>
      <c r="AF1339" t="s">
        <v>75</v>
      </c>
    </row>
    <row r="1340" spans="1:32">
      <c r="A1340" t="s">
        <v>1925</v>
      </c>
      <c r="B1340">
        <v>2012</v>
      </c>
      <c r="C1340" t="s">
        <v>1460</v>
      </c>
      <c r="D1340" t="s">
        <v>182</v>
      </c>
      <c r="E1340" t="s">
        <v>72</v>
      </c>
      <c r="F1340" t="s">
        <v>72</v>
      </c>
      <c r="G1340" t="s">
        <v>72</v>
      </c>
      <c r="H1340" t="s">
        <v>72</v>
      </c>
      <c r="I1340" t="s">
        <v>72</v>
      </c>
      <c r="J1340" t="s">
        <v>96</v>
      </c>
      <c r="K1340">
        <v>15.697978000000001</v>
      </c>
      <c r="L1340">
        <v>1.2749900000000001</v>
      </c>
      <c r="M1340">
        <v>13.331</v>
      </c>
      <c r="N1340">
        <v>18.396000000000001</v>
      </c>
      <c r="O1340" t="s">
        <v>74</v>
      </c>
      <c r="P1340" t="s">
        <v>87</v>
      </c>
      <c r="Q1340">
        <v>2.698</v>
      </c>
      <c r="R1340">
        <v>2.367</v>
      </c>
      <c r="S1340">
        <v>95679</v>
      </c>
      <c r="T1340">
        <v>8004</v>
      </c>
      <c r="U1340">
        <v>81251</v>
      </c>
      <c r="V1340">
        <v>112125</v>
      </c>
      <c r="W1340">
        <v>1429</v>
      </c>
      <c r="X1340">
        <v>241</v>
      </c>
      <c r="Y1340">
        <v>0</v>
      </c>
      <c r="Z1340">
        <v>0</v>
      </c>
      <c r="AA1340">
        <v>0</v>
      </c>
      <c r="AB1340">
        <v>1</v>
      </c>
      <c r="AC1340" t="s">
        <v>1926</v>
      </c>
      <c r="AD1340" t="s">
        <v>1460</v>
      </c>
      <c r="AE1340">
        <v>1.7541227234000001</v>
      </c>
      <c r="AF1340" t="s">
        <v>75</v>
      </c>
    </row>
    <row r="1341" spans="1:32">
      <c r="A1341" t="s">
        <v>1927</v>
      </c>
      <c r="B1341">
        <v>2012</v>
      </c>
      <c r="C1341" t="s">
        <v>1460</v>
      </c>
      <c r="D1341" t="s">
        <v>182</v>
      </c>
      <c r="E1341" t="s">
        <v>72</v>
      </c>
      <c r="F1341" t="s">
        <v>72</v>
      </c>
      <c r="G1341" t="s">
        <v>72</v>
      </c>
      <c r="H1341" t="s">
        <v>72</v>
      </c>
      <c r="I1341" t="s">
        <v>72</v>
      </c>
      <c r="J1341" t="s">
        <v>97</v>
      </c>
      <c r="K1341">
        <v>13.407719999999999</v>
      </c>
      <c r="L1341">
        <v>1.2042630000000001</v>
      </c>
      <c r="M1341">
        <v>11.193</v>
      </c>
      <c r="N1341">
        <v>15.981999999999999</v>
      </c>
      <c r="O1341" t="s">
        <v>74</v>
      </c>
      <c r="P1341" t="s">
        <v>1928</v>
      </c>
      <c r="Q1341">
        <v>2.5739999999999998</v>
      </c>
      <c r="R1341">
        <v>2.2149999999999999</v>
      </c>
      <c r="S1341">
        <v>80107</v>
      </c>
      <c r="T1341">
        <v>6780</v>
      </c>
      <c r="U1341">
        <v>66875</v>
      </c>
      <c r="V1341">
        <v>95485</v>
      </c>
      <c r="W1341">
        <v>1746</v>
      </c>
      <c r="X1341">
        <v>275</v>
      </c>
      <c r="Y1341">
        <v>0</v>
      </c>
      <c r="Z1341">
        <v>0</v>
      </c>
      <c r="AA1341">
        <v>0</v>
      </c>
      <c r="AB1341">
        <v>1</v>
      </c>
      <c r="AC1341" t="s">
        <v>1929</v>
      </c>
      <c r="AD1341" t="s">
        <v>1460</v>
      </c>
      <c r="AE1341">
        <v>2.1797367655</v>
      </c>
      <c r="AF1341" t="s">
        <v>75</v>
      </c>
    </row>
    <row r="1342" spans="1:32">
      <c r="A1342" t="s">
        <v>1930</v>
      </c>
      <c r="B1342">
        <v>2012</v>
      </c>
      <c r="C1342" t="s">
        <v>1460</v>
      </c>
      <c r="D1342" t="s">
        <v>182</v>
      </c>
      <c r="E1342" t="s">
        <v>72</v>
      </c>
      <c r="F1342" t="s">
        <v>72</v>
      </c>
      <c r="G1342" t="s">
        <v>72</v>
      </c>
      <c r="H1342" t="s">
        <v>72</v>
      </c>
      <c r="I1342" t="s">
        <v>72</v>
      </c>
      <c r="J1342" t="s">
        <v>98</v>
      </c>
      <c r="K1342">
        <v>15.729327</v>
      </c>
      <c r="L1342">
        <v>0.954036</v>
      </c>
      <c r="M1342">
        <v>13.928000000000001</v>
      </c>
      <c r="N1342">
        <v>17.716000000000001</v>
      </c>
      <c r="O1342" t="s">
        <v>74</v>
      </c>
      <c r="P1342" t="s">
        <v>1931</v>
      </c>
      <c r="Q1342">
        <v>1.9870000000000001</v>
      </c>
      <c r="R1342">
        <v>1.802</v>
      </c>
      <c r="S1342">
        <v>88201</v>
      </c>
      <c r="T1342">
        <v>5098</v>
      </c>
      <c r="U1342">
        <v>78099</v>
      </c>
      <c r="V1342">
        <v>99340</v>
      </c>
      <c r="W1342">
        <v>1818</v>
      </c>
      <c r="X1342">
        <v>335</v>
      </c>
      <c r="Y1342">
        <v>0</v>
      </c>
      <c r="Z1342">
        <v>0</v>
      </c>
      <c r="AA1342">
        <v>0</v>
      </c>
      <c r="AB1342">
        <v>1</v>
      </c>
      <c r="AC1342" t="s">
        <v>428</v>
      </c>
      <c r="AD1342" t="s">
        <v>1460</v>
      </c>
      <c r="AE1342">
        <v>1.2476658832</v>
      </c>
      <c r="AF1342" t="s">
        <v>75</v>
      </c>
    </row>
    <row r="1343" spans="1:32">
      <c r="A1343" t="s">
        <v>1932</v>
      </c>
      <c r="B1343">
        <v>2012</v>
      </c>
      <c r="C1343" t="s">
        <v>1460</v>
      </c>
      <c r="D1343" t="s">
        <v>182</v>
      </c>
      <c r="E1343" t="s">
        <v>72</v>
      </c>
      <c r="F1343" t="s">
        <v>72</v>
      </c>
      <c r="G1343" t="s">
        <v>72</v>
      </c>
      <c r="H1343" t="s">
        <v>72</v>
      </c>
      <c r="I1343" t="s">
        <v>72</v>
      </c>
      <c r="J1343" t="s">
        <v>99</v>
      </c>
      <c r="K1343">
        <v>16.301701999999999</v>
      </c>
      <c r="L1343">
        <v>1.1869890000000001</v>
      </c>
      <c r="M1343">
        <v>14.081</v>
      </c>
      <c r="N1343">
        <v>18.795999999999999</v>
      </c>
      <c r="O1343" t="s">
        <v>74</v>
      </c>
      <c r="P1343" t="s">
        <v>322</v>
      </c>
      <c r="Q1343">
        <v>2.4940000000000002</v>
      </c>
      <c r="R1343">
        <v>2.2200000000000002</v>
      </c>
      <c r="S1343">
        <v>82871</v>
      </c>
      <c r="T1343">
        <v>6391</v>
      </c>
      <c r="U1343">
        <v>71584</v>
      </c>
      <c r="V1343">
        <v>95549</v>
      </c>
      <c r="W1343">
        <v>2023</v>
      </c>
      <c r="X1343">
        <v>361</v>
      </c>
      <c r="Y1343">
        <v>0</v>
      </c>
      <c r="Z1343">
        <v>0</v>
      </c>
      <c r="AA1343">
        <v>0</v>
      </c>
      <c r="AB1343">
        <v>1</v>
      </c>
      <c r="AC1343" t="s">
        <v>1933</v>
      </c>
      <c r="AD1343" t="s">
        <v>1460</v>
      </c>
      <c r="AE1343">
        <v>2.0879728973999998</v>
      </c>
      <c r="AF1343" t="s">
        <v>75</v>
      </c>
    </row>
    <row r="1344" spans="1:32">
      <c r="A1344" t="s">
        <v>1934</v>
      </c>
      <c r="B1344">
        <v>2012</v>
      </c>
      <c r="C1344" t="s">
        <v>1460</v>
      </c>
      <c r="D1344" t="s">
        <v>182</v>
      </c>
      <c r="E1344" t="s">
        <v>72</v>
      </c>
      <c r="F1344" t="s">
        <v>72</v>
      </c>
      <c r="G1344" t="s">
        <v>72</v>
      </c>
      <c r="H1344" t="s">
        <v>72</v>
      </c>
      <c r="I1344" t="s">
        <v>72</v>
      </c>
      <c r="J1344" t="s">
        <v>100</v>
      </c>
      <c r="K1344">
        <v>16.068833000000001</v>
      </c>
      <c r="L1344">
        <v>1.467986</v>
      </c>
      <c r="M1344">
        <v>13.365</v>
      </c>
      <c r="N1344">
        <v>19.198</v>
      </c>
      <c r="O1344" t="s">
        <v>74</v>
      </c>
      <c r="P1344" t="s">
        <v>874</v>
      </c>
      <c r="Q1344">
        <v>3.13</v>
      </c>
      <c r="R1344">
        <v>2.7040000000000002</v>
      </c>
      <c r="S1344">
        <v>56907</v>
      </c>
      <c r="T1344">
        <v>5893</v>
      </c>
      <c r="U1344">
        <v>47331</v>
      </c>
      <c r="V1344">
        <v>67990</v>
      </c>
      <c r="W1344">
        <v>1559</v>
      </c>
      <c r="X1344">
        <v>274</v>
      </c>
      <c r="Y1344">
        <v>0</v>
      </c>
      <c r="Z1344">
        <v>0</v>
      </c>
      <c r="AA1344">
        <v>0</v>
      </c>
      <c r="AB1344">
        <v>1</v>
      </c>
      <c r="AC1344" t="s">
        <v>1935</v>
      </c>
      <c r="AD1344" t="s">
        <v>1460</v>
      </c>
      <c r="AE1344">
        <v>2.48945229</v>
      </c>
      <c r="AF1344" t="s">
        <v>75</v>
      </c>
    </row>
    <row r="1345" spans="1:32">
      <c r="A1345" t="s">
        <v>1936</v>
      </c>
      <c r="B1345">
        <v>2012</v>
      </c>
      <c r="C1345" t="s">
        <v>1460</v>
      </c>
      <c r="D1345" t="s">
        <v>182</v>
      </c>
      <c r="E1345" t="s">
        <v>72</v>
      </c>
      <c r="F1345" t="s">
        <v>72</v>
      </c>
      <c r="G1345" t="s">
        <v>72</v>
      </c>
      <c r="H1345" t="s">
        <v>72</v>
      </c>
      <c r="I1345" t="s">
        <v>76</v>
      </c>
      <c r="J1345" t="s">
        <v>72</v>
      </c>
      <c r="K1345">
        <v>18.224411</v>
      </c>
      <c r="L1345">
        <v>0.662825</v>
      </c>
      <c r="M1345">
        <v>16.946000000000002</v>
      </c>
      <c r="N1345">
        <v>19.576000000000001</v>
      </c>
      <c r="O1345" t="s">
        <v>74</v>
      </c>
      <c r="P1345" t="s">
        <v>245</v>
      </c>
      <c r="Q1345">
        <v>1.3520000000000001</v>
      </c>
      <c r="R1345">
        <v>1.278</v>
      </c>
      <c r="S1345">
        <v>250789</v>
      </c>
      <c r="T1345">
        <v>9283</v>
      </c>
      <c r="U1345">
        <v>233197</v>
      </c>
      <c r="V1345">
        <v>269395</v>
      </c>
      <c r="W1345">
        <v>4955</v>
      </c>
      <c r="X1345">
        <v>983</v>
      </c>
      <c r="Y1345">
        <v>0</v>
      </c>
      <c r="Z1345">
        <v>0</v>
      </c>
      <c r="AA1345">
        <v>0</v>
      </c>
      <c r="AB1345">
        <v>1</v>
      </c>
      <c r="AC1345" t="s">
        <v>1937</v>
      </c>
      <c r="AD1345" t="s">
        <v>1460</v>
      </c>
      <c r="AE1345">
        <v>1.4604149779</v>
      </c>
      <c r="AF1345" t="s">
        <v>75</v>
      </c>
    </row>
    <row r="1346" spans="1:32">
      <c r="A1346" t="s">
        <v>1938</v>
      </c>
      <c r="B1346">
        <v>2012</v>
      </c>
      <c r="C1346" t="s">
        <v>1460</v>
      </c>
      <c r="D1346" t="s">
        <v>182</v>
      </c>
      <c r="E1346" t="s">
        <v>72</v>
      </c>
      <c r="F1346" t="s">
        <v>72</v>
      </c>
      <c r="G1346" t="s">
        <v>72</v>
      </c>
      <c r="H1346" t="s">
        <v>72</v>
      </c>
      <c r="I1346" t="s">
        <v>76</v>
      </c>
      <c r="J1346" t="s">
        <v>96</v>
      </c>
      <c r="K1346">
        <v>19.188499</v>
      </c>
      <c r="L1346">
        <v>1.7001219999999999</v>
      </c>
      <c r="M1346">
        <v>16.039000000000001</v>
      </c>
      <c r="N1346">
        <v>22.789000000000001</v>
      </c>
      <c r="O1346" t="s">
        <v>74</v>
      </c>
      <c r="P1346" t="s">
        <v>1939</v>
      </c>
      <c r="Q1346">
        <v>3.6</v>
      </c>
      <c r="R1346">
        <v>3.15</v>
      </c>
      <c r="S1346">
        <v>62404</v>
      </c>
      <c r="T1346">
        <v>6238</v>
      </c>
      <c r="U1346">
        <v>52161</v>
      </c>
      <c r="V1346">
        <v>74112</v>
      </c>
      <c r="W1346">
        <v>832</v>
      </c>
      <c r="X1346">
        <v>158</v>
      </c>
      <c r="Y1346">
        <v>0</v>
      </c>
      <c r="Z1346">
        <v>0</v>
      </c>
      <c r="AA1346">
        <v>0</v>
      </c>
      <c r="AB1346">
        <v>1</v>
      </c>
      <c r="AC1346" t="s">
        <v>468</v>
      </c>
      <c r="AD1346" t="s">
        <v>1460</v>
      </c>
      <c r="AE1346">
        <v>1.5489846428</v>
      </c>
      <c r="AF1346" t="s">
        <v>75</v>
      </c>
    </row>
    <row r="1347" spans="1:32">
      <c r="A1347" t="s">
        <v>1940</v>
      </c>
      <c r="B1347">
        <v>2012</v>
      </c>
      <c r="C1347" t="s">
        <v>1460</v>
      </c>
      <c r="D1347" t="s">
        <v>182</v>
      </c>
      <c r="E1347" t="s">
        <v>72</v>
      </c>
      <c r="F1347" t="s">
        <v>72</v>
      </c>
      <c r="G1347" t="s">
        <v>72</v>
      </c>
      <c r="H1347" t="s">
        <v>72</v>
      </c>
      <c r="I1347" t="s">
        <v>76</v>
      </c>
      <c r="J1347" t="s">
        <v>97</v>
      </c>
      <c r="K1347">
        <v>16.283374999999999</v>
      </c>
      <c r="L1347">
        <v>1.631051</v>
      </c>
      <c r="M1347">
        <v>13.3</v>
      </c>
      <c r="N1347">
        <v>19.783000000000001</v>
      </c>
      <c r="O1347" t="s">
        <v>74</v>
      </c>
      <c r="P1347" t="s">
        <v>1941</v>
      </c>
      <c r="Q1347">
        <v>3.5</v>
      </c>
      <c r="R1347">
        <v>2.9830000000000001</v>
      </c>
      <c r="S1347">
        <v>49546</v>
      </c>
      <c r="T1347">
        <v>5005</v>
      </c>
      <c r="U1347">
        <v>40469</v>
      </c>
      <c r="V1347">
        <v>60194</v>
      </c>
      <c r="W1347">
        <v>986</v>
      </c>
      <c r="X1347">
        <v>183</v>
      </c>
      <c r="Y1347">
        <v>0</v>
      </c>
      <c r="Z1347">
        <v>0</v>
      </c>
      <c r="AA1347">
        <v>0</v>
      </c>
      <c r="AB1347">
        <v>1</v>
      </c>
      <c r="AC1347" t="s">
        <v>1942</v>
      </c>
      <c r="AD1347" t="s">
        <v>1460</v>
      </c>
      <c r="AE1347">
        <v>1.9222740605999999</v>
      </c>
      <c r="AF1347" t="s">
        <v>75</v>
      </c>
    </row>
    <row r="1348" spans="1:32">
      <c r="A1348" t="s">
        <v>1943</v>
      </c>
      <c r="B1348">
        <v>2012</v>
      </c>
      <c r="C1348" t="s">
        <v>1460</v>
      </c>
      <c r="D1348" t="s">
        <v>182</v>
      </c>
      <c r="E1348" t="s">
        <v>72</v>
      </c>
      <c r="F1348" t="s">
        <v>72</v>
      </c>
      <c r="G1348" t="s">
        <v>72</v>
      </c>
      <c r="H1348" t="s">
        <v>72</v>
      </c>
      <c r="I1348" t="s">
        <v>76</v>
      </c>
      <c r="J1348" t="s">
        <v>98</v>
      </c>
      <c r="K1348">
        <v>18.989833000000001</v>
      </c>
      <c r="L1348">
        <v>1.308778</v>
      </c>
      <c r="M1348">
        <v>16.527999999999999</v>
      </c>
      <c r="N1348">
        <v>21.722999999999999</v>
      </c>
      <c r="O1348" t="s">
        <v>74</v>
      </c>
      <c r="P1348" t="s">
        <v>1944</v>
      </c>
      <c r="Q1348">
        <v>2.7330000000000001</v>
      </c>
      <c r="R1348">
        <v>2.4620000000000002</v>
      </c>
      <c r="S1348">
        <v>55004</v>
      </c>
      <c r="T1348">
        <v>3768</v>
      </c>
      <c r="U1348">
        <v>47873</v>
      </c>
      <c r="V1348">
        <v>62920</v>
      </c>
      <c r="W1348">
        <v>1060</v>
      </c>
      <c r="X1348">
        <v>229</v>
      </c>
      <c r="Y1348">
        <v>0</v>
      </c>
      <c r="Z1348">
        <v>0</v>
      </c>
      <c r="AA1348">
        <v>0</v>
      </c>
      <c r="AB1348">
        <v>1</v>
      </c>
      <c r="AC1348" t="s">
        <v>674</v>
      </c>
      <c r="AD1348" t="s">
        <v>1460</v>
      </c>
      <c r="AE1348">
        <v>1.1791455739000001</v>
      </c>
      <c r="AF1348" t="s">
        <v>75</v>
      </c>
    </row>
    <row r="1349" spans="1:32">
      <c r="A1349" t="s">
        <v>1945</v>
      </c>
      <c r="B1349">
        <v>2012</v>
      </c>
      <c r="C1349" t="s">
        <v>1460</v>
      </c>
      <c r="D1349" t="s">
        <v>182</v>
      </c>
      <c r="E1349" t="s">
        <v>72</v>
      </c>
      <c r="F1349" t="s">
        <v>72</v>
      </c>
      <c r="G1349" t="s">
        <v>72</v>
      </c>
      <c r="H1349" t="s">
        <v>72</v>
      </c>
      <c r="I1349" t="s">
        <v>76</v>
      </c>
      <c r="J1349" t="s">
        <v>99</v>
      </c>
      <c r="K1349">
        <v>18.880697999999999</v>
      </c>
      <c r="L1349">
        <v>1.5123899999999999</v>
      </c>
      <c r="M1349">
        <v>16.061</v>
      </c>
      <c r="N1349">
        <v>22.065000000000001</v>
      </c>
      <c r="O1349" t="s">
        <v>74</v>
      </c>
      <c r="P1349" t="s">
        <v>1946</v>
      </c>
      <c r="Q1349">
        <v>3.1850000000000001</v>
      </c>
      <c r="R1349">
        <v>2.82</v>
      </c>
      <c r="S1349">
        <v>49916</v>
      </c>
      <c r="T1349">
        <v>4606</v>
      </c>
      <c r="U1349">
        <v>42462</v>
      </c>
      <c r="V1349">
        <v>58336</v>
      </c>
      <c r="W1349">
        <v>1174</v>
      </c>
      <c r="X1349">
        <v>243</v>
      </c>
      <c r="Y1349">
        <v>0</v>
      </c>
      <c r="Z1349">
        <v>0</v>
      </c>
      <c r="AA1349">
        <v>0</v>
      </c>
      <c r="AB1349">
        <v>1</v>
      </c>
      <c r="AC1349" t="s">
        <v>679</v>
      </c>
      <c r="AD1349" t="s">
        <v>1460</v>
      </c>
      <c r="AE1349">
        <v>1.7517959533</v>
      </c>
      <c r="AF1349" t="s">
        <v>75</v>
      </c>
    </row>
    <row r="1350" spans="1:32">
      <c r="A1350" t="s">
        <v>1947</v>
      </c>
      <c r="B1350">
        <v>2012</v>
      </c>
      <c r="C1350" t="s">
        <v>1460</v>
      </c>
      <c r="D1350" t="s">
        <v>182</v>
      </c>
      <c r="E1350" t="s">
        <v>72</v>
      </c>
      <c r="F1350" t="s">
        <v>72</v>
      </c>
      <c r="G1350" t="s">
        <v>72</v>
      </c>
      <c r="H1350" t="s">
        <v>72</v>
      </c>
      <c r="I1350" t="s">
        <v>76</v>
      </c>
      <c r="J1350" t="s">
        <v>100</v>
      </c>
      <c r="K1350">
        <v>17.61102</v>
      </c>
      <c r="L1350">
        <v>1.7557499999999999</v>
      </c>
      <c r="M1350">
        <v>14.393000000000001</v>
      </c>
      <c r="N1350">
        <v>21.369</v>
      </c>
      <c r="O1350" t="s">
        <v>74</v>
      </c>
      <c r="P1350" t="s">
        <v>1948</v>
      </c>
      <c r="Q1350">
        <v>3.758</v>
      </c>
      <c r="R1350">
        <v>3.218</v>
      </c>
      <c r="S1350">
        <v>33919</v>
      </c>
      <c r="T1350">
        <v>3934</v>
      </c>
      <c r="U1350">
        <v>27722</v>
      </c>
      <c r="V1350">
        <v>41156</v>
      </c>
      <c r="W1350">
        <v>903</v>
      </c>
      <c r="X1350">
        <v>170</v>
      </c>
      <c r="Y1350">
        <v>0</v>
      </c>
      <c r="Z1350">
        <v>0</v>
      </c>
      <c r="AA1350">
        <v>0</v>
      </c>
      <c r="AB1350">
        <v>1</v>
      </c>
      <c r="AC1350" t="s">
        <v>621</v>
      </c>
      <c r="AD1350" t="s">
        <v>1460</v>
      </c>
      <c r="AE1350">
        <v>1.9163660467000001</v>
      </c>
      <c r="AF1350" t="s">
        <v>75</v>
      </c>
    </row>
    <row r="1351" spans="1:32">
      <c r="A1351" t="s">
        <v>1949</v>
      </c>
      <c r="B1351">
        <v>2012</v>
      </c>
      <c r="C1351" t="s">
        <v>1460</v>
      </c>
      <c r="D1351" t="s">
        <v>182</v>
      </c>
      <c r="E1351" t="s">
        <v>72</v>
      </c>
      <c r="F1351" t="s">
        <v>72</v>
      </c>
      <c r="G1351" t="s">
        <v>72</v>
      </c>
      <c r="H1351" t="s">
        <v>72</v>
      </c>
      <c r="I1351" t="s">
        <v>79</v>
      </c>
      <c r="J1351" t="s">
        <v>72</v>
      </c>
      <c r="K1351">
        <v>12.198088</v>
      </c>
      <c r="L1351">
        <v>0.64586399999999999</v>
      </c>
      <c r="M1351">
        <v>10.974</v>
      </c>
      <c r="N1351">
        <v>13.538</v>
      </c>
      <c r="O1351" t="s">
        <v>74</v>
      </c>
      <c r="P1351" t="s">
        <v>1950</v>
      </c>
      <c r="Q1351">
        <v>1.34</v>
      </c>
      <c r="R1351">
        <v>1.2250000000000001</v>
      </c>
      <c r="S1351">
        <v>152976</v>
      </c>
      <c r="T1351">
        <v>8520</v>
      </c>
      <c r="U1351">
        <v>137619</v>
      </c>
      <c r="V1351">
        <v>169786</v>
      </c>
      <c r="W1351">
        <v>3620</v>
      </c>
      <c r="X1351">
        <v>503</v>
      </c>
      <c r="Y1351">
        <v>0</v>
      </c>
      <c r="Z1351">
        <v>0</v>
      </c>
      <c r="AA1351">
        <v>0</v>
      </c>
      <c r="AB1351">
        <v>1</v>
      </c>
      <c r="AC1351" t="s">
        <v>1951</v>
      </c>
      <c r="AD1351" t="s">
        <v>1460</v>
      </c>
      <c r="AE1351">
        <v>1.4095323979000001</v>
      </c>
      <c r="AF1351" t="s">
        <v>75</v>
      </c>
    </row>
    <row r="1352" spans="1:32">
      <c r="A1352" t="s">
        <v>1952</v>
      </c>
      <c r="B1352">
        <v>2012</v>
      </c>
      <c r="C1352" t="s">
        <v>1460</v>
      </c>
      <c r="D1352" t="s">
        <v>182</v>
      </c>
      <c r="E1352" t="s">
        <v>72</v>
      </c>
      <c r="F1352" t="s">
        <v>72</v>
      </c>
      <c r="G1352" t="s">
        <v>72</v>
      </c>
      <c r="H1352" t="s">
        <v>72</v>
      </c>
      <c r="I1352" t="s">
        <v>79</v>
      </c>
      <c r="J1352" t="s">
        <v>96</v>
      </c>
      <c r="K1352">
        <v>11.704940000000001</v>
      </c>
      <c r="L1352">
        <v>1.4481889999999999</v>
      </c>
      <c r="M1352">
        <v>9.1229999999999993</v>
      </c>
      <c r="N1352">
        <v>14.897</v>
      </c>
      <c r="O1352" t="s">
        <v>74</v>
      </c>
      <c r="P1352" t="s">
        <v>1953</v>
      </c>
      <c r="Q1352">
        <v>3.1930000000000001</v>
      </c>
      <c r="R1352">
        <v>2.5819999999999999</v>
      </c>
      <c r="S1352">
        <v>33276</v>
      </c>
      <c r="T1352">
        <v>4274</v>
      </c>
      <c r="U1352">
        <v>25936</v>
      </c>
      <c r="V1352">
        <v>42351</v>
      </c>
      <c r="W1352">
        <v>597</v>
      </c>
      <c r="X1352">
        <v>83</v>
      </c>
      <c r="Y1352">
        <v>0</v>
      </c>
      <c r="Z1352">
        <v>0</v>
      </c>
      <c r="AA1352">
        <v>0</v>
      </c>
      <c r="AB1352">
        <v>1</v>
      </c>
      <c r="AC1352" t="s">
        <v>349</v>
      </c>
      <c r="AD1352" t="s">
        <v>1460</v>
      </c>
      <c r="AE1352">
        <v>1.2094582636</v>
      </c>
      <c r="AF1352" t="s">
        <v>75</v>
      </c>
    </row>
    <row r="1353" spans="1:32">
      <c r="A1353" t="s">
        <v>1954</v>
      </c>
      <c r="B1353">
        <v>2012</v>
      </c>
      <c r="C1353" t="s">
        <v>1460</v>
      </c>
      <c r="D1353" t="s">
        <v>182</v>
      </c>
      <c r="E1353" t="s">
        <v>72</v>
      </c>
      <c r="F1353" t="s">
        <v>72</v>
      </c>
      <c r="G1353" t="s">
        <v>72</v>
      </c>
      <c r="H1353" t="s">
        <v>72</v>
      </c>
      <c r="I1353" t="s">
        <v>79</v>
      </c>
      <c r="J1353" t="s">
        <v>97</v>
      </c>
      <c r="K1353">
        <v>10.423413</v>
      </c>
      <c r="L1353">
        <v>1.20644</v>
      </c>
      <c r="M1353">
        <v>8.2609999999999992</v>
      </c>
      <c r="N1353">
        <v>13.071</v>
      </c>
      <c r="O1353" t="s">
        <v>74</v>
      </c>
      <c r="P1353" t="s">
        <v>580</v>
      </c>
      <c r="Q1353">
        <v>2.6480000000000001</v>
      </c>
      <c r="R1353">
        <v>2.1619999999999999</v>
      </c>
      <c r="S1353">
        <v>30561</v>
      </c>
      <c r="T1353">
        <v>3256</v>
      </c>
      <c r="U1353">
        <v>24221</v>
      </c>
      <c r="V1353">
        <v>38324</v>
      </c>
      <c r="W1353">
        <v>760</v>
      </c>
      <c r="X1353">
        <v>92</v>
      </c>
      <c r="Y1353">
        <v>0</v>
      </c>
      <c r="Z1353">
        <v>0</v>
      </c>
      <c r="AA1353">
        <v>0</v>
      </c>
      <c r="AB1353">
        <v>1</v>
      </c>
      <c r="AC1353" t="s">
        <v>80</v>
      </c>
      <c r="AD1353" t="s">
        <v>1460</v>
      </c>
      <c r="AE1353">
        <v>1.1831745170000001</v>
      </c>
      <c r="AF1353" t="s">
        <v>75</v>
      </c>
    </row>
    <row r="1354" spans="1:32">
      <c r="A1354" t="s">
        <v>1955</v>
      </c>
      <c r="B1354">
        <v>2012</v>
      </c>
      <c r="C1354" t="s">
        <v>1460</v>
      </c>
      <c r="D1354" t="s">
        <v>182</v>
      </c>
      <c r="E1354" t="s">
        <v>72</v>
      </c>
      <c r="F1354" t="s">
        <v>72</v>
      </c>
      <c r="G1354" t="s">
        <v>72</v>
      </c>
      <c r="H1354" t="s">
        <v>72</v>
      </c>
      <c r="I1354" t="s">
        <v>79</v>
      </c>
      <c r="J1354" t="s">
        <v>98</v>
      </c>
      <c r="K1354">
        <v>12.245646000000001</v>
      </c>
      <c r="L1354">
        <v>1.342884</v>
      </c>
      <c r="M1354">
        <v>9.8209999999999997</v>
      </c>
      <c r="N1354">
        <v>15.169</v>
      </c>
      <c r="O1354" t="s">
        <v>74</v>
      </c>
      <c r="P1354" t="s">
        <v>1956</v>
      </c>
      <c r="Q1354">
        <v>2.923</v>
      </c>
      <c r="R1354">
        <v>2.4249999999999998</v>
      </c>
      <c r="S1354">
        <v>33197</v>
      </c>
      <c r="T1354">
        <v>3764</v>
      </c>
      <c r="U1354">
        <v>26623</v>
      </c>
      <c r="V1354">
        <v>41121</v>
      </c>
      <c r="W1354">
        <v>758</v>
      </c>
      <c r="X1354">
        <v>106</v>
      </c>
      <c r="Y1354">
        <v>0</v>
      </c>
      <c r="Z1354">
        <v>0</v>
      </c>
      <c r="AA1354">
        <v>0</v>
      </c>
      <c r="AB1354">
        <v>1</v>
      </c>
      <c r="AC1354" t="s">
        <v>145</v>
      </c>
      <c r="AD1354" t="s">
        <v>1460</v>
      </c>
      <c r="AE1354">
        <v>1.2703479898000001</v>
      </c>
      <c r="AF1354" t="s">
        <v>75</v>
      </c>
    </row>
    <row r="1355" spans="1:32">
      <c r="A1355" t="s">
        <v>1957</v>
      </c>
      <c r="B1355">
        <v>2012</v>
      </c>
      <c r="C1355" t="s">
        <v>1460</v>
      </c>
      <c r="D1355" t="s">
        <v>182</v>
      </c>
      <c r="E1355" t="s">
        <v>72</v>
      </c>
      <c r="F1355" t="s">
        <v>72</v>
      </c>
      <c r="G1355" t="s">
        <v>72</v>
      </c>
      <c r="H1355" t="s">
        <v>72</v>
      </c>
      <c r="I1355" t="s">
        <v>79</v>
      </c>
      <c r="J1355" t="s">
        <v>99</v>
      </c>
      <c r="K1355">
        <v>13.507111999999999</v>
      </c>
      <c r="L1355">
        <v>1.4708559999999999</v>
      </c>
      <c r="M1355">
        <v>10.845000000000001</v>
      </c>
      <c r="N1355">
        <v>16.7</v>
      </c>
      <c r="O1355" t="s">
        <v>74</v>
      </c>
      <c r="P1355" t="s">
        <v>457</v>
      </c>
      <c r="Q1355">
        <v>3.1930000000000001</v>
      </c>
      <c r="R1355">
        <v>2.6619999999999999</v>
      </c>
      <c r="S1355">
        <v>32955</v>
      </c>
      <c r="T1355">
        <v>3879</v>
      </c>
      <c r="U1355">
        <v>26461</v>
      </c>
      <c r="V1355">
        <v>40744</v>
      </c>
      <c r="W1355">
        <v>849</v>
      </c>
      <c r="X1355">
        <v>118</v>
      </c>
      <c r="Y1355">
        <v>0</v>
      </c>
      <c r="Z1355">
        <v>0</v>
      </c>
      <c r="AA1355">
        <v>0</v>
      </c>
      <c r="AB1355">
        <v>1</v>
      </c>
      <c r="AC1355" t="s">
        <v>358</v>
      </c>
      <c r="AD1355" t="s">
        <v>1460</v>
      </c>
      <c r="AE1355">
        <v>1.5703375479999999</v>
      </c>
      <c r="AF1355" t="s">
        <v>75</v>
      </c>
    </row>
    <row r="1356" spans="1:32">
      <c r="A1356" t="s">
        <v>1958</v>
      </c>
      <c r="B1356">
        <v>2012</v>
      </c>
      <c r="C1356" t="s">
        <v>1460</v>
      </c>
      <c r="D1356" t="s">
        <v>182</v>
      </c>
      <c r="E1356" t="s">
        <v>72</v>
      </c>
      <c r="F1356" t="s">
        <v>72</v>
      </c>
      <c r="G1356" t="s">
        <v>72</v>
      </c>
      <c r="H1356" t="s">
        <v>72</v>
      </c>
      <c r="I1356" t="s">
        <v>79</v>
      </c>
      <c r="J1356" t="s">
        <v>100</v>
      </c>
      <c r="K1356">
        <v>14.230093</v>
      </c>
      <c r="L1356">
        <v>2.0718510000000001</v>
      </c>
      <c r="M1356">
        <v>10.592000000000001</v>
      </c>
      <c r="N1356">
        <v>18.853999999999999</v>
      </c>
      <c r="O1356" t="s">
        <v>74</v>
      </c>
      <c r="P1356" t="s">
        <v>1959</v>
      </c>
      <c r="Q1356">
        <v>4.6239999999999997</v>
      </c>
      <c r="R1356">
        <v>3.6379999999999999</v>
      </c>
      <c r="S1356">
        <v>22987</v>
      </c>
      <c r="T1356">
        <v>3467</v>
      </c>
      <c r="U1356">
        <v>17111</v>
      </c>
      <c r="V1356">
        <v>30457</v>
      </c>
      <c r="W1356">
        <v>656</v>
      </c>
      <c r="X1356">
        <v>104</v>
      </c>
      <c r="Y1356">
        <v>0</v>
      </c>
      <c r="Z1356">
        <v>0</v>
      </c>
      <c r="AA1356">
        <v>0</v>
      </c>
      <c r="AB1356">
        <v>1</v>
      </c>
      <c r="AC1356" t="s">
        <v>647</v>
      </c>
      <c r="AD1356" t="s">
        <v>1460</v>
      </c>
      <c r="AE1356">
        <v>2.3036460010000002</v>
      </c>
      <c r="AF1356" t="s">
        <v>75</v>
      </c>
    </row>
    <row r="1357" spans="1:32">
      <c r="A1357" t="s">
        <v>1962</v>
      </c>
      <c r="B1357">
        <v>2012</v>
      </c>
      <c r="C1357" t="s">
        <v>1963</v>
      </c>
      <c r="D1357" t="s">
        <v>72</v>
      </c>
      <c r="E1357" t="s">
        <v>72</v>
      </c>
      <c r="F1357" t="s">
        <v>72</v>
      </c>
      <c r="G1357" t="s">
        <v>72</v>
      </c>
      <c r="H1357" t="s">
        <v>73</v>
      </c>
      <c r="I1357" t="s">
        <v>72</v>
      </c>
      <c r="J1357" t="s">
        <v>72</v>
      </c>
      <c r="K1357">
        <v>51.263379</v>
      </c>
      <c r="L1357">
        <v>7.0768380000000004</v>
      </c>
      <c r="M1357">
        <v>37.485999999999997</v>
      </c>
      <c r="N1357">
        <v>64.850999999999999</v>
      </c>
      <c r="O1357" t="s">
        <v>74</v>
      </c>
      <c r="P1357" t="s">
        <v>1964</v>
      </c>
      <c r="Q1357">
        <v>13.587999999999999</v>
      </c>
      <c r="R1357">
        <v>13.776999999999999</v>
      </c>
      <c r="S1357">
        <v>19785</v>
      </c>
      <c r="T1357">
        <v>3459</v>
      </c>
      <c r="U1357">
        <v>14468</v>
      </c>
      <c r="V1357">
        <v>25030</v>
      </c>
      <c r="W1357">
        <v>111</v>
      </c>
      <c r="X1357">
        <v>56</v>
      </c>
      <c r="Y1357">
        <v>0</v>
      </c>
      <c r="Z1357">
        <v>0</v>
      </c>
      <c r="AA1357">
        <v>0</v>
      </c>
      <c r="AB1357">
        <v>1</v>
      </c>
      <c r="AC1357" t="s">
        <v>305</v>
      </c>
      <c r="AD1357" t="s">
        <v>1963</v>
      </c>
      <c r="AE1357">
        <v>2.2049995107</v>
      </c>
      <c r="AF1357" t="s">
        <v>75</v>
      </c>
    </row>
    <row r="1358" spans="1:32">
      <c r="A1358" t="s">
        <v>1965</v>
      </c>
      <c r="B1358">
        <v>2012</v>
      </c>
      <c r="C1358" t="s">
        <v>1963</v>
      </c>
      <c r="D1358" t="s">
        <v>72</v>
      </c>
      <c r="E1358" t="s">
        <v>72</v>
      </c>
      <c r="F1358" t="s">
        <v>72</v>
      </c>
      <c r="G1358" t="s">
        <v>72</v>
      </c>
      <c r="H1358" t="s">
        <v>73</v>
      </c>
      <c r="I1358" t="s">
        <v>76</v>
      </c>
      <c r="J1358" t="s">
        <v>72</v>
      </c>
      <c r="K1358">
        <v>43.734431000000001</v>
      </c>
      <c r="L1358">
        <v>8.6958160000000007</v>
      </c>
      <c r="M1358">
        <v>27.827000000000002</v>
      </c>
      <c r="N1358">
        <v>61.043999999999997</v>
      </c>
      <c r="O1358" t="s">
        <v>74</v>
      </c>
      <c r="P1358" t="s">
        <v>1966</v>
      </c>
      <c r="Q1358">
        <v>17.309000000000001</v>
      </c>
      <c r="R1358">
        <v>15.907</v>
      </c>
      <c r="S1358">
        <v>6698</v>
      </c>
      <c r="T1358">
        <v>1757</v>
      </c>
      <c r="U1358">
        <v>4262</v>
      </c>
      <c r="V1358">
        <v>9349</v>
      </c>
      <c r="W1358">
        <v>54</v>
      </c>
      <c r="X1358">
        <v>24</v>
      </c>
      <c r="Y1358">
        <v>0</v>
      </c>
      <c r="Z1358">
        <v>0</v>
      </c>
      <c r="AA1358">
        <v>0</v>
      </c>
      <c r="AB1358">
        <v>1</v>
      </c>
      <c r="AC1358" t="s">
        <v>138</v>
      </c>
      <c r="AD1358" t="s">
        <v>1963</v>
      </c>
      <c r="AE1358">
        <v>1.6286598073</v>
      </c>
      <c r="AF1358" t="s">
        <v>75</v>
      </c>
    </row>
    <row r="1359" spans="1:32">
      <c r="A1359" t="s">
        <v>1967</v>
      </c>
      <c r="B1359">
        <v>2012</v>
      </c>
      <c r="C1359" t="s">
        <v>1963</v>
      </c>
      <c r="D1359" t="s">
        <v>72</v>
      </c>
      <c r="E1359" t="s">
        <v>72</v>
      </c>
      <c r="F1359" t="s">
        <v>72</v>
      </c>
      <c r="G1359" t="s">
        <v>72</v>
      </c>
      <c r="H1359" t="s">
        <v>73</v>
      </c>
      <c r="I1359" t="s">
        <v>79</v>
      </c>
      <c r="J1359" t="s">
        <v>72</v>
      </c>
      <c r="K1359">
        <v>56.216892000000001</v>
      </c>
      <c r="L1359">
        <v>10.067273</v>
      </c>
      <c r="M1359">
        <v>36.32</v>
      </c>
      <c r="N1359">
        <v>74.296999999999997</v>
      </c>
      <c r="O1359" t="s">
        <v>74</v>
      </c>
      <c r="P1359" t="s">
        <v>1968</v>
      </c>
      <c r="Q1359">
        <v>18.079999999999998</v>
      </c>
      <c r="R1359">
        <v>19.896999999999998</v>
      </c>
      <c r="S1359">
        <v>13087</v>
      </c>
      <c r="T1359">
        <v>3056</v>
      </c>
      <c r="U1359">
        <v>8455</v>
      </c>
      <c r="V1359">
        <v>17296</v>
      </c>
      <c r="W1359">
        <v>57</v>
      </c>
      <c r="X1359">
        <v>32</v>
      </c>
      <c r="Y1359">
        <v>0</v>
      </c>
      <c r="Z1359">
        <v>0</v>
      </c>
      <c r="AA1359">
        <v>0</v>
      </c>
      <c r="AB1359">
        <v>1</v>
      </c>
      <c r="AC1359" t="s">
        <v>365</v>
      </c>
      <c r="AD1359" t="s">
        <v>1963</v>
      </c>
      <c r="AE1359">
        <v>2.3058884159000002</v>
      </c>
      <c r="AF1359" t="s">
        <v>75</v>
      </c>
    </row>
    <row r="1360" spans="1:32">
      <c r="A1360" t="s">
        <v>1969</v>
      </c>
      <c r="B1360">
        <v>2012</v>
      </c>
      <c r="C1360" t="s">
        <v>1963</v>
      </c>
      <c r="D1360" t="s">
        <v>72</v>
      </c>
      <c r="E1360" t="s">
        <v>72</v>
      </c>
      <c r="F1360" t="s">
        <v>72</v>
      </c>
      <c r="G1360" t="s">
        <v>72</v>
      </c>
      <c r="H1360" t="s">
        <v>81</v>
      </c>
      <c r="I1360" t="s">
        <v>72</v>
      </c>
      <c r="J1360" t="s">
        <v>72</v>
      </c>
      <c r="K1360">
        <v>52.762652000000003</v>
      </c>
      <c r="L1360">
        <v>4.1756520000000004</v>
      </c>
      <c r="M1360">
        <v>44.478000000000002</v>
      </c>
      <c r="N1360">
        <v>60.898000000000003</v>
      </c>
      <c r="O1360" t="s">
        <v>74</v>
      </c>
      <c r="P1360" t="s">
        <v>1970</v>
      </c>
      <c r="Q1360">
        <v>8.1349999999999998</v>
      </c>
      <c r="R1360">
        <v>8.2840000000000007</v>
      </c>
      <c r="S1360">
        <v>43167</v>
      </c>
      <c r="T1360">
        <v>4930</v>
      </c>
      <c r="U1360">
        <v>36389</v>
      </c>
      <c r="V1360">
        <v>49822</v>
      </c>
      <c r="W1360">
        <v>314</v>
      </c>
      <c r="X1360">
        <v>163</v>
      </c>
      <c r="Y1360">
        <v>0</v>
      </c>
      <c r="Z1360">
        <v>0</v>
      </c>
      <c r="AA1360">
        <v>0</v>
      </c>
      <c r="AB1360">
        <v>1</v>
      </c>
      <c r="AC1360" t="s">
        <v>281</v>
      </c>
      <c r="AD1360" t="s">
        <v>1963</v>
      </c>
      <c r="AE1360">
        <v>2.1896805047000001</v>
      </c>
      <c r="AF1360" t="s">
        <v>75</v>
      </c>
    </row>
    <row r="1361" spans="1:32">
      <c r="A1361" t="s">
        <v>1971</v>
      </c>
      <c r="B1361">
        <v>2012</v>
      </c>
      <c r="C1361" t="s">
        <v>1963</v>
      </c>
      <c r="D1361" t="s">
        <v>72</v>
      </c>
      <c r="E1361" t="s">
        <v>72</v>
      </c>
      <c r="F1361" t="s">
        <v>72</v>
      </c>
      <c r="G1361" t="s">
        <v>72</v>
      </c>
      <c r="H1361" t="s">
        <v>81</v>
      </c>
      <c r="I1361" t="s">
        <v>76</v>
      </c>
      <c r="J1361" t="s">
        <v>72</v>
      </c>
      <c r="K1361">
        <v>37.492567999999999</v>
      </c>
      <c r="L1361">
        <v>5.3827220000000002</v>
      </c>
      <c r="M1361">
        <v>27.550999999999998</v>
      </c>
      <c r="N1361">
        <v>48.613999999999997</v>
      </c>
      <c r="O1361" t="s">
        <v>74</v>
      </c>
      <c r="P1361" t="s">
        <v>1972</v>
      </c>
      <c r="Q1361">
        <v>11.121</v>
      </c>
      <c r="R1361">
        <v>9.9410000000000007</v>
      </c>
      <c r="S1361">
        <v>16124</v>
      </c>
      <c r="T1361">
        <v>2811</v>
      </c>
      <c r="U1361">
        <v>11849</v>
      </c>
      <c r="V1361">
        <v>20907</v>
      </c>
      <c r="W1361">
        <v>192</v>
      </c>
      <c r="X1361">
        <v>78</v>
      </c>
      <c r="Y1361">
        <v>0</v>
      </c>
      <c r="Z1361">
        <v>0</v>
      </c>
      <c r="AA1361">
        <v>0</v>
      </c>
      <c r="AB1361">
        <v>1</v>
      </c>
      <c r="AC1361" t="s">
        <v>90</v>
      </c>
      <c r="AD1361" t="s">
        <v>1963</v>
      </c>
      <c r="AE1361">
        <v>2.3613505364999998</v>
      </c>
      <c r="AF1361" t="s">
        <v>75</v>
      </c>
    </row>
    <row r="1362" spans="1:32">
      <c r="A1362" t="s">
        <v>1973</v>
      </c>
      <c r="B1362">
        <v>2012</v>
      </c>
      <c r="C1362" t="s">
        <v>1963</v>
      </c>
      <c r="D1362" t="s">
        <v>72</v>
      </c>
      <c r="E1362" t="s">
        <v>72</v>
      </c>
      <c r="F1362" t="s">
        <v>72</v>
      </c>
      <c r="G1362" t="s">
        <v>72</v>
      </c>
      <c r="H1362" t="s">
        <v>81</v>
      </c>
      <c r="I1362" t="s">
        <v>79</v>
      </c>
      <c r="J1362" t="s">
        <v>72</v>
      </c>
      <c r="K1362">
        <v>69.684723000000005</v>
      </c>
      <c r="L1362">
        <v>5.8959840000000003</v>
      </c>
      <c r="M1362">
        <v>56.92</v>
      </c>
      <c r="N1362">
        <v>79.995999999999995</v>
      </c>
      <c r="O1362" t="s">
        <v>74</v>
      </c>
      <c r="P1362" t="s">
        <v>1974</v>
      </c>
      <c r="Q1362">
        <v>10.311</v>
      </c>
      <c r="R1362">
        <v>12.763999999999999</v>
      </c>
      <c r="S1362">
        <v>27043</v>
      </c>
      <c r="T1362">
        <v>3415</v>
      </c>
      <c r="U1362">
        <v>22089</v>
      </c>
      <c r="V1362">
        <v>31044</v>
      </c>
      <c r="W1362">
        <v>122</v>
      </c>
      <c r="X1362">
        <v>85</v>
      </c>
      <c r="Y1362">
        <v>0</v>
      </c>
      <c r="Z1362">
        <v>0</v>
      </c>
      <c r="AA1362">
        <v>0</v>
      </c>
      <c r="AB1362">
        <v>1</v>
      </c>
      <c r="AC1362" t="s">
        <v>487</v>
      </c>
      <c r="AD1362" t="s">
        <v>1963</v>
      </c>
      <c r="AE1362">
        <v>1.9911263226</v>
      </c>
      <c r="AF1362" t="s">
        <v>75</v>
      </c>
    </row>
    <row r="1363" spans="1:32">
      <c r="A1363" t="s">
        <v>1975</v>
      </c>
      <c r="B1363">
        <v>2012</v>
      </c>
      <c r="C1363" t="s">
        <v>1963</v>
      </c>
      <c r="D1363" t="s">
        <v>72</v>
      </c>
      <c r="E1363" t="s">
        <v>72</v>
      </c>
      <c r="F1363" t="s">
        <v>72</v>
      </c>
      <c r="G1363" t="s">
        <v>72</v>
      </c>
      <c r="H1363" t="s">
        <v>83</v>
      </c>
      <c r="I1363" t="s">
        <v>72</v>
      </c>
      <c r="J1363" t="s">
        <v>72</v>
      </c>
      <c r="K1363">
        <v>46.342759999999998</v>
      </c>
      <c r="L1363">
        <v>3.0395029999999998</v>
      </c>
      <c r="M1363">
        <v>40.393999999999998</v>
      </c>
      <c r="N1363">
        <v>52.396999999999998</v>
      </c>
      <c r="O1363" t="s">
        <v>74</v>
      </c>
      <c r="P1363" t="s">
        <v>1976</v>
      </c>
      <c r="Q1363">
        <v>6.0540000000000003</v>
      </c>
      <c r="R1363">
        <v>5.9480000000000004</v>
      </c>
      <c r="S1363">
        <v>64271</v>
      </c>
      <c r="T1363">
        <v>5291</v>
      </c>
      <c r="U1363">
        <v>56022</v>
      </c>
      <c r="V1363">
        <v>72668</v>
      </c>
      <c r="W1363">
        <v>554</v>
      </c>
      <c r="X1363">
        <v>251</v>
      </c>
      <c r="Y1363">
        <v>0</v>
      </c>
      <c r="Z1363">
        <v>0</v>
      </c>
      <c r="AA1363">
        <v>0</v>
      </c>
      <c r="AB1363">
        <v>1</v>
      </c>
      <c r="AC1363" t="s">
        <v>485</v>
      </c>
      <c r="AD1363" t="s">
        <v>1963</v>
      </c>
      <c r="AE1363">
        <v>2.0545661372000001</v>
      </c>
      <c r="AF1363" t="s">
        <v>75</v>
      </c>
    </row>
    <row r="1364" spans="1:32">
      <c r="A1364" t="s">
        <v>1977</v>
      </c>
      <c r="B1364">
        <v>2012</v>
      </c>
      <c r="C1364" t="s">
        <v>1963</v>
      </c>
      <c r="D1364" t="s">
        <v>72</v>
      </c>
      <c r="E1364" t="s">
        <v>72</v>
      </c>
      <c r="F1364" t="s">
        <v>72</v>
      </c>
      <c r="G1364" t="s">
        <v>72</v>
      </c>
      <c r="H1364" t="s">
        <v>83</v>
      </c>
      <c r="I1364" t="s">
        <v>76</v>
      </c>
      <c r="J1364" t="s">
        <v>72</v>
      </c>
      <c r="K1364">
        <v>37.275787999999999</v>
      </c>
      <c r="L1364">
        <v>3.8827699999999998</v>
      </c>
      <c r="M1364">
        <v>29.946000000000002</v>
      </c>
      <c r="N1364">
        <v>45.241</v>
      </c>
      <c r="O1364" t="s">
        <v>74</v>
      </c>
      <c r="P1364" t="s">
        <v>1978</v>
      </c>
      <c r="Q1364">
        <v>7.9649999999999999</v>
      </c>
      <c r="R1364">
        <v>7.33</v>
      </c>
      <c r="S1364">
        <v>22967</v>
      </c>
      <c r="T1364">
        <v>2868</v>
      </c>
      <c r="U1364">
        <v>18451</v>
      </c>
      <c r="V1364">
        <v>27875</v>
      </c>
      <c r="W1364">
        <v>331</v>
      </c>
      <c r="X1364">
        <v>126</v>
      </c>
      <c r="Y1364">
        <v>0</v>
      </c>
      <c r="Z1364">
        <v>0</v>
      </c>
      <c r="AA1364">
        <v>0</v>
      </c>
      <c r="AB1364">
        <v>1</v>
      </c>
      <c r="AC1364" t="s">
        <v>361</v>
      </c>
      <c r="AD1364" t="s">
        <v>1963</v>
      </c>
      <c r="AE1364">
        <v>2.1278221422999999</v>
      </c>
      <c r="AF1364" t="s">
        <v>75</v>
      </c>
    </row>
    <row r="1365" spans="1:32">
      <c r="A1365" t="s">
        <v>1979</v>
      </c>
      <c r="B1365">
        <v>2012</v>
      </c>
      <c r="C1365" t="s">
        <v>1963</v>
      </c>
      <c r="D1365" t="s">
        <v>72</v>
      </c>
      <c r="E1365" t="s">
        <v>72</v>
      </c>
      <c r="F1365" t="s">
        <v>72</v>
      </c>
      <c r="G1365" t="s">
        <v>72</v>
      </c>
      <c r="H1365" t="s">
        <v>83</v>
      </c>
      <c r="I1365" t="s">
        <v>79</v>
      </c>
      <c r="J1365" t="s">
        <v>72</v>
      </c>
      <c r="K1365">
        <v>53.591256999999999</v>
      </c>
      <c r="L1365">
        <v>4.4228160000000001</v>
      </c>
      <c r="M1365">
        <v>44.795999999999999</v>
      </c>
      <c r="N1365">
        <v>62.168999999999997</v>
      </c>
      <c r="O1365" t="s">
        <v>74</v>
      </c>
      <c r="P1365" t="s">
        <v>1980</v>
      </c>
      <c r="Q1365">
        <v>8.577</v>
      </c>
      <c r="R1365">
        <v>8.7949999999999999</v>
      </c>
      <c r="S1365">
        <v>41304</v>
      </c>
      <c r="T1365">
        <v>4300</v>
      </c>
      <c r="U1365">
        <v>34525</v>
      </c>
      <c r="V1365">
        <v>47915</v>
      </c>
      <c r="W1365">
        <v>223</v>
      </c>
      <c r="X1365">
        <v>125</v>
      </c>
      <c r="Y1365">
        <v>0</v>
      </c>
      <c r="Z1365">
        <v>0</v>
      </c>
      <c r="AA1365">
        <v>0</v>
      </c>
      <c r="AB1365">
        <v>1</v>
      </c>
      <c r="AC1365" t="s">
        <v>630</v>
      </c>
      <c r="AD1365" t="s">
        <v>1963</v>
      </c>
      <c r="AE1365">
        <v>1.7460511302999999</v>
      </c>
      <c r="AF1365" t="s">
        <v>75</v>
      </c>
    </row>
    <row r="1366" spans="1:32">
      <c r="A1366" t="s">
        <v>1981</v>
      </c>
      <c r="B1366">
        <v>2012</v>
      </c>
      <c r="C1366" t="s">
        <v>1963</v>
      </c>
      <c r="D1366" t="s">
        <v>72</v>
      </c>
      <c r="E1366" t="s">
        <v>72</v>
      </c>
      <c r="F1366" t="s">
        <v>72</v>
      </c>
      <c r="G1366" t="s">
        <v>72</v>
      </c>
      <c r="H1366" t="s">
        <v>84</v>
      </c>
      <c r="I1366" t="s">
        <v>72</v>
      </c>
      <c r="J1366" t="s">
        <v>72</v>
      </c>
      <c r="K1366">
        <v>34.580638</v>
      </c>
      <c r="L1366">
        <v>2.4501119999999998</v>
      </c>
      <c r="M1366">
        <v>29.893000000000001</v>
      </c>
      <c r="N1366">
        <v>39.588000000000001</v>
      </c>
      <c r="O1366" t="s">
        <v>74</v>
      </c>
      <c r="P1366" t="s">
        <v>1982</v>
      </c>
      <c r="Q1366">
        <v>5.008</v>
      </c>
      <c r="R1366">
        <v>4.6879999999999997</v>
      </c>
      <c r="S1366">
        <v>40466</v>
      </c>
      <c r="T1366">
        <v>3480</v>
      </c>
      <c r="U1366">
        <v>34981</v>
      </c>
      <c r="V1366">
        <v>46326</v>
      </c>
      <c r="W1366">
        <v>553</v>
      </c>
      <c r="X1366">
        <v>191</v>
      </c>
      <c r="Y1366">
        <v>0</v>
      </c>
      <c r="Z1366">
        <v>0</v>
      </c>
      <c r="AA1366">
        <v>0</v>
      </c>
      <c r="AB1366">
        <v>1</v>
      </c>
      <c r="AC1366" t="s">
        <v>385</v>
      </c>
      <c r="AD1366" t="s">
        <v>1963</v>
      </c>
      <c r="AE1366">
        <v>1.4647773426999999</v>
      </c>
      <c r="AF1366" t="s">
        <v>75</v>
      </c>
    </row>
    <row r="1367" spans="1:32">
      <c r="A1367" t="s">
        <v>1983</v>
      </c>
      <c r="B1367">
        <v>2012</v>
      </c>
      <c r="C1367" t="s">
        <v>1963</v>
      </c>
      <c r="D1367" t="s">
        <v>72</v>
      </c>
      <c r="E1367" t="s">
        <v>72</v>
      </c>
      <c r="F1367" t="s">
        <v>72</v>
      </c>
      <c r="G1367" t="s">
        <v>72</v>
      </c>
      <c r="H1367" t="s">
        <v>84</v>
      </c>
      <c r="I1367" t="s">
        <v>76</v>
      </c>
      <c r="J1367" t="s">
        <v>72</v>
      </c>
      <c r="K1367">
        <v>27.436309999999999</v>
      </c>
      <c r="L1367">
        <v>3.0186259999999998</v>
      </c>
      <c r="M1367">
        <v>21.867000000000001</v>
      </c>
      <c r="N1367">
        <v>33.81</v>
      </c>
      <c r="O1367" t="s">
        <v>74</v>
      </c>
      <c r="P1367" t="s">
        <v>1984</v>
      </c>
      <c r="Q1367">
        <v>6.3730000000000002</v>
      </c>
      <c r="R1367">
        <v>5.569</v>
      </c>
      <c r="S1367">
        <v>14570</v>
      </c>
      <c r="T1367">
        <v>1627</v>
      </c>
      <c r="U1367">
        <v>11613</v>
      </c>
      <c r="V1367">
        <v>17955</v>
      </c>
      <c r="W1367">
        <v>323</v>
      </c>
      <c r="X1367">
        <v>93</v>
      </c>
      <c r="Y1367">
        <v>0</v>
      </c>
      <c r="Z1367">
        <v>0</v>
      </c>
      <c r="AA1367">
        <v>0</v>
      </c>
      <c r="AB1367">
        <v>1</v>
      </c>
      <c r="AC1367" t="s">
        <v>108</v>
      </c>
      <c r="AD1367" t="s">
        <v>1963</v>
      </c>
      <c r="AE1367">
        <v>1.473768626</v>
      </c>
      <c r="AF1367" t="s">
        <v>75</v>
      </c>
    </row>
    <row r="1368" spans="1:32">
      <c r="A1368" t="s">
        <v>1985</v>
      </c>
      <c r="B1368">
        <v>2012</v>
      </c>
      <c r="C1368" t="s">
        <v>1963</v>
      </c>
      <c r="D1368" t="s">
        <v>72</v>
      </c>
      <c r="E1368" t="s">
        <v>72</v>
      </c>
      <c r="F1368" t="s">
        <v>72</v>
      </c>
      <c r="G1368" t="s">
        <v>72</v>
      </c>
      <c r="H1368" t="s">
        <v>84</v>
      </c>
      <c r="I1368" t="s">
        <v>79</v>
      </c>
      <c r="J1368" t="s">
        <v>72</v>
      </c>
      <c r="K1368">
        <v>40.516537999999997</v>
      </c>
      <c r="L1368">
        <v>3.5013369999999999</v>
      </c>
      <c r="M1368">
        <v>33.799999999999997</v>
      </c>
      <c r="N1368">
        <v>47.607999999999997</v>
      </c>
      <c r="O1368" t="s">
        <v>74</v>
      </c>
      <c r="P1368" t="s">
        <v>1986</v>
      </c>
      <c r="Q1368">
        <v>7.0910000000000002</v>
      </c>
      <c r="R1368">
        <v>6.7169999999999996</v>
      </c>
      <c r="S1368">
        <v>25896</v>
      </c>
      <c r="T1368">
        <v>3106</v>
      </c>
      <c r="U1368">
        <v>21604</v>
      </c>
      <c r="V1368">
        <v>30429</v>
      </c>
      <c r="W1368">
        <v>230</v>
      </c>
      <c r="X1368">
        <v>98</v>
      </c>
      <c r="Y1368">
        <v>0</v>
      </c>
      <c r="Z1368">
        <v>0</v>
      </c>
      <c r="AA1368">
        <v>0</v>
      </c>
      <c r="AB1368">
        <v>1</v>
      </c>
      <c r="AC1368" t="s">
        <v>515</v>
      </c>
      <c r="AD1368" t="s">
        <v>1963</v>
      </c>
      <c r="AE1368">
        <v>1.1648628923</v>
      </c>
      <c r="AF1368" t="s">
        <v>75</v>
      </c>
    </row>
    <row r="1369" spans="1:32">
      <c r="A1369" t="s">
        <v>1987</v>
      </c>
      <c r="B1369">
        <v>2012</v>
      </c>
      <c r="C1369" t="s">
        <v>1963</v>
      </c>
      <c r="D1369" t="s">
        <v>72</v>
      </c>
      <c r="E1369" t="s">
        <v>72</v>
      </c>
      <c r="F1369" t="s">
        <v>72</v>
      </c>
      <c r="G1369" t="s">
        <v>72</v>
      </c>
      <c r="H1369" t="s">
        <v>85</v>
      </c>
      <c r="I1369" t="s">
        <v>72</v>
      </c>
      <c r="J1369" t="s">
        <v>72</v>
      </c>
      <c r="K1369">
        <v>25.637877</v>
      </c>
      <c r="L1369">
        <v>2.0979019999999999</v>
      </c>
      <c r="M1369">
        <v>21.701000000000001</v>
      </c>
      <c r="N1369">
        <v>30.015999999999998</v>
      </c>
      <c r="O1369" t="s">
        <v>74</v>
      </c>
      <c r="P1369" t="s">
        <v>1988</v>
      </c>
      <c r="Q1369">
        <v>4.3780000000000001</v>
      </c>
      <c r="R1369">
        <v>3.9369999999999998</v>
      </c>
      <c r="S1369">
        <v>31152</v>
      </c>
      <c r="T1369">
        <v>2790</v>
      </c>
      <c r="U1369">
        <v>26368</v>
      </c>
      <c r="V1369">
        <v>36471</v>
      </c>
      <c r="W1369">
        <v>548</v>
      </c>
      <c r="X1369">
        <v>157</v>
      </c>
      <c r="Y1369">
        <v>0</v>
      </c>
      <c r="Z1369">
        <v>0</v>
      </c>
      <c r="AA1369">
        <v>0</v>
      </c>
      <c r="AB1369">
        <v>1</v>
      </c>
      <c r="AC1369" t="s">
        <v>623</v>
      </c>
      <c r="AD1369" t="s">
        <v>1963</v>
      </c>
      <c r="AE1369">
        <v>1.2627692381</v>
      </c>
      <c r="AF1369" t="s">
        <v>75</v>
      </c>
    </row>
    <row r="1370" spans="1:32">
      <c r="A1370" t="s">
        <v>1989</v>
      </c>
      <c r="B1370">
        <v>2012</v>
      </c>
      <c r="C1370" t="s">
        <v>1963</v>
      </c>
      <c r="D1370" t="s">
        <v>72</v>
      </c>
      <c r="E1370" t="s">
        <v>72</v>
      </c>
      <c r="F1370" t="s">
        <v>72</v>
      </c>
      <c r="G1370" t="s">
        <v>72</v>
      </c>
      <c r="H1370" t="s">
        <v>85</v>
      </c>
      <c r="I1370" t="s">
        <v>76</v>
      </c>
      <c r="J1370" t="s">
        <v>72</v>
      </c>
      <c r="K1370">
        <v>17.23451</v>
      </c>
      <c r="L1370">
        <v>2.429808</v>
      </c>
      <c r="M1370">
        <v>12.930999999999999</v>
      </c>
      <c r="N1370">
        <v>22.597999999999999</v>
      </c>
      <c r="O1370" t="s">
        <v>74</v>
      </c>
      <c r="P1370" t="s">
        <v>1990</v>
      </c>
      <c r="Q1370">
        <v>5.3639999999999999</v>
      </c>
      <c r="R1370">
        <v>4.3029999999999999</v>
      </c>
      <c r="S1370">
        <v>11185</v>
      </c>
      <c r="T1370">
        <v>1623</v>
      </c>
      <c r="U1370">
        <v>8392</v>
      </c>
      <c r="V1370">
        <v>14666</v>
      </c>
      <c r="W1370">
        <v>322</v>
      </c>
      <c r="X1370">
        <v>70</v>
      </c>
      <c r="Y1370">
        <v>0</v>
      </c>
      <c r="Z1370">
        <v>0</v>
      </c>
      <c r="AA1370">
        <v>0</v>
      </c>
      <c r="AB1370">
        <v>1</v>
      </c>
      <c r="AC1370" t="s">
        <v>226</v>
      </c>
      <c r="AD1370" t="s">
        <v>1963</v>
      </c>
      <c r="AE1370">
        <v>1.3286199349000001</v>
      </c>
      <c r="AF1370" t="s">
        <v>75</v>
      </c>
    </row>
    <row r="1371" spans="1:32">
      <c r="A1371" t="s">
        <v>1991</v>
      </c>
      <c r="B1371">
        <v>2012</v>
      </c>
      <c r="C1371" t="s">
        <v>1963</v>
      </c>
      <c r="D1371" t="s">
        <v>72</v>
      </c>
      <c r="E1371" t="s">
        <v>72</v>
      </c>
      <c r="F1371" t="s">
        <v>72</v>
      </c>
      <c r="G1371" t="s">
        <v>72</v>
      </c>
      <c r="H1371" t="s">
        <v>85</v>
      </c>
      <c r="I1371" t="s">
        <v>79</v>
      </c>
      <c r="J1371" t="s">
        <v>72</v>
      </c>
      <c r="K1371">
        <v>35.272087999999997</v>
      </c>
      <c r="L1371">
        <v>3.3103739999999999</v>
      </c>
      <c r="M1371">
        <v>29.013000000000002</v>
      </c>
      <c r="N1371">
        <v>42.081000000000003</v>
      </c>
      <c r="O1371" t="s">
        <v>74</v>
      </c>
      <c r="P1371" t="s">
        <v>1992</v>
      </c>
      <c r="Q1371">
        <v>6.8090000000000002</v>
      </c>
      <c r="R1371">
        <v>6.2590000000000003</v>
      </c>
      <c r="S1371">
        <v>19967</v>
      </c>
      <c r="T1371">
        <v>2333</v>
      </c>
      <c r="U1371">
        <v>16424</v>
      </c>
      <c r="V1371">
        <v>23821</v>
      </c>
      <c r="W1371">
        <v>226</v>
      </c>
      <c r="X1371">
        <v>87</v>
      </c>
      <c r="Y1371">
        <v>0</v>
      </c>
      <c r="Z1371">
        <v>0</v>
      </c>
      <c r="AA1371">
        <v>0</v>
      </c>
      <c r="AB1371">
        <v>1</v>
      </c>
      <c r="AC1371" t="s">
        <v>466</v>
      </c>
      <c r="AD1371" t="s">
        <v>1963</v>
      </c>
      <c r="AE1371">
        <v>1.0799757475</v>
      </c>
      <c r="AF1371" t="s">
        <v>75</v>
      </c>
    </row>
    <row r="1372" spans="1:32">
      <c r="A1372" t="s">
        <v>1993</v>
      </c>
      <c r="B1372">
        <v>2012</v>
      </c>
      <c r="C1372" t="s">
        <v>1963</v>
      </c>
      <c r="D1372" t="s">
        <v>72</v>
      </c>
      <c r="E1372" t="s">
        <v>72</v>
      </c>
      <c r="F1372" t="s">
        <v>72</v>
      </c>
      <c r="G1372" t="s">
        <v>72</v>
      </c>
      <c r="H1372" t="s">
        <v>86</v>
      </c>
      <c r="I1372" t="s">
        <v>72</v>
      </c>
      <c r="J1372" t="s">
        <v>72</v>
      </c>
      <c r="K1372">
        <v>17.362123</v>
      </c>
      <c r="L1372">
        <v>2.3669150000000001</v>
      </c>
      <c r="M1372">
        <v>13.153</v>
      </c>
      <c r="N1372">
        <v>22.568000000000001</v>
      </c>
      <c r="O1372" t="s">
        <v>74</v>
      </c>
      <c r="P1372" t="s">
        <v>1994</v>
      </c>
      <c r="Q1372">
        <v>5.2060000000000004</v>
      </c>
      <c r="R1372">
        <v>4.2089999999999996</v>
      </c>
      <c r="S1372">
        <v>12414</v>
      </c>
      <c r="T1372">
        <v>1790</v>
      </c>
      <c r="U1372">
        <v>9405</v>
      </c>
      <c r="V1372">
        <v>16137</v>
      </c>
      <c r="W1372">
        <v>329</v>
      </c>
      <c r="X1372">
        <v>65</v>
      </c>
      <c r="Y1372">
        <v>0</v>
      </c>
      <c r="Z1372">
        <v>0</v>
      </c>
      <c r="AA1372">
        <v>0</v>
      </c>
      <c r="AB1372">
        <v>1</v>
      </c>
      <c r="AC1372" t="s">
        <v>326</v>
      </c>
      <c r="AD1372" t="s">
        <v>1963</v>
      </c>
      <c r="AE1372">
        <v>1.2807284752999999</v>
      </c>
      <c r="AF1372" t="s">
        <v>75</v>
      </c>
    </row>
    <row r="1373" spans="1:32">
      <c r="A1373" t="s">
        <v>1995</v>
      </c>
      <c r="B1373">
        <v>2012</v>
      </c>
      <c r="C1373" t="s">
        <v>1963</v>
      </c>
      <c r="D1373" t="s">
        <v>72</v>
      </c>
      <c r="E1373" t="s">
        <v>72</v>
      </c>
      <c r="F1373" t="s">
        <v>72</v>
      </c>
      <c r="G1373" t="s">
        <v>72</v>
      </c>
      <c r="H1373" t="s">
        <v>86</v>
      </c>
      <c r="I1373" t="s">
        <v>76</v>
      </c>
      <c r="J1373" t="s">
        <v>72</v>
      </c>
      <c r="K1373">
        <v>7.3510010000000001</v>
      </c>
      <c r="L1373">
        <v>2.0319539999999998</v>
      </c>
      <c r="M1373">
        <v>4.2050000000000001</v>
      </c>
      <c r="N1373">
        <v>12.542</v>
      </c>
      <c r="O1373" t="s">
        <v>74</v>
      </c>
      <c r="P1373" t="s">
        <v>1996</v>
      </c>
      <c r="Q1373">
        <v>5.1909999999999998</v>
      </c>
      <c r="R1373">
        <v>3.1459999999999999</v>
      </c>
      <c r="S1373">
        <v>2595</v>
      </c>
      <c r="T1373">
        <v>710</v>
      </c>
      <c r="U1373">
        <v>1484</v>
      </c>
      <c r="V1373">
        <v>4427</v>
      </c>
      <c r="W1373">
        <v>189</v>
      </c>
      <c r="X1373">
        <v>19</v>
      </c>
      <c r="Y1373">
        <v>0</v>
      </c>
      <c r="Z1373">
        <v>0</v>
      </c>
      <c r="AA1373">
        <v>0</v>
      </c>
      <c r="AB1373">
        <v>1</v>
      </c>
      <c r="AC1373" t="s">
        <v>134</v>
      </c>
      <c r="AD1373" t="s">
        <v>1963</v>
      </c>
      <c r="AE1373">
        <v>1.1397209233000001</v>
      </c>
      <c r="AF1373" t="s">
        <v>75</v>
      </c>
    </row>
    <row r="1374" spans="1:32">
      <c r="A1374" t="s">
        <v>1997</v>
      </c>
      <c r="B1374">
        <v>2012</v>
      </c>
      <c r="C1374" t="s">
        <v>1963</v>
      </c>
      <c r="D1374" t="s">
        <v>72</v>
      </c>
      <c r="E1374" t="s">
        <v>72</v>
      </c>
      <c r="F1374" t="s">
        <v>72</v>
      </c>
      <c r="G1374" t="s">
        <v>72</v>
      </c>
      <c r="H1374" t="s">
        <v>86</v>
      </c>
      <c r="I1374" t="s">
        <v>79</v>
      </c>
      <c r="J1374" t="s">
        <v>72</v>
      </c>
      <c r="K1374">
        <v>27.122752999999999</v>
      </c>
      <c r="L1374">
        <v>4.0912090000000001</v>
      </c>
      <c r="M1374">
        <v>19.797000000000001</v>
      </c>
      <c r="N1374">
        <v>35.945</v>
      </c>
      <c r="O1374" t="s">
        <v>74</v>
      </c>
      <c r="P1374" t="s">
        <v>1998</v>
      </c>
      <c r="Q1374">
        <v>8.8219999999999992</v>
      </c>
      <c r="R1374">
        <v>7.3259999999999996</v>
      </c>
      <c r="S1374">
        <v>9820</v>
      </c>
      <c r="T1374">
        <v>1581</v>
      </c>
      <c r="U1374">
        <v>7167</v>
      </c>
      <c r="V1374">
        <v>13014</v>
      </c>
      <c r="W1374">
        <v>140</v>
      </c>
      <c r="X1374">
        <v>46</v>
      </c>
      <c r="Y1374">
        <v>0</v>
      </c>
      <c r="Z1374">
        <v>0</v>
      </c>
      <c r="AA1374">
        <v>0</v>
      </c>
      <c r="AB1374">
        <v>1</v>
      </c>
      <c r="AC1374" t="s">
        <v>92</v>
      </c>
      <c r="AD1374" t="s">
        <v>1963</v>
      </c>
      <c r="AE1374">
        <v>1.1770431893</v>
      </c>
      <c r="AF1374" t="s">
        <v>75</v>
      </c>
    </row>
    <row r="1375" spans="1:32">
      <c r="A1375" t="s">
        <v>1999</v>
      </c>
      <c r="B1375">
        <v>2012</v>
      </c>
      <c r="C1375" t="s">
        <v>1963</v>
      </c>
      <c r="D1375" t="s">
        <v>72</v>
      </c>
      <c r="E1375" t="s">
        <v>72</v>
      </c>
      <c r="F1375" t="s">
        <v>72</v>
      </c>
      <c r="G1375" t="s">
        <v>72</v>
      </c>
      <c r="H1375" t="s">
        <v>88</v>
      </c>
      <c r="I1375" t="s">
        <v>72</v>
      </c>
      <c r="J1375" t="s">
        <v>72</v>
      </c>
      <c r="K1375">
        <v>14.454995</v>
      </c>
      <c r="L1375">
        <v>4.161861</v>
      </c>
      <c r="M1375">
        <v>7.9749999999999996</v>
      </c>
      <c r="N1375">
        <v>24.782</v>
      </c>
      <c r="O1375" t="s">
        <v>74</v>
      </c>
      <c r="P1375" t="s">
        <v>2000</v>
      </c>
      <c r="Q1375">
        <v>10.327</v>
      </c>
      <c r="R1375">
        <v>6.48</v>
      </c>
      <c r="S1375">
        <v>4042</v>
      </c>
      <c r="T1375">
        <v>1267</v>
      </c>
      <c r="U1375">
        <v>2230</v>
      </c>
      <c r="V1375">
        <v>6930</v>
      </c>
      <c r="W1375">
        <v>161</v>
      </c>
      <c r="X1375">
        <v>21</v>
      </c>
      <c r="Y1375">
        <v>0</v>
      </c>
      <c r="Z1375">
        <v>0</v>
      </c>
      <c r="AA1375">
        <v>0</v>
      </c>
      <c r="AB1375">
        <v>1</v>
      </c>
      <c r="AC1375" t="s">
        <v>133</v>
      </c>
      <c r="AD1375" t="s">
        <v>1963</v>
      </c>
      <c r="AE1375">
        <v>2.2412093915</v>
      </c>
      <c r="AF1375" t="s">
        <v>75</v>
      </c>
    </row>
    <row r="1376" spans="1:32">
      <c r="A1376" t="s">
        <v>2001</v>
      </c>
      <c r="B1376">
        <v>2012</v>
      </c>
      <c r="C1376" t="s">
        <v>1963</v>
      </c>
      <c r="D1376" t="s">
        <v>72</v>
      </c>
      <c r="E1376" t="s">
        <v>72</v>
      </c>
      <c r="F1376" t="s">
        <v>72</v>
      </c>
      <c r="G1376" t="s">
        <v>72</v>
      </c>
      <c r="H1376" t="s">
        <v>88</v>
      </c>
      <c r="I1376" t="s">
        <v>76</v>
      </c>
      <c r="J1376" t="s">
        <v>72</v>
      </c>
      <c r="K1376">
        <v>11.067527999999999</v>
      </c>
      <c r="L1376">
        <v>4.5342250000000002</v>
      </c>
      <c r="M1376">
        <v>4.7519999999999998</v>
      </c>
      <c r="N1376">
        <v>23.687000000000001</v>
      </c>
      <c r="O1376" t="s">
        <v>74</v>
      </c>
      <c r="P1376" t="s">
        <v>2002</v>
      </c>
      <c r="Q1376">
        <v>12.62</v>
      </c>
      <c r="R1376">
        <v>6.3150000000000004</v>
      </c>
      <c r="S1376">
        <v>1534</v>
      </c>
      <c r="T1376">
        <v>688</v>
      </c>
      <c r="U1376">
        <v>659</v>
      </c>
      <c r="V1376">
        <v>3284</v>
      </c>
      <c r="W1376">
        <v>95</v>
      </c>
      <c r="X1376">
        <v>10</v>
      </c>
      <c r="Y1376">
        <v>0</v>
      </c>
      <c r="Z1376">
        <v>0</v>
      </c>
      <c r="AA1376">
        <v>0</v>
      </c>
      <c r="AB1376">
        <v>1</v>
      </c>
      <c r="AC1376" t="s">
        <v>115</v>
      </c>
      <c r="AD1376" t="s">
        <v>1963</v>
      </c>
      <c r="AE1376">
        <v>1.9634640282</v>
      </c>
      <c r="AF1376" t="s">
        <v>75</v>
      </c>
    </row>
    <row r="1377" spans="1:32">
      <c r="A1377" t="s">
        <v>2003</v>
      </c>
      <c r="B1377">
        <v>2012</v>
      </c>
      <c r="C1377" t="s">
        <v>1963</v>
      </c>
      <c r="D1377" t="s">
        <v>72</v>
      </c>
      <c r="E1377" t="s">
        <v>72</v>
      </c>
      <c r="F1377" t="s">
        <v>72</v>
      </c>
      <c r="G1377" t="s">
        <v>72</v>
      </c>
      <c r="H1377" t="s">
        <v>88</v>
      </c>
      <c r="I1377" t="s">
        <v>79</v>
      </c>
      <c r="J1377" t="s">
        <v>72</v>
      </c>
      <c r="K1377">
        <v>17.785132000000001</v>
      </c>
      <c r="L1377">
        <v>7.3437789999999996</v>
      </c>
      <c r="M1377">
        <v>7.3959999999999999</v>
      </c>
      <c r="N1377">
        <v>36.945999999999998</v>
      </c>
      <c r="O1377" t="s">
        <v>74</v>
      </c>
      <c r="P1377" t="s">
        <v>2004</v>
      </c>
      <c r="Q1377">
        <v>19.161000000000001</v>
      </c>
      <c r="R1377">
        <v>10.388999999999999</v>
      </c>
      <c r="S1377">
        <v>2508</v>
      </c>
      <c r="T1377">
        <v>1131</v>
      </c>
      <c r="U1377">
        <v>1043</v>
      </c>
      <c r="V1377">
        <v>5210</v>
      </c>
      <c r="W1377">
        <v>66</v>
      </c>
      <c r="X1377">
        <v>11</v>
      </c>
      <c r="Y1377">
        <v>0</v>
      </c>
      <c r="Z1377">
        <v>0</v>
      </c>
      <c r="AA1377">
        <v>0</v>
      </c>
      <c r="AB1377">
        <v>1</v>
      </c>
      <c r="AC1377" t="s">
        <v>292</v>
      </c>
      <c r="AD1377" t="s">
        <v>1963</v>
      </c>
      <c r="AE1377">
        <v>2.3974256782999999</v>
      </c>
      <c r="AF1377" t="s">
        <v>75</v>
      </c>
    </row>
    <row r="1378" spans="1:32">
      <c r="A1378" t="s">
        <v>2005</v>
      </c>
      <c r="B1378">
        <v>2012</v>
      </c>
      <c r="C1378" t="s">
        <v>1963</v>
      </c>
      <c r="D1378" t="s">
        <v>72</v>
      </c>
      <c r="E1378" t="s">
        <v>72</v>
      </c>
      <c r="F1378" t="s">
        <v>72</v>
      </c>
      <c r="G1378" t="s">
        <v>72</v>
      </c>
      <c r="H1378" t="s">
        <v>91</v>
      </c>
      <c r="I1378" t="s">
        <v>72</v>
      </c>
      <c r="J1378" t="s">
        <v>72</v>
      </c>
      <c r="K1378">
        <v>8.4594729999999991</v>
      </c>
      <c r="L1378">
        <v>4.207084</v>
      </c>
      <c r="M1378">
        <v>3.0489999999999999</v>
      </c>
      <c r="N1378">
        <v>21.355</v>
      </c>
      <c r="O1378" t="s">
        <v>74</v>
      </c>
      <c r="P1378" t="s">
        <v>2006</v>
      </c>
      <c r="Q1378">
        <v>12.896000000000001</v>
      </c>
      <c r="R1378">
        <v>5.41</v>
      </c>
      <c r="S1378">
        <v>994</v>
      </c>
      <c r="T1378">
        <v>509</v>
      </c>
      <c r="U1378">
        <v>358</v>
      </c>
      <c r="V1378">
        <v>2508</v>
      </c>
      <c r="W1378">
        <v>75</v>
      </c>
      <c r="X1378">
        <v>7</v>
      </c>
      <c r="Y1378">
        <v>0</v>
      </c>
      <c r="Z1378">
        <v>0</v>
      </c>
      <c r="AA1378">
        <v>0</v>
      </c>
      <c r="AB1378">
        <v>1</v>
      </c>
      <c r="AC1378" t="s">
        <v>220</v>
      </c>
      <c r="AD1378" t="s">
        <v>1963</v>
      </c>
      <c r="AE1378">
        <v>1.6913651355999999</v>
      </c>
      <c r="AF1378" t="s">
        <v>75</v>
      </c>
    </row>
    <row r="1379" spans="1:32">
      <c r="A1379" t="s">
        <v>2007</v>
      </c>
      <c r="B1379">
        <v>2012</v>
      </c>
      <c r="C1379" t="s">
        <v>1963</v>
      </c>
      <c r="D1379" t="s">
        <v>72</v>
      </c>
      <c r="E1379" t="s">
        <v>72</v>
      </c>
      <c r="F1379" t="s">
        <v>72</v>
      </c>
      <c r="G1379" t="s">
        <v>72</v>
      </c>
      <c r="H1379" t="s">
        <v>91</v>
      </c>
      <c r="I1379" t="s">
        <v>76</v>
      </c>
      <c r="J1379" t="s">
        <v>72</v>
      </c>
      <c r="K1379">
        <v>0</v>
      </c>
      <c r="L1379">
        <v>0</v>
      </c>
      <c r="M1379">
        <v>0</v>
      </c>
      <c r="N1379">
        <v>8.4079999999999995</v>
      </c>
      <c r="O1379" t="s">
        <v>74</v>
      </c>
      <c r="P1379" t="s">
        <v>557</v>
      </c>
      <c r="Q1379">
        <v>8.4079999999999995</v>
      </c>
      <c r="R1379">
        <v>0</v>
      </c>
      <c r="S1379">
        <v>0</v>
      </c>
      <c r="T1379">
        <v>0</v>
      </c>
      <c r="U1379" t="s">
        <v>143</v>
      </c>
      <c r="V1379" t="s">
        <v>143</v>
      </c>
      <c r="W1379">
        <v>42</v>
      </c>
      <c r="X1379">
        <v>0</v>
      </c>
      <c r="Y1379">
        <v>0</v>
      </c>
      <c r="Z1379">
        <v>0</v>
      </c>
      <c r="AA1379">
        <v>0</v>
      </c>
      <c r="AB1379">
        <v>1</v>
      </c>
      <c r="AC1379" t="s">
        <v>144</v>
      </c>
      <c r="AD1379" t="s">
        <v>1963</v>
      </c>
      <c r="AE1379">
        <v>1</v>
      </c>
      <c r="AF1379" t="s">
        <v>75</v>
      </c>
    </row>
    <row r="1380" spans="1:32">
      <c r="A1380" t="s">
        <v>2008</v>
      </c>
      <c r="B1380">
        <v>2012</v>
      </c>
      <c r="C1380" t="s">
        <v>1963</v>
      </c>
      <c r="D1380" t="s">
        <v>72</v>
      </c>
      <c r="E1380" t="s">
        <v>72</v>
      </c>
      <c r="F1380" t="s">
        <v>72</v>
      </c>
      <c r="G1380" t="s">
        <v>72</v>
      </c>
      <c r="H1380" t="s">
        <v>91</v>
      </c>
      <c r="I1380" t="s">
        <v>79</v>
      </c>
      <c r="J1380" t="s">
        <v>72</v>
      </c>
      <c r="K1380">
        <v>17.452801999999998</v>
      </c>
      <c r="L1380">
        <v>8.5820000000000007</v>
      </c>
      <c r="M1380">
        <v>6.09</v>
      </c>
      <c r="N1380">
        <v>40.805</v>
      </c>
      <c r="O1380" t="s">
        <v>74</v>
      </c>
      <c r="P1380" t="s">
        <v>2009</v>
      </c>
      <c r="Q1380">
        <v>23.352</v>
      </c>
      <c r="R1380">
        <v>11.363</v>
      </c>
      <c r="S1380">
        <v>994</v>
      </c>
      <c r="T1380">
        <v>509</v>
      </c>
      <c r="U1380">
        <v>347</v>
      </c>
      <c r="V1380">
        <v>2323</v>
      </c>
      <c r="W1380">
        <v>33</v>
      </c>
      <c r="X1380">
        <v>7</v>
      </c>
      <c r="Y1380">
        <v>0</v>
      </c>
      <c r="Z1380">
        <v>0</v>
      </c>
      <c r="AA1380">
        <v>0</v>
      </c>
      <c r="AB1380">
        <v>1</v>
      </c>
      <c r="AC1380" t="s">
        <v>116</v>
      </c>
      <c r="AD1380" t="s">
        <v>1963</v>
      </c>
      <c r="AE1380">
        <v>1.6359105236</v>
      </c>
      <c r="AF1380" t="s">
        <v>75</v>
      </c>
    </row>
    <row r="1381" spans="1:32">
      <c r="A1381" t="s">
        <v>2010</v>
      </c>
      <c r="B1381">
        <v>2012</v>
      </c>
      <c r="C1381" t="s">
        <v>1963</v>
      </c>
      <c r="D1381" t="s">
        <v>72</v>
      </c>
      <c r="E1381" t="s">
        <v>72</v>
      </c>
      <c r="F1381" t="s">
        <v>72</v>
      </c>
      <c r="G1381" t="s">
        <v>72</v>
      </c>
      <c r="H1381" t="s">
        <v>72</v>
      </c>
      <c r="I1381" t="s">
        <v>72</v>
      </c>
      <c r="J1381" t="s">
        <v>72</v>
      </c>
      <c r="K1381">
        <v>35.525539000000002</v>
      </c>
      <c r="L1381">
        <v>1.2542979999999999</v>
      </c>
      <c r="M1381">
        <v>33.078000000000003</v>
      </c>
      <c r="N1381">
        <v>38.051000000000002</v>
      </c>
      <c r="O1381" t="s">
        <v>74</v>
      </c>
      <c r="P1381" t="s">
        <v>2011</v>
      </c>
      <c r="Q1381">
        <v>2.5259999999999998</v>
      </c>
      <c r="R1381">
        <v>2.448</v>
      </c>
      <c r="S1381">
        <v>216292</v>
      </c>
      <c r="T1381">
        <v>9859</v>
      </c>
      <c r="U1381">
        <v>201390</v>
      </c>
      <c r="V1381">
        <v>231669</v>
      </c>
      <c r="W1381">
        <v>2645</v>
      </c>
      <c r="X1381">
        <v>911</v>
      </c>
      <c r="Y1381">
        <v>0</v>
      </c>
      <c r="Z1381">
        <v>0</v>
      </c>
      <c r="AA1381">
        <v>0</v>
      </c>
      <c r="AB1381">
        <v>1</v>
      </c>
      <c r="AC1381" t="s">
        <v>462</v>
      </c>
      <c r="AD1381" t="s">
        <v>1963</v>
      </c>
      <c r="AE1381">
        <v>1.8160788466</v>
      </c>
      <c r="AF1381" t="s">
        <v>75</v>
      </c>
    </row>
    <row r="1382" spans="1:32">
      <c r="A1382" t="s">
        <v>2012</v>
      </c>
      <c r="B1382">
        <v>2012</v>
      </c>
      <c r="C1382" t="s">
        <v>1963</v>
      </c>
      <c r="D1382" t="s">
        <v>72</v>
      </c>
      <c r="E1382" t="s">
        <v>72</v>
      </c>
      <c r="F1382" t="s">
        <v>72</v>
      </c>
      <c r="G1382" t="s">
        <v>72</v>
      </c>
      <c r="H1382" t="s">
        <v>72</v>
      </c>
      <c r="I1382" t="s">
        <v>72</v>
      </c>
      <c r="J1382" t="s">
        <v>96</v>
      </c>
      <c r="K1382">
        <v>29.625924000000001</v>
      </c>
      <c r="L1382">
        <v>3.2120060000000001</v>
      </c>
      <c r="M1382">
        <v>23.670999999999999</v>
      </c>
      <c r="N1382">
        <v>36.366</v>
      </c>
      <c r="O1382" t="s">
        <v>74</v>
      </c>
      <c r="P1382" t="s">
        <v>2013</v>
      </c>
      <c r="Q1382">
        <v>6.74</v>
      </c>
      <c r="R1382">
        <v>5.9550000000000001</v>
      </c>
      <c r="S1382">
        <v>22965</v>
      </c>
      <c r="T1382">
        <v>4054</v>
      </c>
      <c r="U1382">
        <v>18349</v>
      </c>
      <c r="V1382">
        <v>28189</v>
      </c>
      <c r="W1382">
        <v>181</v>
      </c>
      <c r="X1382">
        <v>58</v>
      </c>
      <c r="Y1382">
        <v>0</v>
      </c>
      <c r="Z1382">
        <v>0</v>
      </c>
      <c r="AA1382">
        <v>0</v>
      </c>
      <c r="AB1382">
        <v>1</v>
      </c>
      <c r="AC1382" t="s">
        <v>361</v>
      </c>
      <c r="AD1382" t="s">
        <v>1963</v>
      </c>
      <c r="AE1382">
        <v>0.89071847189999998</v>
      </c>
      <c r="AF1382" t="s">
        <v>75</v>
      </c>
    </row>
    <row r="1383" spans="1:32">
      <c r="A1383" t="s">
        <v>2014</v>
      </c>
      <c r="B1383">
        <v>2012</v>
      </c>
      <c r="C1383" t="s">
        <v>1963</v>
      </c>
      <c r="D1383" t="s">
        <v>72</v>
      </c>
      <c r="E1383" t="s">
        <v>72</v>
      </c>
      <c r="F1383" t="s">
        <v>72</v>
      </c>
      <c r="G1383" t="s">
        <v>72</v>
      </c>
      <c r="H1383" t="s">
        <v>72</v>
      </c>
      <c r="I1383" t="s">
        <v>72</v>
      </c>
      <c r="J1383" t="s">
        <v>97</v>
      </c>
      <c r="K1383">
        <v>37.231912000000001</v>
      </c>
      <c r="L1383">
        <v>3.868684</v>
      </c>
      <c r="M1383">
        <v>29.928000000000001</v>
      </c>
      <c r="N1383">
        <v>45.168999999999997</v>
      </c>
      <c r="O1383" t="s">
        <v>74</v>
      </c>
      <c r="P1383" t="s">
        <v>1978</v>
      </c>
      <c r="Q1383">
        <v>7.9370000000000003</v>
      </c>
      <c r="R1383">
        <v>7.3040000000000003</v>
      </c>
      <c r="S1383">
        <v>33301</v>
      </c>
      <c r="T1383">
        <v>4727</v>
      </c>
      <c r="U1383">
        <v>26769</v>
      </c>
      <c r="V1383">
        <v>40400</v>
      </c>
      <c r="W1383">
        <v>278</v>
      </c>
      <c r="X1383">
        <v>87</v>
      </c>
      <c r="Y1383">
        <v>0</v>
      </c>
      <c r="Z1383">
        <v>0</v>
      </c>
      <c r="AA1383">
        <v>0</v>
      </c>
      <c r="AB1383">
        <v>1</v>
      </c>
      <c r="AC1383" t="s">
        <v>626</v>
      </c>
      <c r="AD1383" t="s">
        <v>1963</v>
      </c>
      <c r="AE1383">
        <v>1.7739932157</v>
      </c>
      <c r="AF1383" t="s">
        <v>75</v>
      </c>
    </row>
    <row r="1384" spans="1:32">
      <c r="A1384" t="s">
        <v>2015</v>
      </c>
      <c r="B1384">
        <v>2012</v>
      </c>
      <c r="C1384" t="s">
        <v>1963</v>
      </c>
      <c r="D1384" t="s">
        <v>72</v>
      </c>
      <c r="E1384" t="s">
        <v>72</v>
      </c>
      <c r="F1384" t="s">
        <v>72</v>
      </c>
      <c r="G1384" t="s">
        <v>72</v>
      </c>
      <c r="H1384" t="s">
        <v>72</v>
      </c>
      <c r="I1384" t="s">
        <v>72</v>
      </c>
      <c r="J1384" t="s">
        <v>98</v>
      </c>
      <c r="K1384">
        <v>32.043298999999998</v>
      </c>
      <c r="L1384">
        <v>3.065321</v>
      </c>
      <c r="M1384">
        <v>26.288</v>
      </c>
      <c r="N1384">
        <v>38.402000000000001</v>
      </c>
      <c r="O1384" t="s">
        <v>74</v>
      </c>
      <c r="P1384" t="s">
        <v>866</v>
      </c>
      <c r="Q1384">
        <v>6.359</v>
      </c>
      <c r="R1384">
        <v>5.7560000000000002</v>
      </c>
      <c r="S1384">
        <v>35582</v>
      </c>
      <c r="T1384">
        <v>3951</v>
      </c>
      <c r="U1384">
        <v>29191</v>
      </c>
      <c r="V1384">
        <v>42644</v>
      </c>
      <c r="W1384">
        <v>386</v>
      </c>
      <c r="X1384">
        <v>118</v>
      </c>
      <c r="Y1384">
        <v>0</v>
      </c>
      <c r="Z1384">
        <v>0</v>
      </c>
      <c r="AA1384">
        <v>0</v>
      </c>
      <c r="AB1384">
        <v>1</v>
      </c>
      <c r="AC1384" t="s">
        <v>151</v>
      </c>
      <c r="AD1384" t="s">
        <v>1963</v>
      </c>
      <c r="AE1384">
        <v>1.6612808379999999</v>
      </c>
      <c r="AF1384" t="s">
        <v>75</v>
      </c>
    </row>
    <row r="1385" spans="1:32">
      <c r="A1385" t="s">
        <v>2016</v>
      </c>
      <c r="B1385">
        <v>2012</v>
      </c>
      <c r="C1385" t="s">
        <v>1963</v>
      </c>
      <c r="D1385" t="s">
        <v>72</v>
      </c>
      <c r="E1385" t="s">
        <v>72</v>
      </c>
      <c r="F1385" t="s">
        <v>72</v>
      </c>
      <c r="G1385" t="s">
        <v>72</v>
      </c>
      <c r="H1385" t="s">
        <v>72</v>
      </c>
      <c r="I1385" t="s">
        <v>72</v>
      </c>
      <c r="J1385" t="s">
        <v>99</v>
      </c>
      <c r="K1385">
        <v>37.843017000000003</v>
      </c>
      <c r="L1385">
        <v>2.7016149999999999</v>
      </c>
      <c r="M1385">
        <v>32.649000000000001</v>
      </c>
      <c r="N1385">
        <v>43.331000000000003</v>
      </c>
      <c r="O1385" t="s">
        <v>74</v>
      </c>
      <c r="P1385" t="s">
        <v>2017</v>
      </c>
      <c r="Q1385">
        <v>5.4880000000000004</v>
      </c>
      <c r="R1385">
        <v>5.194</v>
      </c>
      <c r="S1385">
        <v>51274</v>
      </c>
      <c r="T1385">
        <v>5047</v>
      </c>
      <c r="U1385">
        <v>44237</v>
      </c>
      <c r="V1385">
        <v>58710</v>
      </c>
      <c r="W1385">
        <v>682</v>
      </c>
      <c r="X1385">
        <v>234</v>
      </c>
      <c r="Y1385">
        <v>0</v>
      </c>
      <c r="Z1385">
        <v>0</v>
      </c>
      <c r="AA1385">
        <v>0</v>
      </c>
      <c r="AB1385">
        <v>1</v>
      </c>
      <c r="AC1385" t="s">
        <v>882</v>
      </c>
      <c r="AD1385" t="s">
        <v>1963</v>
      </c>
      <c r="AE1385">
        <v>2.1130912138000002</v>
      </c>
      <c r="AF1385" t="s">
        <v>75</v>
      </c>
    </row>
    <row r="1386" spans="1:32">
      <c r="A1386" t="s">
        <v>2018</v>
      </c>
      <c r="B1386">
        <v>2012</v>
      </c>
      <c r="C1386" t="s">
        <v>1963</v>
      </c>
      <c r="D1386" t="s">
        <v>72</v>
      </c>
      <c r="E1386" t="s">
        <v>72</v>
      </c>
      <c r="F1386" t="s">
        <v>72</v>
      </c>
      <c r="G1386" t="s">
        <v>72</v>
      </c>
      <c r="H1386" t="s">
        <v>72</v>
      </c>
      <c r="I1386" t="s">
        <v>72</v>
      </c>
      <c r="J1386" t="s">
        <v>100</v>
      </c>
      <c r="K1386">
        <v>37.457470999999998</v>
      </c>
      <c r="L1386">
        <v>1.905135</v>
      </c>
      <c r="M1386">
        <v>33.761000000000003</v>
      </c>
      <c r="N1386">
        <v>41.307000000000002</v>
      </c>
      <c r="O1386" t="s">
        <v>74</v>
      </c>
      <c r="P1386" t="s">
        <v>2019</v>
      </c>
      <c r="Q1386">
        <v>3.8490000000000002</v>
      </c>
      <c r="R1386">
        <v>3.6970000000000001</v>
      </c>
      <c r="S1386">
        <v>73169</v>
      </c>
      <c r="T1386">
        <v>4703</v>
      </c>
      <c r="U1386">
        <v>65947</v>
      </c>
      <c r="V1386">
        <v>80688</v>
      </c>
      <c r="W1386">
        <v>1118</v>
      </c>
      <c r="X1386">
        <v>414</v>
      </c>
      <c r="Y1386">
        <v>0</v>
      </c>
      <c r="Z1386">
        <v>0</v>
      </c>
      <c r="AA1386">
        <v>0</v>
      </c>
      <c r="AB1386">
        <v>1</v>
      </c>
      <c r="AC1386" t="s">
        <v>671</v>
      </c>
      <c r="AD1386" t="s">
        <v>1963</v>
      </c>
      <c r="AE1386">
        <v>1.7305769660999999</v>
      </c>
      <c r="AF1386" t="s">
        <v>75</v>
      </c>
    </row>
    <row r="1387" spans="1:32">
      <c r="A1387" t="s">
        <v>2020</v>
      </c>
      <c r="B1387">
        <v>2012</v>
      </c>
      <c r="C1387" t="s">
        <v>1963</v>
      </c>
      <c r="D1387" t="s">
        <v>72</v>
      </c>
      <c r="E1387" t="s">
        <v>72</v>
      </c>
      <c r="F1387" t="s">
        <v>72</v>
      </c>
      <c r="G1387" t="s">
        <v>72</v>
      </c>
      <c r="H1387" t="s">
        <v>72</v>
      </c>
      <c r="I1387" t="s">
        <v>76</v>
      </c>
      <c r="J1387" t="s">
        <v>72</v>
      </c>
      <c r="K1387">
        <v>25.813689</v>
      </c>
      <c r="L1387">
        <v>1.554181</v>
      </c>
      <c r="M1387">
        <v>22.852</v>
      </c>
      <c r="N1387">
        <v>29.015000000000001</v>
      </c>
      <c r="O1387" t="s">
        <v>74</v>
      </c>
      <c r="P1387" t="s">
        <v>2021</v>
      </c>
      <c r="Q1387">
        <v>3.2010000000000001</v>
      </c>
      <c r="R1387">
        <v>2.9620000000000002</v>
      </c>
      <c r="S1387">
        <v>75674</v>
      </c>
      <c r="T1387">
        <v>4995</v>
      </c>
      <c r="U1387">
        <v>66991</v>
      </c>
      <c r="V1387">
        <v>85058</v>
      </c>
      <c r="W1387">
        <v>1548</v>
      </c>
      <c r="X1387">
        <v>420</v>
      </c>
      <c r="Y1387">
        <v>0</v>
      </c>
      <c r="Z1387">
        <v>0</v>
      </c>
      <c r="AA1387">
        <v>0</v>
      </c>
      <c r="AB1387">
        <v>1</v>
      </c>
      <c r="AC1387" t="s">
        <v>283</v>
      </c>
      <c r="AD1387" t="s">
        <v>1963</v>
      </c>
      <c r="AE1387">
        <v>1.9512807510000001</v>
      </c>
      <c r="AF1387" t="s">
        <v>75</v>
      </c>
    </row>
    <row r="1388" spans="1:32">
      <c r="A1388" t="s">
        <v>2022</v>
      </c>
      <c r="B1388">
        <v>2012</v>
      </c>
      <c r="C1388" t="s">
        <v>1963</v>
      </c>
      <c r="D1388" t="s">
        <v>72</v>
      </c>
      <c r="E1388" t="s">
        <v>72</v>
      </c>
      <c r="F1388" t="s">
        <v>72</v>
      </c>
      <c r="G1388" t="s">
        <v>72</v>
      </c>
      <c r="H1388" t="s">
        <v>72</v>
      </c>
      <c r="I1388" t="s">
        <v>76</v>
      </c>
      <c r="J1388" t="s">
        <v>96</v>
      </c>
      <c r="K1388">
        <v>19.095229</v>
      </c>
      <c r="L1388">
        <v>5.3441910000000004</v>
      </c>
      <c r="M1388">
        <v>10.62</v>
      </c>
      <c r="N1388">
        <v>31.917999999999999</v>
      </c>
      <c r="O1388" t="s">
        <v>74</v>
      </c>
      <c r="P1388" t="s">
        <v>2023</v>
      </c>
      <c r="Q1388">
        <v>12.823</v>
      </c>
      <c r="R1388">
        <v>8.4749999999999996</v>
      </c>
      <c r="S1388">
        <v>5811</v>
      </c>
      <c r="T1388">
        <v>1878</v>
      </c>
      <c r="U1388">
        <v>3232</v>
      </c>
      <c r="V1388">
        <v>9713</v>
      </c>
      <c r="W1388">
        <v>93</v>
      </c>
      <c r="X1388">
        <v>18</v>
      </c>
      <c r="Y1388">
        <v>0</v>
      </c>
      <c r="Z1388">
        <v>0</v>
      </c>
      <c r="AA1388">
        <v>0</v>
      </c>
      <c r="AB1388">
        <v>1</v>
      </c>
      <c r="AC1388" t="s">
        <v>210</v>
      </c>
      <c r="AD1388" t="s">
        <v>1963</v>
      </c>
      <c r="AE1388">
        <v>1.7007983292</v>
      </c>
      <c r="AF1388" t="s">
        <v>75</v>
      </c>
    </row>
    <row r="1389" spans="1:32">
      <c r="A1389" t="s">
        <v>2024</v>
      </c>
      <c r="B1389">
        <v>2012</v>
      </c>
      <c r="C1389" t="s">
        <v>1963</v>
      </c>
      <c r="D1389" t="s">
        <v>72</v>
      </c>
      <c r="E1389" t="s">
        <v>72</v>
      </c>
      <c r="F1389" t="s">
        <v>72</v>
      </c>
      <c r="G1389" t="s">
        <v>72</v>
      </c>
      <c r="H1389" t="s">
        <v>72</v>
      </c>
      <c r="I1389" t="s">
        <v>76</v>
      </c>
      <c r="J1389" t="s">
        <v>97</v>
      </c>
      <c r="K1389">
        <v>27.835550999999999</v>
      </c>
      <c r="L1389">
        <v>5.5568390000000001</v>
      </c>
      <c r="M1389">
        <v>18.221</v>
      </c>
      <c r="N1389">
        <v>40.04</v>
      </c>
      <c r="O1389" t="s">
        <v>74</v>
      </c>
      <c r="P1389" t="s">
        <v>2025</v>
      </c>
      <c r="Q1389">
        <v>12.204000000000001</v>
      </c>
      <c r="R1389">
        <v>9.6150000000000002</v>
      </c>
      <c r="S1389">
        <v>11017</v>
      </c>
      <c r="T1389">
        <v>2568</v>
      </c>
      <c r="U1389">
        <v>7212</v>
      </c>
      <c r="V1389">
        <v>15848</v>
      </c>
      <c r="W1389">
        <v>147</v>
      </c>
      <c r="X1389">
        <v>31</v>
      </c>
      <c r="Y1389">
        <v>0</v>
      </c>
      <c r="Z1389">
        <v>0</v>
      </c>
      <c r="AA1389">
        <v>0</v>
      </c>
      <c r="AB1389">
        <v>1</v>
      </c>
      <c r="AC1389" t="s">
        <v>415</v>
      </c>
      <c r="AD1389" t="s">
        <v>1963</v>
      </c>
      <c r="AE1389">
        <v>2.2443228837000002</v>
      </c>
      <c r="AF1389" t="s">
        <v>75</v>
      </c>
    </row>
    <row r="1390" spans="1:32">
      <c r="A1390" t="s">
        <v>2026</v>
      </c>
      <c r="B1390">
        <v>2012</v>
      </c>
      <c r="C1390" t="s">
        <v>1963</v>
      </c>
      <c r="D1390" t="s">
        <v>72</v>
      </c>
      <c r="E1390" t="s">
        <v>72</v>
      </c>
      <c r="F1390" t="s">
        <v>72</v>
      </c>
      <c r="G1390" t="s">
        <v>72</v>
      </c>
      <c r="H1390" t="s">
        <v>72</v>
      </c>
      <c r="I1390" t="s">
        <v>76</v>
      </c>
      <c r="J1390" t="s">
        <v>98</v>
      </c>
      <c r="K1390">
        <v>21.051601999999999</v>
      </c>
      <c r="L1390">
        <v>3.415905</v>
      </c>
      <c r="M1390">
        <v>15.064</v>
      </c>
      <c r="N1390">
        <v>28.617000000000001</v>
      </c>
      <c r="O1390" t="s">
        <v>74</v>
      </c>
      <c r="P1390" t="s">
        <v>2027</v>
      </c>
      <c r="Q1390">
        <v>7.5659999999999998</v>
      </c>
      <c r="R1390">
        <v>5.9880000000000004</v>
      </c>
      <c r="S1390">
        <v>10424</v>
      </c>
      <c r="T1390">
        <v>1917</v>
      </c>
      <c r="U1390">
        <v>7459</v>
      </c>
      <c r="V1390">
        <v>14171</v>
      </c>
      <c r="W1390">
        <v>207</v>
      </c>
      <c r="X1390">
        <v>45</v>
      </c>
      <c r="Y1390">
        <v>0</v>
      </c>
      <c r="Z1390">
        <v>0</v>
      </c>
      <c r="AA1390">
        <v>0</v>
      </c>
      <c r="AB1390">
        <v>1</v>
      </c>
      <c r="AC1390" t="s">
        <v>300</v>
      </c>
      <c r="AD1390" t="s">
        <v>1963</v>
      </c>
      <c r="AE1390">
        <v>1.4462730023000001</v>
      </c>
      <c r="AF1390" t="s">
        <v>75</v>
      </c>
    </row>
    <row r="1391" spans="1:32">
      <c r="A1391" t="s">
        <v>2028</v>
      </c>
      <c r="B1391">
        <v>2012</v>
      </c>
      <c r="C1391" t="s">
        <v>1963</v>
      </c>
      <c r="D1391" t="s">
        <v>72</v>
      </c>
      <c r="E1391" t="s">
        <v>72</v>
      </c>
      <c r="F1391" t="s">
        <v>72</v>
      </c>
      <c r="G1391" t="s">
        <v>72</v>
      </c>
      <c r="H1391" t="s">
        <v>72</v>
      </c>
      <c r="I1391" t="s">
        <v>76</v>
      </c>
      <c r="J1391" t="s">
        <v>99</v>
      </c>
      <c r="K1391">
        <v>25.238358000000002</v>
      </c>
      <c r="L1391">
        <v>2.7187269999999999</v>
      </c>
      <c r="M1391">
        <v>20.233000000000001</v>
      </c>
      <c r="N1391">
        <v>31.001000000000001</v>
      </c>
      <c r="O1391" t="s">
        <v>74</v>
      </c>
      <c r="P1391" t="s">
        <v>2029</v>
      </c>
      <c r="Q1391">
        <v>5.7629999999999999</v>
      </c>
      <c r="R1391">
        <v>5.0060000000000002</v>
      </c>
      <c r="S1391">
        <v>17216</v>
      </c>
      <c r="T1391">
        <v>2280</v>
      </c>
      <c r="U1391">
        <v>13801</v>
      </c>
      <c r="V1391">
        <v>21147</v>
      </c>
      <c r="W1391">
        <v>400</v>
      </c>
      <c r="X1391">
        <v>103</v>
      </c>
      <c r="Y1391">
        <v>0</v>
      </c>
      <c r="Z1391">
        <v>0</v>
      </c>
      <c r="AA1391">
        <v>0</v>
      </c>
      <c r="AB1391">
        <v>1</v>
      </c>
      <c r="AC1391" t="s">
        <v>105</v>
      </c>
      <c r="AD1391" t="s">
        <v>1963</v>
      </c>
      <c r="AE1391">
        <v>1.5630183112</v>
      </c>
      <c r="AF1391" t="s">
        <v>75</v>
      </c>
    </row>
    <row r="1392" spans="1:32">
      <c r="A1392" t="s">
        <v>2030</v>
      </c>
      <c r="B1392">
        <v>2012</v>
      </c>
      <c r="C1392" t="s">
        <v>1963</v>
      </c>
      <c r="D1392" t="s">
        <v>72</v>
      </c>
      <c r="E1392" t="s">
        <v>72</v>
      </c>
      <c r="F1392" t="s">
        <v>72</v>
      </c>
      <c r="G1392" t="s">
        <v>72</v>
      </c>
      <c r="H1392" t="s">
        <v>72</v>
      </c>
      <c r="I1392" t="s">
        <v>76</v>
      </c>
      <c r="J1392" t="s">
        <v>100</v>
      </c>
      <c r="K1392">
        <v>29.603541</v>
      </c>
      <c r="L1392">
        <v>2.4205570000000001</v>
      </c>
      <c r="M1392">
        <v>25.036000000000001</v>
      </c>
      <c r="N1392">
        <v>34.619</v>
      </c>
      <c r="O1392" t="s">
        <v>74</v>
      </c>
      <c r="P1392" t="s">
        <v>964</v>
      </c>
      <c r="Q1392">
        <v>5.016</v>
      </c>
      <c r="R1392">
        <v>4.5670000000000002</v>
      </c>
      <c r="S1392">
        <v>31205</v>
      </c>
      <c r="T1392">
        <v>2724</v>
      </c>
      <c r="U1392">
        <v>26391</v>
      </c>
      <c r="V1392">
        <v>36492</v>
      </c>
      <c r="W1392">
        <v>701</v>
      </c>
      <c r="X1392">
        <v>223</v>
      </c>
      <c r="Y1392">
        <v>0</v>
      </c>
      <c r="Z1392">
        <v>0</v>
      </c>
      <c r="AA1392">
        <v>0</v>
      </c>
      <c r="AB1392">
        <v>1</v>
      </c>
      <c r="AC1392" t="s">
        <v>623</v>
      </c>
      <c r="AD1392" t="s">
        <v>1963</v>
      </c>
      <c r="AE1392">
        <v>1.9680405786999999</v>
      </c>
      <c r="AF1392" t="s">
        <v>75</v>
      </c>
    </row>
    <row r="1393" spans="1:32">
      <c r="A1393" t="s">
        <v>2031</v>
      </c>
      <c r="B1393">
        <v>2012</v>
      </c>
      <c r="C1393" t="s">
        <v>1963</v>
      </c>
      <c r="D1393" t="s">
        <v>72</v>
      </c>
      <c r="E1393" t="s">
        <v>72</v>
      </c>
      <c r="F1393" t="s">
        <v>72</v>
      </c>
      <c r="G1393" t="s">
        <v>72</v>
      </c>
      <c r="H1393" t="s">
        <v>72</v>
      </c>
      <c r="I1393" t="s">
        <v>79</v>
      </c>
      <c r="J1393" t="s">
        <v>72</v>
      </c>
      <c r="K1393">
        <v>44.544342999999998</v>
      </c>
      <c r="L1393">
        <v>1.8697600000000001</v>
      </c>
      <c r="M1393">
        <v>40.872</v>
      </c>
      <c r="N1393">
        <v>48.277000000000001</v>
      </c>
      <c r="O1393" t="s">
        <v>74</v>
      </c>
      <c r="P1393" t="s">
        <v>2032</v>
      </c>
      <c r="Q1393">
        <v>3.7330000000000001</v>
      </c>
      <c r="R1393">
        <v>3.673</v>
      </c>
      <c r="S1393">
        <v>140618</v>
      </c>
      <c r="T1393">
        <v>8029</v>
      </c>
      <c r="U1393">
        <v>129024</v>
      </c>
      <c r="V1393">
        <v>152403</v>
      </c>
      <c r="W1393">
        <v>1097</v>
      </c>
      <c r="X1393">
        <v>491</v>
      </c>
      <c r="Y1393">
        <v>0</v>
      </c>
      <c r="Z1393">
        <v>0</v>
      </c>
      <c r="AA1393">
        <v>0</v>
      </c>
      <c r="AB1393">
        <v>1</v>
      </c>
      <c r="AC1393" t="s">
        <v>2033</v>
      </c>
      <c r="AD1393" t="s">
        <v>1963</v>
      </c>
      <c r="AE1393">
        <v>1.5511149734</v>
      </c>
      <c r="AF1393" t="s">
        <v>75</v>
      </c>
    </row>
    <row r="1394" spans="1:32">
      <c r="A1394" t="s">
        <v>2034</v>
      </c>
      <c r="B1394">
        <v>2012</v>
      </c>
      <c r="C1394" t="s">
        <v>1963</v>
      </c>
      <c r="D1394" t="s">
        <v>72</v>
      </c>
      <c r="E1394" t="s">
        <v>72</v>
      </c>
      <c r="F1394" t="s">
        <v>72</v>
      </c>
      <c r="G1394" t="s">
        <v>72</v>
      </c>
      <c r="H1394" t="s">
        <v>72</v>
      </c>
      <c r="I1394" t="s">
        <v>79</v>
      </c>
      <c r="J1394" t="s">
        <v>96</v>
      </c>
      <c r="K1394">
        <v>36.432268000000001</v>
      </c>
      <c r="L1394">
        <v>4.9123840000000003</v>
      </c>
      <c r="M1394">
        <v>27.338999999999999</v>
      </c>
      <c r="N1394">
        <v>46.61</v>
      </c>
      <c r="O1394" t="s">
        <v>74</v>
      </c>
      <c r="P1394" t="s">
        <v>2035</v>
      </c>
      <c r="Q1394">
        <v>10.177</v>
      </c>
      <c r="R1394">
        <v>9.093</v>
      </c>
      <c r="S1394">
        <v>17154</v>
      </c>
      <c r="T1394">
        <v>3720</v>
      </c>
      <c r="U1394">
        <v>12872</v>
      </c>
      <c r="V1394">
        <v>21946</v>
      </c>
      <c r="W1394">
        <v>88</v>
      </c>
      <c r="X1394">
        <v>40</v>
      </c>
      <c r="Y1394">
        <v>0</v>
      </c>
      <c r="Z1394">
        <v>0</v>
      </c>
      <c r="AA1394">
        <v>0</v>
      </c>
      <c r="AB1394">
        <v>1</v>
      </c>
      <c r="AC1394" t="s">
        <v>250</v>
      </c>
      <c r="AD1394" t="s">
        <v>1963</v>
      </c>
      <c r="AE1394">
        <v>0.90652729119999997</v>
      </c>
      <c r="AF1394" t="s">
        <v>75</v>
      </c>
    </row>
    <row r="1395" spans="1:32">
      <c r="A1395" t="s">
        <v>2036</v>
      </c>
      <c r="B1395">
        <v>2012</v>
      </c>
      <c r="C1395" t="s">
        <v>1963</v>
      </c>
      <c r="D1395" t="s">
        <v>72</v>
      </c>
      <c r="E1395" t="s">
        <v>72</v>
      </c>
      <c r="F1395" t="s">
        <v>72</v>
      </c>
      <c r="G1395" t="s">
        <v>72</v>
      </c>
      <c r="H1395" t="s">
        <v>72</v>
      </c>
      <c r="I1395" t="s">
        <v>79</v>
      </c>
      <c r="J1395" t="s">
        <v>97</v>
      </c>
      <c r="K1395">
        <v>44.690539000000001</v>
      </c>
      <c r="L1395">
        <v>5.0354320000000001</v>
      </c>
      <c r="M1395">
        <v>35.039000000000001</v>
      </c>
      <c r="N1395">
        <v>54.76</v>
      </c>
      <c r="O1395" t="s">
        <v>74</v>
      </c>
      <c r="P1395" t="s">
        <v>2037</v>
      </c>
      <c r="Q1395">
        <v>10.07</v>
      </c>
      <c r="R1395">
        <v>9.6519999999999992</v>
      </c>
      <c r="S1395">
        <v>22284</v>
      </c>
      <c r="T1395">
        <v>3370</v>
      </c>
      <c r="U1395">
        <v>17471</v>
      </c>
      <c r="V1395">
        <v>27305</v>
      </c>
      <c r="W1395">
        <v>131</v>
      </c>
      <c r="X1395">
        <v>56</v>
      </c>
      <c r="Y1395">
        <v>0</v>
      </c>
      <c r="Z1395">
        <v>0</v>
      </c>
      <c r="AA1395">
        <v>0</v>
      </c>
      <c r="AB1395">
        <v>1</v>
      </c>
      <c r="AC1395" t="s">
        <v>622</v>
      </c>
      <c r="AD1395" t="s">
        <v>1963</v>
      </c>
      <c r="AE1395">
        <v>1.3335268447999999</v>
      </c>
      <c r="AF1395" t="s">
        <v>75</v>
      </c>
    </row>
    <row r="1396" spans="1:32">
      <c r="A1396" t="s">
        <v>2038</v>
      </c>
      <c r="B1396">
        <v>2012</v>
      </c>
      <c r="C1396" t="s">
        <v>1963</v>
      </c>
      <c r="D1396" t="s">
        <v>72</v>
      </c>
      <c r="E1396" t="s">
        <v>72</v>
      </c>
      <c r="F1396" t="s">
        <v>72</v>
      </c>
      <c r="G1396" t="s">
        <v>72</v>
      </c>
      <c r="H1396" t="s">
        <v>72</v>
      </c>
      <c r="I1396" t="s">
        <v>79</v>
      </c>
      <c r="J1396" t="s">
        <v>98</v>
      </c>
      <c r="K1396">
        <v>40.889772999999998</v>
      </c>
      <c r="L1396">
        <v>4.8169190000000004</v>
      </c>
      <c r="M1396">
        <v>31.78</v>
      </c>
      <c r="N1396">
        <v>50.671999999999997</v>
      </c>
      <c r="O1396" t="s">
        <v>74</v>
      </c>
      <c r="P1396" t="s">
        <v>2039</v>
      </c>
      <c r="Q1396">
        <v>9.782</v>
      </c>
      <c r="R1396">
        <v>9.11</v>
      </c>
      <c r="S1396">
        <v>25158</v>
      </c>
      <c r="T1396">
        <v>3648</v>
      </c>
      <c r="U1396">
        <v>19553</v>
      </c>
      <c r="V1396">
        <v>31176</v>
      </c>
      <c r="W1396">
        <v>179</v>
      </c>
      <c r="X1396">
        <v>73</v>
      </c>
      <c r="Y1396">
        <v>0</v>
      </c>
      <c r="Z1396">
        <v>0</v>
      </c>
      <c r="AA1396">
        <v>0</v>
      </c>
      <c r="AB1396">
        <v>1</v>
      </c>
      <c r="AC1396" t="s">
        <v>147</v>
      </c>
      <c r="AD1396" t="s">
        <v>1963</v>
      </c>
      <c r="AE1396">
        <v>1.7087609121</v>
      </c>
      <c r="AF1396" t="s">
        <v>75</v>
      </c>
    </row>
    <row r="1397" spans="1:32">
      <c r="A1397" t="s">
        <v>2040</v>
      </c>
      <c r="B1397">
        <v>2012</v>
      </c>
      <c r="C1397" t="s">
        <v>1963</v>
      </c>
      <c r="D1397" t="s">
        <v>72</v>
      </c>
      <c r="E1397" t="s">
        <v>72</v>
      </c>
      <c r="F1397" t="s">
        <v>72</v>
      </c>
      <c r="G1397" t="s">
        <v>72</v>
      </c>
      <c r="H1397" t="s">
        <v>72</v>
      </c>
      <c r="I1397" t="s">
        <v>79</v>
      </c>
      <c r="J1397" t="s">
        <v>99</v>
      </c>
      <c r="K1397">
        <v>50.622678000000001</v>
      </c>
      <c r="L1397">
        <v>3.9924909999999998</v>
      </c>
      <c r="M1397">
        <v>42.752000000000002</v>
      </c>
      <c r="N1397">
        <v>58.463000000000001</v>
      </c>
      <c r="O1397" t="s">
        <v>74</v>
      </c>
      <c r="P1397" t="s">
        <v>2041</v>
      </c>
      <c r="Q1397">
        <v>7.84</v>
      </c>
      <c r="R1397">
        <v>7.8710000000000004</v>
      </c>
      <c r="S1397">
        <v>34058</v>
      </c>
      <c r="T1397">
        <v>4020</v>
      </c>
      <c r="U1397">
        <v>28763</v>
      </c>
      <c r="V1397">
        <v>39333</v>
      </c>
      <c r="W1397">
        <v>282</v>
      </c>
      <c r="X1397">
        <v>131</v>
      </c>
      <c r="Y1397">
        <v>0</v>
      </c>
      <c r="Z1397">
        <v>0</v>
      </c>
      <c r="AA1397">
        <v>0</v>
      </c>
      <c r="AB1397">
        <v>1</v>
      </c>
      <c r="AC1397" t="s">
        <v>522</v>
      </c>
      <c r="AD1397" t="s">
        <v>1963</v>
      </c>
      <c r="AE1397">
        <v>1.7919319202999999</v>
      </c>
      <c r="AF1397" t="s">
        <v>75</v>
      </c>
    </row>
    <row r="1398" spans="1:32">
      <c r="A1398" t="s">
        <v>2042</v>
      </c>
      <c r="B1398">
        <v>2012</v>
      </c>
      <c r="C1398" t="s">
        <v>1963</v>
      </c>
      <c r="D1398" t="s">
        <v>72</v>
      </c>
      <c r="E1398" t="s">
        <v>72</v>
      </c>
      <c r="F1398" t="s">
        <v>72</v>
      </c>
      <c r="G1398" t="s">
        <v>72</v>
      </c>
      <c r="H1398" t="s">
        <v>72</v>
      </c>
      <c r="I1398" t="s">
        <v>79</v>
      </c>
      <c r="J1398" t="s">
        <v>100</v>
      </c>
      <c r="K1398">
        <v>46.663474999999998</v>
      </c>
      <c r="L1398">
        <v>2.9223349999999999</v>
      </c>
      <c r="M1398">
        <v>40.936</v>
      </c>
      <c r="N1398">
        <v>52.48</v>
      </c>
      <c r="O1398" t="s">
        <v>74</v>
      </c>
      <c r="P1398" t="s">
        <v>2043</v>
      </c>
      <c r="Q1398">
        <v>5.8170000000000002</v>
      </c>
      <c r="R1398">
        <v>5.7270000000000003</v>
      </c>
      <c r="S1398">
        <v>41964</v>
      </c>
      <c r="T1398">
        <v>4061</v>
      </c>
      <c r="U1398">
        <v>36813</v>
      </c>
      <c r="V1398">
        <v>47195</v>
      </c>
      <c r="W1398">
        <v>417</v>
      </c>
      <c r="X1398">
        <v>191</v>
      </c>
      <c r="Y1398">
        <v>0</v>
      </c>
      <c r="Z1398">
        <v>0</v>
      </c>
      <c r="AA1398">
        <v>0</v>
      </c>
      <c r="AB1398">
        <v>1</v>
      </c>
      <c r="AC1398" t="s">
        <v>521</v>
      </c>
      <c r="AD1398" t="s">
        <v>1963</v>
      </c>
      <c r="AE1398">
        <v>1.4274192095</v>
      </c>
      <c r="AF1398" t="s">
        <v>75</v>
      </c>
    </row>
    <row r="1399" spans="1:32">
      <c r="A1399" t="s">
        <v>2044</v>
      </c>
      <c r="B1399">
        <v>2012</v>
      </c>
      <c r="C1399" t="s">
        <v>1963</v>
      </c>
      <c r="D1399" t="s">
        <v>72</v>
      </c>
      <c r="E1399" t="s">
        <v>72</v>
      </c>
      <c r="F1399" t="s">
        <v>72</v>
      </c>
      <c r="G1399" t="s">
        <v>104</v>
      </c>
      <c r="H1399" t="s">
        <v>73</v>
      </c>
      <c r="I1399" t="s">
        <v>72</v>
      </c>
      <c r="J1399" t="s">
        <v>72</v>
      </c>
      <c r="K1399">
        <v>43.505811000000001</v>
      </c>
      <c r="L1399">
        <v>9.1315340000000003</v>
      </c>
      <c r="M1399">
        <v>26.927</v>
      </c>
      <c r="N1399">
        <v>61.677</v>
      </c>
      <c r="O1399" t="s">
        <v>74</v>
      </c>
      <c r="P1399" t="s">
        <v>2045</v>
      </c>
      <c r="Q1399">
        <v>18.170999999999999</v>
      </c>
      <c r="R1399">
        <v>16.579000000000001</v>
      </c>
      <c r="S1399">
        <v>5810</v>
      </c>
      <c r="T1399">
        <v>1430</v>
      </c>
      <c r="U1399">
        <v>3596</v>
      </c>
      <c r="V1399">
        <v>8237</v>
      </c>
      <c r="W1399">
        <v>52</v>
      </c>
      <c r="X1399">
        <v>22</v>
      </c>
      <c r="Y1399">
        <v>0</v>
      </c>
      <c r="Z1399">
        <v>0</v>
      </c>
      <c r="AA1399">
        <v>0</v>
      </c>
      <c r="AB1399">
        <v>1</v>
      </c>
      <c r="AC1399" t="s">
        <v>113</v>
      </c>
      <c r="AD1399" t="s">
        <v>1963</v>
      </c>
      <c r="AE1399">
        <v>1.7302409906</v>
      </c>
      <c r="AF1399" t="s">
        <v>75</v>
      </c>
    </row>
    <row r="1400" spans="1:32">
      <c r="A1400" t="s">
        <v>2046</v>
      </c>
      <c r="B1400">
        <v>2012</v>
      </c>
      <c r="C1400" t="s">
        <v>1963</v>
      </c>
      <c r="D1400" t="s">
        <v>72</v>
      </c>
      <c r="E1400" t="s">
        <v>72</v>
      </c>
      <c r="F1400" t="s">
        <v>72</v>
      </c>
      <c r="G1400" t="s">
        <v>104</v>
      </c>
      <c r="H1400" t="s">
        <v>73</v>
      </c>
      <c r="I1400" t="s">
        <v>76</v>
      </c>
      <c r="J1400" t="s">
        <v>72</v>
      </c>
      <c r="K1400">
        <v>40.986494</v>
      </c>
      <c r="L1400">
        <v>11.470184</v>
      </c>
      <c r="M1400">
        <v>21.326000000000001</v>
      </c>
      <c r="N1400">
        <v>64.022000000000006</v>
      </c>
      <c r="O1400" t="s">
        <v>74</v>
      </c>
      <c r="P1400" t="s">
        <v>2047</v>
      </c>
      <c r="Q1400">
        <v>23.035</v>
      </c>
      <c r="R1400">
        <v>19.66</v>
      </c>
      <c r="S1400">
        <v>3067</v>
      </c>
      <c r="T1400">
        <v>946</v>
      </c>
      <c r="U1400">
        <v>1596</v>
      </c>
      <c r="V1400">
        <v>4791</v>
      </c>
      <c r="W1400">
        <v>30</v>
      </c>
      <c r="X1400">
        <v>12</v>
      </c>
      <c r="Y1400">
        <v>0</v>
      </c>
      <c r="Z1400">
        <v>0</v>
      </c>
      <c r="AA1400">
        <v>0</v>
      </c>
      <c r="AB1400">
        <v>1</v>
      </c>
      <c r="AC1400" t="s">
        <v>114</v>
      </c>
      <c r="AD1400" t="s">
        <v>1963</v>
      </c>
      <c r="AE1400">
        <v>1.5774172645</v>
      </c>
      <c r="AF1400" t="s">
        <v>75</v>
      </c>
    </row>
    <row r="1401" spans="1:32">
      <c r="A1401" t="s">
        <v>2048</v>
      </c>
      <c r="B1401">
        <v>2012</v>
      </c>
      <c r="C1401" t="s">
        <v>1963</v>
      </c>
      <c r="D1401" t="s">
        <v>72</v>
      </c>
      <c r="E1401" t="s">
        <v>72</v>
      </c>
      <c r="F1401" t="s">
        <v>72</v>
      </c>
      <c r="G1401" t="s">
        <v>104</v>
      </c>
      <c r="H1401" t="s">
        <v>81</v>
      </c>
      <c r="I1401" t="s">
        <v>72</v>
      </c>
      <c r="J1401" t="s">
        <v>72</v>
      </c>
      <c r="K1401">
        <v>56.471370999999998</v>
      </c>
      <c r="L1401">
        <v>5.5685229999999999</v>
      </c>
      <c r="M1401">
        <v>45.286000000000001</v>
      </c>
      <c r="N1401">
        <v>67.034999999999997</v>
      </c>
      <c r="O1401" t="s">
        <v>74</v>
      </c>
      <c r="P1401" t="s">
        <v>2049</v>
      </c>
      <c r="Q1401">
        <v>10.563000000000001</v>
      </c>
      <c r="R1401">
        <v>11.185</v>
      </c>
      <c r="S1401">
        <v>17138</v>
      </c>
      <c r="T1401">
        <v>2725</v>
      </c>
      <c r="U1401">
        <v>13743</v>
      </c>
      <c r="V1401">
        <v>20343</v>
      </c>
      <c r="W1401">
        <v>136</v>
      </c>
      <c r="X1401">
        <v>76</v>
      </c>
      <c r="Y1401">
        <v>0</v>
      </c>
      <c r="Z1401">
        <v>0</v>
      </c>
      <c r="AA1401">
        <v>0</v>
      </c>
      <c r="AB1401">
        <v>1</v>
      </c>
      <c r="AC1401" t="s">
        <v>287</v>
      </c>
      <c r="AD1401" t="s">
        <v>1963</v>
      </c>
      <c r="AE1401">
        <v>1.7029837086999999</v>
      </c>
      <c r="AF1401" t="s">
        <v>75</v>
      </c>
    </row>
    <row r="1402" spans="1:32">
      <c r="A1402" t="s">
        <v>2050</v>
      </c>
      <c r="B1402">
        <v>2012</v>
      </c>
      <c r="C1402" t="s">
        <v>1963</v>
      </c>
      <c r="D1402" t="s">
        <v>72</v>
      </c>
      <c r="E1402" t="s">
        <v>72</v>
      </c>
      <c r="F1402" t="s">
        <v>72</v>
      </c>
      <c r="G1402" t="s">
        <v>104</v>
      </c>
      <c r="H1402" t="s">
        <v>81</v>
      </c>
      <c r="I1402" t="s">
        <v>76</v>
      </c>
      <c r="J1402" t="s">
        <v>72</v>
      </c>
      <c r="K1402">
        <v>36.291769000000002</v>
      </c>
      <c r="L1402">
        <v>7.2750969999999997</v>
      </c>
      <c r="M1402">
        <v>23.38</v>
      </c>
      <c r="N1402">
        <v>51.537999999999997</v>
      </c>
      <c r="O1402" t="s">
        <v>74</v>
      </c>
      <c r="P1402" t="s">
        <v>2051</v>
      </c>
      <c r="Q1402">
        <v>15.246</v>
      </c>
      <c r="R1402">
        <v>12.912000000000001</v>
      </c>
      <c r="S1402">
        <v>5513</v>
      </c>
      <c r="T1402">
        <v>1211</v>
      </c>
      <c r="U1402">
        <v>3551</v>
      </c>
      <c r="V1402">
        <v>7829</v>
      </c>
      <c r="W1402">
        <v>83</v>
      </c>
      <c r="X1402">
        <v>36</v>
      </c>
      <c r="Y1402">
        <v>0</v>
      </c>
      <c r="Z1402">
        <v>0</v>
      </c>
      <c r="AA1402">
        <v>0</v>
      </c>
      <c r="AB1402">
        <v>1</v>
      </c>
      <c r="AC1402" t="s">
        <v>113</v>
      </c>
      <c r="AD1402" t="s">
        <v>1963</v>
      </c>
      <c r="AE1402">
        <v>1.8771014032</v>
      </c>
      <c r="AF1402" t="s">
        <v>75</v>
      </c>
    </row>
    <row r="1403" spans="1:32">
      <c r="A1403" t="s">
        <v>2052</v>
      </c>
      <c r="B1403">
        <v>2012</v>
      </c>
      <c r="C1403" t="s">
        <v>1963</v>
      </c>
      <c r="D1403" t="s">
        <v>72</v>
      </c>
      <c r="E1403" t="s">
        <v>72</v>
      </c>
      <c r="F1403" t="s">
        <v>72</v>
      </c>
      <c r="G1403" t="s">
        <v>104</v>
      </c>
      <c r="H1403" t="s">
        <v>81</v>
      </c>
      <c r="I1403" t="s">
        <v>79</v>
      </c>
      <c r="J1403" t="s">
        <v>72</v>
      </c>
      <c r="K1403">
        <v>76.695096000000007</v>
      </c>
      <c r="L1403">
        <v>7.3226430000000002</v>
      </c>
      <c r="M1403">
        <v>59.347999999999999</v>
      </c>
      <c r="N1403">
        <v>88.120999999999995</v>
      </c>
      <c r="O1403" t="s">
        <v>74</v>
      </c>
      <c r="P1403" t="s">
        <v>2053</v>
      </c>
      <c r="Q1403">
        <v>11.426</v>
      </c>
      <c r="R1403">
        <v>17.347000000000001</v>
      </c>
      <c r="S1403">
        <v>11625</v>
      </c>
      <c r="T1403">
        <v>2147</v>
      </c>
      <c r="U1403">
        <v>8996</v>
      </c>
      <c r="V1403">
        <v>13357</v>
      </c>
      <c r="W1403">
        <v>53</v>
      </c>
      <c r="X1403">
        <v>40</v>
      </c>
      <c r="Y1403">
        <v>0</v>
      </c>
      <c r="Z1403">
        <v>0</v>
      </c>
      <c r="AA1403">
        <v>0</v>
      </c>
      <c r="AB1403">
        <v>1</v>
      </c>
      <c r="AC1403" t="s">
        <v>177</v>
      </c>
      <c r="AD1403" t="s">
        <v>1963</v>
      </c>
      <c r="AE1403">
        <v>1.5599985804000001</v>
      </c>
      <c r="AF1403" t="s">
        <v>75</v>
      </c>
    </row>
    <row r="1404" spans="1:32">
      <c r="A1404" t="s">
        <v>2054</v>
      </c>
      <c r="B1404">
        <v>2012</v>
      </c>
      <c r="C1404" t="s">
        <v>1963</v>
      </c>
      <c r="D1404" t="s">
        <v>72</v>
      </c>
      <c r="E1404" t="s">
        <v>72</v>
      </c>
      <c r="F1404" t="s">
        <v>72</v>
      </c>
      <c r="G1404" t="s">
        <v>104</v>
      </c>
      <c r="H1404" t="s">
        <v>83</v>
      </c>
      <c r="I1404" t="s">
        <v>72</v>
      </c>
      <c r="J1404" t="s">
        <v>72</v>
      </c>
      <c r="K1404">
        <v>42.985847</v>
      </c>
      <c r="L1404">
        <v>3.7552989999999999</v>
      </c>
      <c r="M1404">
        <v>35.746000000000002</v>
      </c>
      <c r="N1404">
        <v>50.539000000000001</v>
      </c>
      <c r="O1404" t="s">
        <v>74</v>
      </c>
      <c r="P1404" t="s">
        <v>2055</v>
      </c>
      <c r="Q1404">
        <v>7.5529999999999999</v>
      </c>
      <c r="R1404">
        <v>7.24</v>
      </c>
      <c r="S1404">
        <v>24685</v>
      </c>
      <c r="T1404">
        <v>2665</v>
      </c>
      <c r="U1404">
        <v>20527</v>
      </c>
      <c r="V1404">
        <v>29022</v>
      </c>
      <c r="W1404">
        <v>255</v>
      </c>
      <c r="X1404">
        <v>118</v>
      </c>
      <c r="Y1404">
        <v>0</v>
      </c>
      <c r="Z1404">
        <v>0</v>
      </c>
      <c r="AA1404">
        <v>0</v>
      </c>
      <c r="AB1404">
        <v>1</v>
      </c>
      <c r="AC1404" t="s">
        <v>174</v>
      </c>
      <c r="AD1404" t="s">
        <v>1963</v>
      </c>
      <c r="AE1404">
        <v>1.4615528028</v>
      </c>
      <c r="AF1404" t="s">
        <v>75</v>
      </c>
    </row>
    <row r="1405" spans="1:32">
      <c r="A1405" t="s">
        <v>2056</v>
      </c>
      <c r="B1405">
        <v>2012</v>
      </c>
      <c r="C1405" t="s">
        <v>1963</v>
      </c>
      <c r="D1405" t="s">
        <v>72</v>
      </c>
      <c r="E1405" t="s">
        <v>72</v>
      </c>
      <c r="F1405" t="s">
        <v>72</v>
      </c>
      <c r="G1405" t="s">
        <v>104</v>
      </c>
      <c r="H1405" t="s">
        <v>83</v>
      </c>
      <c r="I1405" t="s">
        <v>76</v>
      </c>
      <c r="J1405" t="s">
        <v>72</v>
      </c>
      <c r="K1405">
        <v>37.760832999999998</v>
      </c>
      <c r="L1405">
        <v>4.4735389999999997</v>
      </c>
      <c r="M1405">
        <v>29.373000000000001</v>
      </c>
      <c r="N1405">
        <v>46.951999999999998</v>
      </c>
      <c r="O1405" t="s">
        <v>74</v>
      </c>
      <c r="P1405" t="s">
        <v>2057</v>
      </c>
      <c r="Q1405">
        <v>9.1910000000000007</v>
      </c>
      <c r="R1405">
        <v>8.3879999999999999</v>
      </c>
      <c r="S1405">
        <v>10395</v>
      </c>
      <c r="T1405">
        <v>1530</v>
      </c>
      <c r="U1405">
        <v>8086</v>
      </c>
      <c r="V1405">
        <v>12925</v>
      </c>
      <c r="W1405">
        <v>161</v>
      </c>
      <c r="X1405">
        <v>65</v>
      </c>
      <c r="Y1405">
        <v>0</v>
      </c>
      <c r="Z1405">
        <v>0</v>
      </c>
      <c r="AA1405">
        <v>0</v>
      </c>
      <c r="AB1405">
        <v>1</v>
      </c>
      <c r="AC1405" t="s">
        <v>111</v>
      </c>
      <c r="AD1405" t="s">
        <v>1963</v>
      </c>
      <c r="AE1405">
        <v>1.3624389226</v>
      </c>
      <c r="AF1405" t="s">
        <v>75</v>
      </c>
    </row>
    <row r="1406" spans="1:32">
      <c r="A1406" t="s">
        <v>2058</v>
      </c>
      <c r="B1406">
        <v>2012</v>
      </c>
      <c r="C1406" t="s">
        <v>1963</v>
      </c>
      <c r="D1406" t="s">
        <v>72</v>
      </c>
      <c r="E1406" t="s">
        <v>72</v>
      </c>
      <c r="F1406" t="s">
        <v>72</v>
      </c>
      <c r="G1406" t="s">
        <v>104</v>
      </c>
      <c r="H1406" t="s">
        <v>83</v>
      </c>
      <c r="I1406" t="s">
        <v>79</v>
      </c>
      <c r="J1406" t="s">
        <v>72</v>
      </c>
      <c r="K1406">
        <v>47.796976999999998</v>
      </c>
      <c r="L1406">
        <v>6.5420949999999998</v>
      </c>
      <c r="M1406">
        <v>35.243000000000002</v>
      </c>
      <c r="N1406">
        <v>60.634999999999998</v>
      </c>
      <c r="O1406" t="s">
        <v>74</v>
      </c>
      <c r="P1406" t="s">
        <v>2059</v>
      </c>
      <c r="Q1406">
        <v>12.837999999999999</v>
      </c>
      <c r="R1406">
        <v>12.554</v>
      </c>
      <c r="S1406">
        <v>14290</v>
      </c>
      <c r="T1406">
        <v>2177</v>
      </c>
      <c r="U1406">
        <v>10537</v>
      </c>
      <c r="V1406">
        <v>18128</v>
      </c>
      <c r="W1406">
        <v>94</v>
      </c>
      <c r="X1406">
        <v>53</v>
      </c>
      <c r="Y1406">
        <v>0</v>
      </c>
      <c r="Z1406">
        <v>0</v>
      </c>
      <c r="AA1406">
        <v>0</v>
      </c>
      <c r="AB1406">
        <v>1</v>
      </c>
      <c r="AC1406" t="s">
        <v>204</v>
      </c>
      <c r="AD1406" t="s">
        <v>1963</v>
      </c>
      <c r="AE1406">
        <v>1.5952198186</v>
      </c>
      <c r="AF1406" t="s">
        <v>75</v>
      </c>
    </row>
    <row r="1407" spans="1:32">
      <c r="A1407" t="s">
        <v>2060</v>
      </c>
      <c r="B1407">
        <v>2012</v>
      </c>
      <c r="C1407" t="s">
        <v>1963</v>
      </c>
      <c r="D1407" t="s">
        <v>72</v>
      </c>
      <c r="E1407" t="s">
        <v>72</v>
      </c>
      <c r="F1407" t="s">
        <v>72</v>
      </c>
      <c r="G1407" t="s">
        <v>104</v>
      </c>
      <c r="H1407" t="s">
        <v>84</v>
      </c>
      <c r="I1407" t="s">
        <v>72</v>
      </c>
      <c r="J1407" t="s">
        <v>72</v>
      </c>
      <c r="K1407">
        <v>38.196275999999997</v>
      </c>
      <c r="L1407">
        <v>4.2783090000000001</v>
      </c>
      <c r="M1407">
        <v>30.137</v>
      </c>
      <c r="N1407">
        <v>46.962000000000003</v>
      </c>
      <c r="O1407" t="s">
        <v>74</v>
      </c>
      <c r="P1407" t="s">
        <v>2061</v>
      </c>
      <c r="Q1407">
        <v>8.766</v>
      </c>
      <c r="R1407">
        <v>8.0589999999999993</v>
      </c>
      <c r="S1407">
        <v>14864</v>
      </c>
      <c r="T1407">
        <v>1925</v>
      </c>
      <c r="U1407">
        <v>11728</v>
      </c>
      <c r="V1407">
        <v>18275</v>
      </c>
      <c r="W1407">
        <v>210</v>
      </c>
      <c r="X1407">
        <v>82</v>
      </c>
      <c r="Y1407">
        <v>0</v>
      </c>
      <c r="Z1407">
        <v>0</v>
      </c>
      <c r="AA1407">
        <v>0</v>
      </c>
      <c r="AB1407">
        <v>1</v>
      </c>
      <c r="AC1407" t="s">
        <v>108</v>
      </c>
      <c r="AD1407" t="s">
        <v>1963</v>
      </c>
      <c r="AE1407">
        <v>1.6205222474000001</v>
      </c>
      <c r="AF1407" t="s">
        <v>75</v>
      </c>
    </row>
    <row r="1408" spans="1:32">
      <c r="A1408" t="s">
        <v>2062</v>
      </c>
      <c r="B1408">
        <v>2012</v>
      </c>
      <c r="C1408" t="s">
        <v>1963</v>
      </c>
      <c r="D1408" t="s">
        <v>72</v>
      </c>
      <c r="E1408" t="s">
        <v>72</v>
      </c>
      <c r="F1408" t="s">
        <v>72</v>
      </c>
      <c r="G1408" t="s">
        <v>104</v>
      </c>
      <c r="H1408" t="s">
        <v>84</v>
      </c>
      <c r="I1408" t="s">
        <v>76</v>
      </c>
      <c r="J1408" t="s">
        <v>72</v>
      </c>
      <c r="K1408">
        <v>36.743819000000002</v>
      </c>
      <c r="L1408">
        <v>6.4942070000000003</v>
      </c>
      <c r="M1408">
        <v>25.02</v>
      </c>
      <c r="N1408">
        <v>50.277999999999999</v>
      </c>
      <c r="O1408" t="s">
        <v>74</v>
      </c>
      <c r="P1408" t="s">
        <v>2063</v>
      </c>
      <c r="Q1408">
        <v>13.534000000000001</v>
      </c>
      <c r="R1408">
        <v>11.724</v>
      </c>
      <c r="S1408">
        <v>6531</v>
      </c>
      <c r="T1408">
        <v>1379</v>
      </c>
      <c r="U1408">
        <v>4447</v>
      </c>
      <c r="V1408">
        <v>8937</v>
      </c>
      <c r="W1408">
        <v>130</v>
      </c>
      <c r="X1408">
        <v>46</v>
      </c>
      <c r="Y1408">
        <v>0</v>
      </c>
      <c r="Z1408">
        <v>0</v>
      </c>
      <c r="AA1408">
        <v>0</v>
      </c>
      <c r="AB1408">
        <v>1</v>
      </c>
      <c r="AC1408" t="s">
        <v>138</v>
      </c>
      <c r="AD1408" t="s">
        <v>1963</v>
      </c>
      <c r="AE1408">
        <v>2.3407480756000001</v>
      </c>
      <c r="AF1408" t="s">
        <v>75</v>
      </c>
    </row>
    <row r="1409" spans="1:32">
      <c r="A1409" t="s">
        <v>2064</v>
      </c>
      <c r="B1409">
        <v>2012</v>
      </c>
      <c r="C1409" t="s">
        <v>1963</v>
      </c>
      <c r="D1409" t="s">
        <v>72</v>
      </c>
      <c r="E1409" t="s">
        <v>72</v>
      </c>
      <c r="F1409" t="s">
        <v>72</v>
      </c>
      <c r="G1409" t="s">
        <v>104</v>
      </c>
      <c r="H1409" t="s">
        <v>84</v>
      </c>
      <c r="I1409" t="s">
        <v>79</v>
      </c>
      <c r="J1409" t="s">
        <v>72</v>
      </c>
      <c r="K1409">
        <v>39.417645999999998</v>
      </c>
      <c r="L1409">
        <v>4.9935489999999998</v>
      </c>
      <c r="M1409">
        <v>30.056000000000001</v>
      </c>
      <c r="N1409">
        <v>49.627000000000002</v>
      </c>
      <c r="O1409" t="s">
        <v>74</v>
      </c>
      <c r="P1409" t="s">
        <v>2065</v>
      </c>
      <c r="Q1409">
        <v>10.209</v>
      </c>
      <c r="R1409">
        <v>9.3620000000000001</v>
      </c>
      <c r="S1409">
        <v>8332</v>
      </c>
      <c r="T1409">
        <v>1343</v>
      </c>
      <c r="U1409">
        <v>6353</v>
      </c>
      <c r="V1409">
        <v>10491</v>
      </c>
      <c r="W1409">
        <v>80</v>
      </c>
      <c r="X1409">
        <v>36</v>
      </c>
      <c r="Y1409">
        <v>0</v>
      </c>
      <c r="Z1409">
        <v>0</v>
      </c>
      <c r="AA1409">
        <v>0</v>
      </c>
      <c r="AB1409">
        <v>1</v>
      </c>
      <c r="AC1409" t="s">
        <v>366</v>
      </c>
      <c r="AD1409" t="s">
        <v>1963</v>
      </c>
      <c r="AE1409">
        <v>0.82491441359999995</v>
      </c>
      <c r="AF1409" t="s">
        <v>75</v>
      </c>
    </row>
    <row r="1410" spans="1:32">
      <c r="A1410" t="s">
        <v>2066</v>
      </c>
      <c r="B1410">
        <v>2012</v>
      </c>
      <c r="C1410" t="s">
        <v>1963</v>
      </c>
      <c r="D1410" t="s">
        <v>72</v>
      </c>
      <c r="E1410" t="s">
        <v>72</v>
      </c>
      <c r="F1410" t="s">
        <v>72</v>
      </c>
      <c r="G1410" t="s">
        <v>104</v>
      </c>
      <c r="H1410" t="s">
        <v>85</v>
      </c>
      <c r="I1410" t="s">
        <v>72</v>
      </c>
      <c r="J1410" t="s">
        <v>72</v>
      </c>
      <c r="K1410">
        <v>27.648554000000001</v>
      </c>
      <c r="L1410">
        <v>3.6106410000000002</v>
      </c>
      <c r="M1410">
        <v>21.081</v>
      </c>
      <c r="N1410">
        <v>35.345999999999997</v>
      </c>
      <c r="O1410" t="s">
        <v>74</v>
      </c>
      <c r="P1410" t="s">
        <v>2067</v>
      </c>
      <c r="Q1410">
        <v>7.6970000000000001</v>
      </c>
      <c r="R1410">
        <v>6.5679999999999996</v>
      </c>
      <c r="S1410">
        <v>10081</v>
      </c>
      <c r="T1410">
        <v>1443</v>
      </c>
      <c r="U1410">
        <v>7686</v>
      </c>
      <c r="V1410">
        <v>12888</v>
      </c>
      <c r="W1410">
        <v>191</v>
      </c>
      <c r="X1410">
        <v>60</v>
      </c>
      <c r="Y1410">
        <v>0</v>
      </c>
      <c r="Z1410">
        <v>0</v>
      </c>
      <c r="AA1410">
        <v>0</v>
      </c>
      <c r="AB1410">
        <v>1</v>
      </c>
      <c r="AC1410" t="s">
        <v>111</v>
      </c>
      <c r="AD1410" t="s">
        <v>1963</v>
      </c>
      <c r="AE1410">
        <v>1.2382336865000001</v>
      </c>
      <c r="AF1410" t="s">
        <v>75</v>
      </c>
    </row>
    <row r="1411" spans="1:32">
      <c r="A1411" t="s">
        <v>2068</v>
      </c>
      <c r="B1411">
        <v>2012</v>
      </c>
      <c r="C1411" t="s">
        <v>1963</v>
      </c>
      <c r="D1411" t="s">
        <v>72</v>
      </c>
      <c r="E1411" t="s">
        <v>72</v>
      </c>
      <c r="F1411" t="s">
        <v>72</v>
      </c>
      <c r="G1411" t="s">
        <v>104</v>
      </c>
      <c r="H1411" t="s">
        <v>85</v>
      </c>
      <c r="I1411" t="s">
        <v>76</v>
      </c>
      <c r="J1411" t="s">
        <v>72</v>
      </c>
      <c r="K1411">
        <v>28.254173000000002</v>
      </c>
      <c r="L1411">
        <v>4.891591</v>
      </c>
      <c r="M1411">
        <v>19.613</v>
      </c>
      <c r="N1411">
        <v>38.860999999999997</v>
      </c>
      <c r="O1411" t="s">
        <v>74</v>
      </c>
      <c r="P1411" t="s">
        <v>2069</v>
      </c>
      <c r="Q1411">
        <v>10.606999999999999</v>
      </c>
      <c r="R1411">
        <v>8.641</v>
      </c>
      <c r="S1411">
        <v>4985</v>
      </c>
      <c r="T1411">
        <v>903</v>
      </c>
      <c r="U1411">
        <v>3461</v>
      </c>
      <c r="V1411">
        <v>6857</v>
      </c>
      <c r="W1411">
        <v>112</v>
      </c>
      <c r="X1411">
        <v>33</v>
      </c>
      <c r="Y1411">
        <v>0</v>
      </c>
      <c r="Z1411">
        <v>0</v>
      </c>
      <c r="AA1411">
        <v>0</v>
      </c>
      <c r="AB1411">
        <v>1</v>
      </c>
      <c r="AC1411" t="s">
        <v>94</v>
      </c>
      <c r="AD1411" t="s">
        <v>1963</v>
      </c>
      <c r="AE1411">
        <v>1.3102193821000001</v>
      </c>
      <c r="AF1411" t="s">
        <v>75</v>
      </c>
    </row>
    <row r="1412" spans="1:32">
      <c r="A1412" t="s">
        <v>2070</v>
      </c>
      <c r="B1412">
        <v>2012</v>
      </c>
      <c r="C1412" t="s">
        <v>1963</v>
      </c>
      <c r="D1412" t="s">
        <v>72</v>
      </c>
      <c r="E1412" t="s">
        <v>72</v>
      </c>
      <c r="F1412" t="s">
        <v>72</v>
      </c>
      <c r="G1412" t="s">
        <v>104</v>
      </c>
      <c r="H1412" t="s">
        <v>85</v>
      </c>
      <c r="I1412" t="s">
        <v>79</v>
      </c>
      <c r="J1412" t="s">
        <v>72</v>
      </c>
      <c r="K1412">
        <v>27.080643999999999</v>
      </c>
      <c r="L1412">
        <v>5.4045839999999998</v>
      </c>
      <c r="M1412">
        <v>17.748000000000001</v>
      </c>
      <c r="N1412">
        <v>38.994999999999997</v>
      </c>
      <c r="O1412" t="s">
        <v>74</v>
      </c>
      <c r="P1412" t="s">
        <v>2071</v>
      </c>
      <c r="Q1412">
        <v>11.914</v>
      </c>
      <c r="R1412">
        <v>9.3330000000000002</v>
      </c>
      <c r="S1412">
        <v>5096</v>
      </c>
      <c r="T1412">
        <v>1158</v>
      </c>
      <c r="U1412">
        <v>3340</v>
      </c>
      <c r="V1412">
        <v>7338</v>
      </c>
      <c r="W1412">
        <v>79</v>
      </c>
      <c r="X1412">
        <v>27</v>
      </c>
      <c r="Y1412">
        <v>0</v>
      </c>
      <c r="Z1412">
        <v>0</v>
      </c>
      <c r="AA1412">
        <v>0</v>
      </c>
      <c r="AB1412">
        <v>1</v>
      </c>
      <c r="AC1412" t="s">
        <v>94</v>
      </c>
      <c r="AD1412" t="s">
        <v>1963</v>
      </c>
      <c r="AE1412">
        <v>1.1537650899</v>
      </c>
      <c r="AF1412" t="s">
        <v>75</v>
      </c>
    </row>
    <row r="1413" spans="1:32">
      <c r="A1413" t="s">
        <v>2072</v>
      </c>
      <c r="B1413">
        <v>2012</v>
      </c>
      <c r="C1413" t="s">
        <v>1963</v>
      </c>
      <c r="D1413" t="s">
        <v>72</v>
      </c>
      <c r="E1413" t="s">
        <v>72</v>
      </c>
      <c r="F1413" t="s">
        <v>72</v>
      </c>
      <c r="G1413" t="s">
        <v>104</v>
      </c>
      <c r="H1413" t="s">
        <v>86</v>
      </c>
      <c r="I1413" t="s">
        <v>72</v>
      </c>
      <c r="J1413" t="s">
        <v>72</v>
      </c>
      <c r="K1413">
        <v>14.35676</v>
      </c>
      <c r="L1413">
        <v>4.2230249999999998</v>
      </c>
      <c r="M1413">
        <v>7.8179999999999996</v>
      </c>
      <c r="N1413">
        <v>24.888999999999999</v>
      </c>
      <c r="O1413" t="s">
        <v>74</v>
      </c>
      <c r="P1413" t="s">
        <v>2073</v>
      </c>
      <c r="Q1413">
        <v>10.532</v>
      </c>
      <c r="R1413">
        <v>6.5389999999999997</v>
      </c>
      <c r="S1413">
        <v>2325</v>
      </c>
      <c r="T1413">
        <v>686</v>
      </c>
      <c r="U1413">
        <v>1266</v>
      </c>
      <c r="V1413">
        <v>4030</v>
      </c>
      <c r="W1413">
        <v>95</v>
      </c>
      <c r="X1413">
        <v>18</v>
      </c>
      <c r="Y1413">
        <v>0</v>
      </c>
      <c r="Z1413">
        <v>0</v>
      </c>
      <c r="AA1413">
        <v>0</v>
      </c>
      <c r="AB1413">
        <v>1</v>
      </c>
      <c r="AC1413" t="s">
        <v>134</v>
      </c>
      <c r="AD1413" t="s">
        <v>1963</v>
      </c>
      <c r="AE1413">
        <v>1.3634071308</v>
      </c>
      <c r="AF1413" t="s">
        <v>75</v>
      </c>
    </row>
    <row r="1414" spans="1:32">
      <c r="A1414" t="s">
        <v>2074</v>
      </c>
      <c r="B1414">
        <v>2012</v>
      </c>
      <c r="C1414" t="s">
        <v>1963</v>
      </c>
      <c r="D1414" t="s">
        <v>72</v>
      </c>
      <c r="E1414" t="s">
        <v>72</v>
      </c>
      <c r="F1414" t="s">
        <v>72</v>
      </c>
      <c r="G1414" t="s">
        <v>104</v>
      </c>
      <c r="H1414" t="s">
        <v>86</v>
      </c>
      <c r="I1414" t="s">
        <v>76</v>
      </c>
      <c r="J1414" t="s">
        <v>72</v>
      </c>
      <c r="K1414">
        <v>16.259682999999999</v>
      </c>
      <c r="L1414">
        <v>6.8254219999999997</v>
      </c>
      <c r="M1414">
        <v>6.7009999999999996</v>
      </c>
      <c r="N1414">
        <v>34.423000000000002</v>
      </c>
      <c r="O1414" t="s">
        <v>74</v>
      </c>
      <c r="P1414" t="s">
        <v>2075</v>
      </c>
      <c r="Q1414">
        <v>18.163</v>
      </c>
      <c r="R1414">
        <v>9.5589999999999993</v>
      </c>
      <c r="S1414">
        <v>1270</v>
      </c>
      <c r="T1414">
        <v>547</v>
      </c>
      <c r="U1414">
        <v>523</v>
      </c>
      <c r="V1414">
        <v>2689</v>
      </c>
      <c r="W1414">
        <v>52</v>
      </c>
      <c r="X1414">
        <v>9</v>
      </c>
      <c r="Y1414">
        <v>0</v>
      </c>
      <c r="Z1414">
        <v>0</v>
      </c>
      <c r="AA1414">
        <v>0</v>
      </c>
      <c r="AB1414">
        <v>1</v>
      </c>
      <c r="AC1414" t="s">
        <v>115</v>
      </c>
      <c r="AD1414" t="s">
        <v>1963</v>
      </c>
      <c r="AE1414">
        <v>1.7449480798999999</v>
      </c>
      <c r="AF1414" t="s">
        <v>75</v>
      </c>
    </row>
    <row r="1415" spans="1:32">
      <c r="A1415" t="s">
        <v>2076</v>
      </c>
      <c r="B1415">
        <v>2012</v>
      </c>
      <c r="C1415" t="s">
        <v>1963</v>
      </c>
      <c r="D1415" t="s">
        <v>72</v>
      </c>
      <c r="E1415" t="s">
        <v>72</v>
      </c>
      <c r="F1415" t="s">
        <v>72</v>
      </c>
      <c r="G1415" t="s">
        <v>104</v>
      </c>
      <c r="H1415" t="s">
        <v>86</v>
      </c>
      <c r="I1415" t="s">
        <v>79</v>
      </c>
      <c r="J1415" t="s">
        <v>72</v>
      </c>
      <c r="K1415">
        <v>12.582769000000001</v>
      </c>
      <c r="L1415">
        <v>4.5005709999999999</v>
      </c>
      <c r="M1415">
        <v>6.008</v>
      </c>
      <c r="N1415">
        <v>24.478999999999999</v>
      </c>
      <c r="O1415" t="s">
        <v>74</v>
      </c>
      <c r="P1415" t="s">
        <v>2077</v>
      </c>
      <c r="Q1415">
        <v>11.896000000000001</v>
      </c>
      <c r="R1415">
        <v>6.5750000000000002</v>
      </c>
      <c r="S1415">
        <v>1054</v>
      </c>
      <c r="T1415">
        <v>357</v>
      </c>
      <c r="U1415">
        <v>503</v>
      </c>
      <c r="V1415">
        <v>2051</v>
      </c>
      <c r="W1415">
        <v>43</v>
      </c>
      <c r="X1415">
        <v>9</v>
      </c>
      <c r="Y1415">
        <v>0</v>
      </c>
      <c r="Z1415">
        <v>0</v>
      </c>
      <c r="AA1415">
        <v>0</v>
      </c>
      <c r="AB1415">
        <v>1</v>
      </c>
      <c r="AC1415" t="s">
        <v>137</v>
      </c>
      <c r="AD1415" t="s">
        <v>1963</v>
      </c>
      <c r="AE1415">
        <v>0.77341259819999997</v>
      </c>
      <c r="AF1415" t="s">
        <v>75</v>
      </c>
    </row>
    <row r="1416" spans="1:32">
      <c r="A1416" t="s">
        <v>2078</v>
      </c>
      <c r="B1416">
        <v>2012</v>
      </c>
      <c r="C1416" t="s">
        <v>1963</v>
      </c>
      <c r="D1416" t="s">
        <v>72</v>
      </c>
      <c r="E1416" t="s">
        <v>72</v>
      </c>
      <c r="F1416" t="s">
        <v>72</v>
      </c>
      <c r="G1416" t="s">
        <v>104</v>
      </c>
      <c r="H1416" t="s">
        <v>88</v>
      </c>
      <c r="I1416" t="s">
        <v>72</v>
      </c>
      <c r="J1416" t="s">
        <v>72</v>
      </c>
      <c r="K1416">
        <v>16.474270000000001</v>
      </c>
      <c r="L1416">
        <v>12.023840999999999</v>
      </c>
      <c r="M1416">
        <v>3.367</v>
      </c>
      <c r="N1416">
        <v>52.753999999999998</v>
      </c>
      <c r="O1416" t="s">
        <v>74</v>
      </c>
      <c r="P1416" t="s">
        <v>2079</v>
      </c>
      <c r="Q1416">
        <v>36.279000000000003</v>
      </c>
      <c r="R1416">
        <v>13.106999999999999</v>
      </c>
      <c r="S1416">
        <v>1210</v>
      </c>
      <c r="T1416">
        <v>893</v>
      </c>
      <c r="U1416">
        <v>247</v>
      </c>
      <c r="V1416">
        <v>3875</v>
      </c>
      <c r="W1416">
        <v>47</v>
      </c>
      <c r="X1416">
        <v>7</v>
      </c>
      <c r="Y1416">
        <v>0</v>
      </c>
      <c r="Z1416">
        <v>0</v>
      </c>
      <c r="AA1416">
        <v>0</v>
      </c>
      <c r="AB1416">
        <v>1</v>
      </c>
      <c r="AC1416" t="s">
        <v>247</v>
      </c>
      <c r="AD1416" t="s">
        <v>1963</v>
      </c>
      <c r="AE1416">
        <v>4.8330113939999997</v>
      </c>
      <c r="AF1416" t="s">
        <v>75</v>
      </c>
    </row>
    <row r="1417" spans="1:32">
      <c r="A1417" t="s">
        <v>2080</v>
      </c>
      <c r="B1417">
        <v>2012</v>
      </c>
      <c r="C1417" t="s">
        <v>1963</v>
      </c>
      <c r="D1417" t="s">
        <v>72</v>
      </c>
      <c r="E1417" t="s">
        <v>72</v>
      </c>
      <c r="F1417" t="s">
        <v>72</v>
      </c>
      <c r="G1417" t="s">
        <v>104</v>
      </c>
      <c r="H1417" t="s">
        <v>72</v>
      </c>
      <c r="I1417" t="s">
        <v>72</v>
      </c>
      <c r="J1417" t="s">
        <v>72</v>
      </c>
      <c r="K1417">
        <v>37.864893000000002</v>
      </c>
      <c r="L1417">
        <v>2.1430349999999998</v>
      </c>
      <c r="M1417">
        <v>33.715000000000003</v>
      </c>
      <c r="N1417">
        <v>42.2</v>
      </c>
      <c r="O1417" t="s">
        <v>74</v>
      </c>
      <c r="P1417" t="s">
        <v>2081</v>
      </c>
      <c r="Q1417">
        <v>4.335</v>
      </c>
      <c r="R1417">
        <v>4.149</v>
      </c>
      <c r="S1417">
        <v>76180</v>
      </c>
      <c r="T1417">
        <v>4972</v>
      </c>
      <c r="U1417">
        <v>67832</v>
      </c>
      <c r="V1417">
        <v>84902</v>
      </c>
      <c r="W1417">
        <v>997</v>
      </c>
      <c r="X1417">
        <v>384</v>
      </c>
      <c r="Y1417">
        <v>0</v>
      </c>
      <c r="Z1417">
        <v>0</v>
      </c>
      <c r="AA1417">
        <v>0</v>
      </c>
      <c r="AB1417">
        <v>1</v>
      </c>
      <c r="AC1417" t="s">
        <v>477</v>
      </c>
      <c r="AD1417" t="s">
        <v>1963</v>
      </c>
      <c r="AE1417">
        <v>1.9442141493</v>
      </c>
      <c r="AF1417" t="s">
        <v>75</v>
      </c>
    </row>
    <row r="1418" spans="1:32">
      <c r="A1418" t="s">
        <v>2082</v>
      </c>
      <c r="B1418">
        <v>2012</v>
      </c>
      <c r="C1418" t="s">
        <v>1963</v>
      </c>
      <c r="D1418" t="s">
        <v>72</v>
      </c>
      <c r="E1418" t="s">
        <v>72</v>
      </c>
      <c r="F1418" t="s">
        <v>72</v>
      </c>
      <c r="G1418" t="s">
        <v>104</v>
      </c>
      <c r="H1418" t="s">
        <v>72</v>
      </c>
      <c r="I1418" t="s">
        <v>76</v>
      </c>
      <c r="J1418" t="s">
        <v>72</v>
      </c>
      <c r="K1418">
        <v>33.256991999999997</v>
      </c>
      <c r="L1418">
        <v>2.8470909999999998</v>
      </c>
      <c r="M1418">
        <v>27.867000000000001</v>
      </c>
      <c r="N1418">
        <v>39.124000000000002</v>
      </c>
      <c r="O1418" t="s">
        <v>74</v>
      </c>
      <c r="P1418" t="s">
        <v>2083</v>
      </c>
      <c r="Q1418">
        <v>5.867</v>
      </c>
      <c r="R1418">
        <v>5.39</v>
      </c>
      <c r="S1418">
        <v>32058</v>
      </c>
      <c r="T1418">
        <v>2962</v>
      </c>
      <c r="U1418">
        <v>26863</v>
      </c>
      <c r="V1418">
        <v>37714</v>
      </c>
      <c r="W1418">
        <v>601</v>
      </c>
      <c r="X1418">
        <v>206</v>
      </c>
      <c r="Y1418">
        <v>0</v>
      </c>
      <c r="Z1418">
        <v>0</v>
      </c>
      <c r="AA1418">
        <v>0</v>
      </c>
      <c r="AB1418">
        <v>1</v>
      </c>
      <c r="AC1418" t="s">
        <v>279</v>
      </c>
      <c r="AD1418" t="s">
        <v>1963</v>
      </c>
      <c r="AE1418">
        <v>2.1911152598000001</v>
      </c>
      <c r="AF1418" t="s">
        <v>75</v>
      </c>
    </row>
    <row r="1419" spans="1:32">
      <c r="A1419" t="s">
        <v>2084</v>
      </c>
      <c r="B1419">
        <v>2012</v>
      </c>
      <c r="C1419" t="s">
        <v>1963</v>
      </c>
      <c r="D1419" t="s">
        <v>72</v>
      </c>
      <c r="E1419" t="s">
        <v>72</v>
      </c>
      <c r="F1419" t="s">
        <v>72</v>
      </c>
      <c r="G1419" t="s">
        <v>104</v>
      </c>
      <c r="H1419" t="s">
        <v>72</v>
      </c>
      <c r="I1419" t="s">
        <v>79</v>
      </c>
      <c r="J1419" t="s">
        <v>72</v>
      </c>
      <c r="K1419">
        <v>42.103554000000003</v>
      </c>
      <c r="L1419">
        <v>2.8864359999999998</v>
      </c>
      <c r="M1419">
        <v>36.506</v>
      </c>
      <c r="N1419">
        <v>47.911000000000001</v>
      </c>
      <c r="O1419" t="s">
        <v>74</v>
      </c>
      <c r="P1419" t="s">
        <v>2085</v>
      </c>
      <c r="Q1419">
        <v>5.8079999999999998</v>
      </c>
      <c r="R1419">
        <v>5.5970000000000004</v>
      </c>
      <c r="S1419">
        <v>44122</v>
      </c>
      <c r="T1419">
        <v>3683</v>
      </c>
      <c r="U1419">
        <v>38256</v>
      </c>
      <c r="V1419">
        <v>50208</v>
      </c>
      <c r="W1419">
        <v>396</v>
      </c>
      <c r="X1419">
        <v>178</v>
      </c>
      <c r="Y1419">
        <v>0</v>
      </c>
      <c r="Z1419">
        <v>0</v>
      </c>
      <c r="AA1419">
        <v>0</v>
      </c>
      <c r="AB1419">
        <v>1</v>
      </c>
      <c r="AC1419" t="s">
        <v>384</v>
      </c>
      <c r="AD1419" t="s">
        <v>1963</v>
      </c>
      <c r="AE1419">
        <v>1.3500518020000001</v>
      </c>
      <c r="AF1419" t="s">
        <v>75</v>
      </c>
    </row>
    <row r="1420" spans="1:32">
      <c r="A1420" t="s">
        <v>2086</v>
      </c>
      <c r="B1420">
        <v>2012</v>
      </c>
      <c r="C1420" t="s">
        <v>1963</v>
      </c>
      <c r="D1420" t="s">
        <v>72</v>
      </c>
      <c r="E1420" t="s">
        <v>72</v>
      </c>
      <c r="F1420" t="s">
        <v>72</v>
      </c>
      <c r="G1420" t="s">
        <v>119</v>
      </c>
      <c r="H1420" t="s">
        <v>73</v>
      </c>
      <c r="I1420" t="s">
        <v>72</v>
      </c>
      <c r="J1420" t="s">
        <v>72</v>
      </c>
      <c r="K1420">
        <v>55.368146000000003</v>
      </c>
      <c r="L1420">
        <v>9.5990800000000007</v>
      </c>
      <c r="M1420">
        <v>36.468000000000004</v>
      </c>
      <c r="N1420">
        <v>72.834000000000003</v>
      </c>
      <c r="O1420" t="s">
        <v>74</v>
      </c>
      <c r="P1420" t="s">
        <v>2087</v>
      </c>
      <c r="Q1420">
        <v>17.466000000000001</v>
      </c>
      <c r="R1420">
        <v>18.899999999999999</v>
      </c>
      <c r="S1420">
        <v>13975</v>
      </c>
      <c r="T1420">
        <v>3228</v>
      </c>
      <c r="U1420">
        <v>9205</v>
      </c>
      <c r="V1420">
        <v>18383</v>
      </c>
      <c r="W1420">
        <v>59</v>
      </c>
      <c r="X1420">
        <v>34</v>
      </c>
      <c r="Y1420">
        <v>0</v>
      </c>
      <c r="Z1420">
        <v>0</v>
      </c>
      <c r="AA1420">
        <v>0</v>
      </c>
      <c r="AB1420">
        <v>1</v>
      </c>
      <c r="AC1420" t="s">
        <v>244</v>
      </c>
      <c r="AD1420" t="s">
        <v>1963</v>
      </c>
      <c r="AE1420">
        <v>2.1626303361999999</v>
      </c>
      <c r="AF1420" t="s">
        <v>75</v>
      </c>
    </row>
    <row r="1421" spans="1:32">
      <c r="A1421" t="s">
        <v>2088</v>
      </c>
      <c r="B1421">
        <v>2012</v>
      </c>
      <c r="C1421" t="s">
        <v>1963</v>
      </c>
      <c r="D1421" t="s">
        <v>72</v>
      </c>
      <c r="E1421" t="s">
        <v>72</v>
      </c>
      <c r="F1421" t="s">
        <v>72</v>
      </c>
      <c r="G1421" t="s">
        <v>119</v>
      </c>
      <c r="H1421" t="s">
        <v>73</v>
      </c>
      <c r="I1421" t="s">
        <v>79</v>
      </c>
      <c r="J1421" t="s">
        <v>72</v>
      </c>
      <c r="K1421">
        <v>59.421819999999997</v>
      </c>
      <c r="L1421">
        <v>12.132751000000001</v>
      </c>
      <c r="M1421">
        <v>35.049999999999997</v>
      </c>
      <c r="N1421">
        <v>79.894999999999996</v>
      </c>
      <c r="O1421" t="s">
        <v>74</v>
      </c>
      <c r="P1421" t="s">
        <v>2089</v>
      </c>
      <c r="Q1421">
        <v>20.472999999999999</v>
      </c>
      <c r="R1421">
        <v>24.372</v>
      </c>
      <c r="S1421">
        <v>10344</v>
      </c>
      <c r="T1421">
        <v>2712</v>
      </c>
      <c r="U1421">
        <v>6101</v>
      </c>
      <c r="V1421">
        <v>13907</v>
      </c>
      <c r="W1421">
        <v>35</v>
      </c>
      <c r="X1421">
        <v>22</v>
      </c>
      <c r="Y1421">
        <v>0</v>
      </c>
      <c r="Z1421">
        <v>0</v>
      </c>
      <c r="AA1421">
        <v>0</v>
      </c>
      <c r="AB1421">
        <v>1</v>
      </c>
      <c r="AC1421" t="s">
        <v>530</v>
      </c>
      <c r="AD1421" t="s">
        <v>1963</v>
      </c>
      <c r="AE1421">
        <v>2.0756730307</v>
      </c>
      <c r="AF1421" t="s">
        <v>75</v>
      </c>
    </row>
    <row r="1422" spans="1:32">
      <c r="A1422" t="s">
        <v>2090</v>
      </c>
      <c r="B1422">
        <v>2012</v>
      </c>
      <c r="C1422" t="s">
        <v>1963</v>
      </c>
      <c r="D1422" t="s">
        <v>72</v>
      </c>
      <c r="E1422" t="s">
        <v>72</v>
      </c>
      <c r="F1422" t="s">
        <v>72</v>
      </c>
      <c r="G1422" t="s">
        <v>119</v>
      </c>
      <c r="H1422" t="s">
        <v>81</v>
      </c>
      <c r="I1422" t="s">
        <v>72</v>
      </c>
      <c r="J1422" t="s">
        <v>72</v>
      </c>
      <c r="K1422">
        <v>50.57573</v>
      </c>
      <c r="L1422">
        <v>5.5086539999999999</v>
      </c>
      <c r="M1422">
        <v>39.790999999999997</v>
      </c>
      <c r="N1422">
        <v>61.307000000000002</v>
      </c>
      <c r="O1422" t="s">
        <v>74</v>
      </c>
      <c r="P1422" t="s">
        <v>2091</v>
      </c>
      <c r="Q1422">
        <v>10.731999999999999</v>
      </c>
      <c r="R1422">
        <v>10.785</v>
      </c>
      <c r="S1422">
        <v>26029</v>
      </c>
      <c r="T1422">
        <v>4120</v>
      </c>
      <c r="U1422">
        <v>20479</v>
      </c>
      <c r="V1422">
        <v>31552</v>
      </c>
      <c r="W1422">
        <v>178</v>
      </c>
      <c r="X1422">
        <v>87</v>
      </c>
      <c r="Y1422">
        <v>0</v>
      </c>
      <c r="Z1422">
        <v>0</v>
      </c>
      <c r="AA1422">
        <v>0</v>
      </c>
      <c r="AB1422">
        <v>1</v>
      </c>
      <c r="AC1422" t="s">
        <v>127</v>
      </c>
      <c r="AD1422" t="s">
        <v>1963</v>
      </c>
      <c r="AE1422">
        <v>2.1487300142999999</v>
      </c>
      <c r="AF1422" t="s">
        <v>75</v>
      </c>
    </row>
    <row r="1423" spans="1:32">
      <c r="A1423" t="s">
        <v>2092</v>
      </c>
      <c r="B1423">
        <v>2012</v>
      </c>
      <c r="C1423" t="s">
        <v>1963</v>
      </c>
      <c r="D1423" t="s">
        <v>72</v>
      </c>
      <c r="E1423" t="s">
        <v>72</v>
      </c>
      <c r="F1423" t="s">
        <v>72</v>
      </c>
      <c r="G1423" t="s">
        <v>119</v>
      </c>
      <c r="H1423" t="s">
        <v>81</v>
      </c>
      <c r="I1423" t="s">
        <v>76</v>
      </c>
      <c r="J1423" t="s">
        <v>72</v>
      </c>
      <c r="K1423">
        <v>38.148344000000002</v>
      </c>
      <c r="L1423">
        <v>7.4200309999999998</v>
      </c>
      <c r="M1423">
        <v>24.84</v>
      </c>
      <c r="N1423">
        <v>53.51</v>
      </c>
      <c r="O1423" t="s">
        <v>74</v>
      </c>
      <c r="P1423" t="s">
        <v>2093</v>
      </c>
      <c r="Q1423">
        <v>15.362</v>
      </c>
      <c r="R1423">
        <v>13.308</v>
      </c>
      <c r="S1423">
        <v>10611</v>
      </c>
      <c r="T1423">
        <v>2488</v>
      </c>
      <c r="U1423">
        <v>6909</v>
      </c>
      <c r="V1423">
        <v>14884</v>
      </c>
      <c r="W1423">
        <v>109</v>
      </c>
      <c r="X1423">
        <v>42</v>
      </c>
      <c r="Y1423">
        <v>0</v>
      </c>
      <c r="Z1423">
        <v>0</v>
      </c>
      <c r="AA1423">
        <v>0</v>
      </c>
      <c r="AB1423">
        <v>1</v>
      </c>
      <c r="AC1423" t="s">
        <v>422</v>
      </c>
      <c r="AD1423" t="s">
        <v>1963</v>
      </c>
      <c r="AE1423">
        <v>2.5200442510999999</v>
      </c>
      <c r="AF1423" t="s">
        <v>75</v>
      </c>
    </row>
    <row r="1424" spans="1:32">
      <c r="A1424" t="s">
        <v>2094</v>
      </c>
      <c r="B1424">
        <v>2012</v>
      </c>
      <c r="C1424" t="s">
        <v>1963</v>
      </c>
      <c r="D1424" t="s">
        <v>72</v>
      </c>
      <c r="E1424" t="s">
        <v>72</v>
      </c>
      <c r="F1424" t="s">
        <v>72</v>
      </c>
      <c r="G1424" t="s">
        <v>119</v>
      </c>
      <c r="H1424" t="s">
        <v>81</v>
      </c>
      <c r="I1424" t="s">
        <v>79</v>
      </c>
      <c r="J1424" t="s">
        <v>72</v>
      </c>
      <c r="K1424">
        <v>65.191806</v>
      </c>
      <c r="L1424">
        <v>7.3716470000000003</v>
      </c>
      <c r="M1424">
        <v>49.573999999999998</v>
      </c>
      <c r="N1424">
        <v>78.108000000000004</v>
      </c>
      <c r="O1424" t="s">
        <v>74</v>
      </c>
      <c r="P1424" t="s">
        <v>2095</v>
      </c>
      <c r="Q1424">
        <v>12.916</v>
      </c>
      <c r="R1424">
        <v>15.617000000000001</v>
      </c>
      <c r="S1424">
        <v>15418</v>
      </c>
      <c r="T1424">
        <v>2711</v>
      </c>
      <c r="U1424">
        <v>11724</v>
      </c>
      <c r="V1424">
        <v>18473</v>
      </c>
      <c r="W1424">
        <v>69</v>
      </c>
      <c r="X1424">
        <v>45</v>
      </c>
      <c r="Y1424">
        <v>0</v>
      </c>
      <c r="Z1424">
        <v>0</v>
      </c>
      <c r="AA1424">
        <v>0</v>
      </c>
      <c r="AB1424">
        <v>1</v>
      </c>
      <c r="AC1424" t="s">
        <v>108</v>
      </c>
      <c r="AD1424" t="s">
        <v>1963</v>
      </c>
      <c r="AE1424">
        <v>1.6284088667000001</v>
      </c>
      <c r="AF1424" t="s">
        <v>75</v>
      </c>
    </row>
    <row r="1425" spans="1:32">
      <c r="A1425" t="s">
        <v>2096</v>
      </c>
      <c r="B1425">
        <v>2012</v>
      </c>
      <c r="C1425" t="s">
        <v>1963</v>
      </c>
      <c r="D1425" t="s">
        <v>72</v>
      </c>
      <c r="E1425" t="s">
        <v>72</v>
      </c>
      <c r="F1425" t="s">
        <v>72</v>
      </c>
      <c r="G1425" t="s">
        <v>119</v>
      </c>
      <c r="H1425" t="s">
        <v>83</v>
      </c>
      <c r="I1425" t="s">
        <v>72</v>
      </c>
      <c r="J1425" t="s">
        <v>72</v>
      </c>
      <c r="K1425">
        <v>48.715015000000001</v>
      </c>
      <c r="L1425">
        <v>4.3093009999999996</v>
      </c>
      <c r="M1425">
        <v>40.284999999999997</v>
      </c>
      <c r="N1425">
        <v>57.219000000000001</v>
      </c>
      <c r="O1425" t="s">
        <v>74</v>
      </c>
      <c r="P1425" t="s">
        <v>2097</v>
      </c>
      <c r="Q1425">
        <v>8.5039999999999996</v>
      </c>
      <c r="R1425">
        <v>8.43</v>
      </c>
      <c r="S1425">
        <v>39586</v>
      </c>
      <c r="T1425">
        <v>4597</v>
      </c>
      <c r="U1425">
        <v>32736</v>
      </c>
      <c r="V1425">
        <v>46497</v>
      </c>
      <c r="W1425">
        <v>299</v>
      </c>
      <c r="X1425">
        <v>133</v>
      </c>
      <c r="Y1425">
        <v>0</v>
      </c>
      <c r="Z1425">
        <v>0</v>
      </c>
      <c r="AA1425">
        <v>0</v>
      </c>
      <c r="AB1425">
        <v>1</v>
      </c>
      <c r="AC1425" t="s">
        <v>465</v>
      </c>
      <c r="AD1425" t="s">
        <v>1963</v>
      </c>
      <c r="AE1425">
        <v>2.2150163478999998</v>
      </c>
      <c r="AF1425" t="s">
        <v>75</v>
      </c>
    </row>
    <row r="1426" spans="1:32">
      <c r="A1426" t="s">
        <v>2098</v>
      </c>
      <c r="B1426">
        <v>2012</v>
      </c>
      <c r="C1426" t="s">
        <v>1963</v>
      </c>
      <c r="D1426" t="s">
        <v>72</v>
      </c>
      <c r="E1426" t="s">
        <v>72</v>
      </c>
      <c r="F1426" t="s">
        <v>72</v>
      </c>
      <c r="G1426" t="s">
        <v>119</v>
      </c>
      <c r="H1426" t="s">
        <v>83</v>
      </c>
      <c r="I1426" t="s">
        <v>76</v>
      </c>
      <c r="J1426" t="s">
        <v>72</v>
      </c>
      <c r="K1426">
        <v>36.884053000000002</v>
      </c>
      <c r="L1426">
        <v>5.8458319999999997</v>
      </c>
      <c r="M1426">
        <v>26.204000000000001</v>
      </c>
      <c r="N1426">
        <v>49.024999999999999</v>
      </c>
      <c r="O1426" t="s">
        <v>74</v>
      </c>
      <c r="P1426" t="s">
        <v>2099</v>
      </c>
      <c r="Q1426">
        <v>12.141</v>
      </c>
      <c r="R1426">
        <v>10.68</v>
      </c>
      <c r="S1426">
        <v>12572</v>
      </c>
      <c r="T1426">
        <v>2382</v>
      </c>
      <c r="U1426">
        <v>8932</v>
      </c>
      <c r="V1426">
        <v>16711</v>
      </c>
      <c r="W1426">
        <v>170</v>
      </c>
      <c r="X1426">
        <v>61</v>
      </c>
      <c r="Y1426">
        <v>0</v>
      </c>
      <c r="Z1426">
        <v>0</v>
      </c>
      <c r="AA1426">
        <v>0</v>
      </c>
      <c r="AB1426">
        <v>1</v>
      </c>
      <c r="AC1426" t="s">
        <v>240</v>
      </c>
      <c r="AD1426" t="s">
        <v>1963</v>
      </c>
      <c r="AE1426">
        <v>2.4808566791</v>
      </c>
      <c r="AF1426" t="s">
        <v>75</v>
      </c>
    </row>
    <row r="1427" spans="1:32">
      <c r="A1427" t="s">
        <v>2100</v>
      </c>
      <c r="B1427">
        <v>2012</v>
      </c>
      <c r="C1427" t="s">
        <v>1963</v>
      </c>
      <c r="D1427" t="s">
        <v>72</v>
      </c>
      <c r="E1427" t="s">
        <v>72</v>
      </c>
      <c r="F1427" t="s">
        <v>72</v>
      </c>
      <c r="G1427" t="s">
        <v>119</v>
      </c>
      <c r="H1427" t="s">
        <v>83</v>
      </c>
      <c r="I1427" t="s">
        <v>79</v>
      </c>
      <c r="J1427" t="s">
        <v>72</v>
      </c>
      <c r="K1427">
        <v>57.26332</v>
      </c>
      <c r="L1427">
        <v>6.0823119999999999</v>
      </c>
      <c r="M1427">
        <v>45.005000000000003</v>
      </c>
      <c r="N1427">
        <v>68.691000000000003</v>
      </c>
      <c r="O1427" t="s">
        <v>74</v>
      </c>
      <c r="P1427" t="s">
        <v>2101</v>
      </c>
      <c r="Q1427">
        <v>11.427</v>
      </c>
      <c r="R1427">
        <v>12.259</v>
      </c>
      <c r="S1427">
        <v>27014</v>
      </c>
      <c r="T1427">
        <v>3902</v>
      </c>
      <c r="U1427">
        <v>21231</v>
      </c>
      <c r="V1427">
        <v>32405</v>
      </c>
      <c r="W1427">
        <v>129</v>
      </c>
      <c r="X1427">
        <v>72</v>
      </c>
      <c r="Y1427">
        <v>0</v>
      </c>
      <c r="Z1427">
        <v>0</v>
      </c>
      <c r="AA1427">
        <v>0</v>
      </c>
      <c r="AB1427">
        <v>1</v>
      </c>
      <c r="AC1427" t="s">
        <v>239</v>
      </c>
      <c r="AD1427" t="s">
        <v>1963</v>
      </c>
      <c r="AE1427">
        <v>1.9349512945</v>
      </c>
      <c r="AF1427" t="s">
        <v>75</v>
      </c>
    </row>
    <row r="1428" spans="1:32">
      <c r="A1428" t="s">
        <v>2102</v>
      </c>
      <c r="B1428">
        <v>2012</v>
      </c>
      <c r="C1428" t="s">
        <v>1963</v>
      </c>
      <c r="D1428" t="s">
        <v>72</v>
      </c>
      <c r="E1428" t="s">
        <v>72</v>
      </c>
      <c r="F1428" t="s">
        <v>72</v>
      </c>
      <c r="G1428" t="s">
        <v>119</v>
      </c>
      <c r="H1428" t="s">
        <v>84</v>
      </c>
      <c r="I1428" t="s">
        <v>72</v>
      </c>
      <c r="J1428" t="s">
        <v>72</v>
      </c>
      <c r="K1428">
        <v>32.779243000000001</v>
      </c>
      <c r="L1428">
        <v>2.911991</v>
      </c>
      <c r="M1428">
        <v>27.282</v>
      </c>
      <c r="N1428">
        <v>38.793999999999997</v>
      </c>
      <c r="O1428" t="s">
        <v>74</v>
      </c>
      <c r="P1428" t="s">
        <v>2103</v>
      </c>
      <c r="Q1428">
        <v>6.0140000000000002</v>
      </c>
      <c r="R1428">
        <v>5.4980000000000002</v>
      </c>
      <c r="S1428">
        <v>25603</v>
      </c>
      <c r="T1428">
        <v>2928</v>
      </c>
      <c r="U1428">
        <v>21309</v>
      </c>
      <c r="V1428">
        <v>30300</v>
      </c>
      <c r="W1428">
        <v>343</v>
      </c>
      <c r="X1428">
        <v>109</v>
      </c>
      <c r="Y1428">
        <v>0</v>
      </c>
      <c r="Z1428">
        <v>0</v>
      </c>
      <c r="AA1428">
        <v>0</v>
      </c>
      <c r="AB1428">
        <v>1</v>
      </c>
      <c r="AC1428" t="s">
        <v>172</v>
      </c>
      <c r="AD1428" t="s">
        <v>1963</v>
      </c>
      <c r="AE1428">
        <v>1.3161454530000001</v>
      </c>
      <c r="AF1428" t="s">
        <v>75</v>
      </c>
    </row>
    <row r="1429" spans="1:32">
      <c r="A1429" t="s">
        <v>2104</v>
      </c>
      <c r="B1429">
        <v>2012</v>
      </c>
      <c r="C1429" t="s">
        <v>1963</v>
      </c>
      <c r="D1429" t="s">
        <v>72</v>
      </c>
      <c r="E1429" t="s">
        <v>72</v>
      </c>
      <c r="F1429" t="s">
        <v>72</v>
      </c>
      <c r="G1429" t="s">
        <v>119</v>
      </c>
      <c r="H1429" t="s">
        <v>84</v>
      </c>
      <c r="I1429" t="s">
        <v>76</v>
      </c>
      <c r="J1429" t="s">
        <v>72</v>
      </c>
      <c r="K1429">
        <v>22.753312999999999</v>
      </c>
      <c r="L1429">
        <v>3.1952929999999999</v>
      </c>
      <c r="M1429">
        <v>17.036999999999999</v>
      </c>
      <c r="N1429">
        <v>29.7</v>
      </c>
      <c r="O1429" t="s">
        <v>74</v>
      </c>
      <c r="P1429" t="s">
        <v>2105</v>
      </c>
      <c r="Q1429">
        <v>6.9470000000000001</v>
      </c>
      <c r="R1429">
        <v>5.7160000000000002</v>
      </c>
      <c r="S1429">
        <v>8039</v>
      </c>
      <c r="T1429">
        <v>1286</v>
      </c>
      <c r="U1429">
        <v>6019</v>
      </c>
      <c r="V1429">
        <v>10493</v>
      </c>
      <c r="W1429">
        <v>193</v>
      </c>
      <c r="X1429">
        <v>47</v>
      </c>
      <c r="Y1429">
        <v>0</v>
      </c>
      <c r="Z1429">
        <v>0</v>
      </c>
      <c r="AA1429">
        <v>0</v>
      </c>
      <c r="AB1429">
        <v>1</v>
      </c>
      <c r="AC1429" t="s">
        <v>366</v>
      </c>
      <c r="AD1429" t="s">
        <v>1963</v>
      </c>
      <c r="AE1429">
        <v>1.1153166293000001</v>
      </c>
      <c r="AF1429" t="s">
        <v>75</v>
      </c>
    </row>
    <row r="1430" spans="1:32">
      <c r="A1430" t="s">
        <v>2106</v>
      </c>
      <c r="B1430">
        <v>2012</v>
      </c>
      <c r="C1430" t="s">
        <v>1963</v>
      </c>
      <c r="D1430" t="s">
        <v>72</v>
      </c>
      <c r="E1430" t="s">
        <v>72</v>
      </c>
      <c r="F1430" t="s">
        <v>72</v>
      </c>
      <c r="G1430" t="s">
        <v>119</v>
      </c>
      <c r="H1430" t="s">
        <v>84</v>
      </c>
      <c r="I1430" t="s">
        <v>79</v>
      </c>
      <c r="J1430" t="s">
        <v>72</v>
      </c>
      <c r="K1430">
        <v>41.059567999999999</v>
      </c>
      <c r="L1430">
        <v>4.6669169999999998</v>
      </c>
      <c r="M1430">
        <v>32.210999999999999</v>
      </c>
      <c r="N1430">
        <v>50.527000000000001</v>
      </c>
      <c r="O1430" t="s">
        <v>74</v>
      </c>
      <c r="P1430" t="s">
        <v>676</v>
      </c>
      <c r="Q1430">
        <v>9.468</v>
      </c>
      <c r="R1430">
        <v>8.8490000000000002</v>
      </c>
      <c r="S1430">
        <v>17564</v>
      </c>
      <c r="T1430">
        <v>2650</v>
      </c>
      <c r="U1430">
        <v>13779</v>
      </c>
      <c r="V1430">
        <v>21614</v>
      </c>
      <c r="W1430">
        <v>150</v>
      </c>
      <c r="X1430">
        <v>62</v>
      </c>
      <c r="Y1430">
        <v>0</v>
      </c>
      <c r="Z1430">
        <v>0</v>
      </c>
      <c r="AA1430">
        <v>0</v>
      </c>
      <c r="AB1430">
        <v>1</v>
      </c>
      <c r="AC1430" t="s">
        <v>216</v>
      </c>
      <c r="AD1430" t="s">
        <v>1963</v>
      </c>
      <c r="AE1430">
        <v>1.3409688147000001</v>
      </c>
      <c r="AF1430" t="s">
        <v>75</v>
      </c>
    </row>
    <row r="1431" spans="1:32">
      <c r="A1431" t="s">
        <v>2107</v>
      </c>
      <c r="B1431">
        <v>2012</v>
      </c>
      <c r="C1431" t="s">
        <v>1963</v>
      </c>
      <c r="D1431" t="s">
        <v>72</v>
      </c>
      <c r="E1431" t="s">
        <v>72</v>
      </c>
      <c r="F1431" t="s">
        <v>72</v>
      </c>
      <c r="G1431" t="s">
        <v>119</v>
      </c>
      <c r="H1431" t="s">
        <v>85</v>
      </c>
      <c r="I1431" t="s">
        <v>72</v>
      </c>
      <c r="J1431" t="s">
        <v>72</v>
      </c>
      <c r="K1431">
        <v>24.775836999999999</v>
      </c>
      <c r="L1431">
        <v>2.8582709999999998</v>
      </c>
      <c r="M1431">
        <v>19.547000000000001</v>
      </c>
      <c r="N1431">
        <v>30.867000000000001</v>
      </c>
      <c r="O1431" t="s">
        <v>74</v>
      </c>
      <c r="P1431" t="s">
        <v>2108</v>
      </c>
      <c r="Q1431">
        <v>6.0910000000000002</v>
      </c>
      <c r="R1431">
        <v>5.2290000000000001</v>
      </c>
      <c r="S1431">
        <v>21071</v>
      </c>
      <c r="T1431">
        <v>2672</v>
      </c>
      <c r="U1431">
        <v>16624</v>
      </c>
      <c r="V1431">
        <v>26251</v>
      </c>
      <c r="W1431">
        <v>357</v>
      </c>
      <c r="X1431">
        <v>97</v>
      </c>
      <c r="Y1431">
        <v>0</v>
      </c>
      <c r="Z1431">
        <v>0</v>
      </c>
      <c r="AA1431">
        <v>0</v>
      </c>
      <c r="AB1431">
        <v>1</v>
      </c>
      <c r="AC1431" t="s">
        <v>225</v>
      </c>
      <c r="AD1431" t="s">
        <v>1963</v>
      </c>
      <c r="AE1431">
        <v>1.5605261495</v>
      </c>
      <c r="AF1431" t="s">
        <v>75</v>
      </c>
    </row>
    <row r="1432" spans="1:32">
      <c r="A1432" t="s">
        <v>2109</v>
      </c>
      <c r="B1432">
        <v>2012</v>
      </c>
      <c r="C1432" t="s">
        <v>1963</v>
      </c>
      <c r="D1432" t="s">
        <v>72</v>
      </c>
      <c r="E1432" t="s">
        <v>72</v>
      </c>
      <c r="F1432" t="s">
        <v>72</v>
      </c>
      <c r="G1432" t="s">
        <v>119</v>
      </c>
      <c r="H1432" t="s">
        <v>85</v>
      </c>
      <c r="I1432" t="s">
        <v>76</v>
      </c>
      <c r="J1432" t="s">
        <v>72</v>
      </c>
      <c r="K1432">
        <v>13.119698</v>
      </c>
      <c r="L1432">
        <v>2.8278970000000001</v>
      </c>
      <c r="M1432">
        <v>8.4510000000000005</v>
      </c>
      <c r="N1432">
        <v>19.809999999999999</v>
      </c>
      <c r="O1432" t="s">
        <v>74</v>
      </c>
      <c r="P1432" t="s">
        <v>2110</v>
      </c>
      <c r="Q1432">
        <v>6.69</v>
      </c>
      <c r="R1432">
        <v>4.6689999999999996</v>
      </c>
      <c r="S1432">
        <v>6200</v>
      </c>
      <c r="T1432">
        <v>1364</v>
      </c>
      <c r="U1432">
        <v>3993</v>
      </c>
      <c r="V1432">
        <v>9361</v>
      </c>
      <c r="W1432">
        <v>210</v>
      </c>
      <c r="X1432">
        <v>37</v>
      </c>
      <c r="Y1432">
        <v>0</v>
      </c>
      <c r="Z1432">
        <v>0</v>
      </c>
      <c r="AA1432">
        <v>0</v>
      </c>
      <c r="AB1432">
        <v>1</v>
      </c>
      <c r="AC1432" t="s">
        <v>138</v>
      </c>
      <c r="AD1432" t="s">
        <v>1963</v>
      </c>
      <c r="AE1432">
        <v>1.4663186504000001</v>
      </c>
      <c r="AF1432" t="s">
        <v>75</v>
      </c>
    </row>
    <row r="1433" spans="1:32">
      <c r="A1433" t="s">
        <v>2111</v>
      </c>
      <c r="B1433">
        <v>2012</v>
      </c>
      <c r="C1433" t="s">
        <v>1963</v>
      </c>
      <c r="D1433" t="s">
        <v>72</v>
      </c>
      <c r="E1433" t="s">
        <v>72</v>
      </c>
      <c r="F1433" t="s">
        <v>72</v>
      </c>
      <c r="G1433" t="s">
        <v>119</v>
      </c>
      <c r="H1433" t="s">
        <v>85</v>
      </c>
      <c r="I1433" t="s">
        <v>79</v>
      </c>
      <c r="J1433" t="s">
        <v>72</v>
      </c>
      <c r="K1433">
        <v>39.350690999999998</v>
      </c>
      <c r="L1433">
        <v>4.5343030000000004</v>
      </c>
      <c r="M1433">
        <v>30.798999999999999</v>
      </c>
      <c r="N1433">
        <v>48.609000000000002</v>
      </c>
      <c r="O1433" t="s">
        <v>74</v>
      </c>
      <c r="P1433" t="s">
        <v>2112</v>
      </c>
      <c r="Q1433">
        <v>9.2579999999999991</v>
      </c>
      <c r="R1433">
        <v>8.5519999999999996</v>
      </c>
      <c r="S1433">
        <v>14871</v>
      </c>
      <c r="T1433">
        <v>2246</v>
      </c>
      <c r="U1433">
        <v>11639</v>
      </c>
      <c r="V1433">
        <v>18370</v>
      </c>
      <c r="W1433">
        <v>147</v>
      </c>
      <c r="X1433">
        <v>60</v>
      </c>
      <c r="Y1433">
        <v>0</v>
      </c>
      <c r="Z1433">
        <v>0</v>
      </c>
      <c r="AA1433">
        <v>0</v>
      </c>
      <c r="AB1433">
        <v>1</v>
      </c>
      <c r="AC1433" t="s">
        <v>108</v>
      </c>
      <c r="AD1433" t="s">
        <v>1963</v>
      </c>
      <c r="AE1433">
        <v>1.257753924</v>
      </c>
      <c r="AF1433" t="s">
        <v>75</v>
      </c>
    </row>
    <row r="1434" spans="1:32">
      <c r="A1434" t="s">
        <v>2113</v>
      </c>
      <c r="B1434">
        <v>2012</v>
      </c>
      <c r="C1434" t="s">
        <v>1963</v>
      </c>
      <c r="D1434" t="s">
        <v>72</v>
      </c>
      <c r="E1434" t="s">
        <v>72</v>
      </c>
      <c r="F1434" t="s">
        <v>72</v>
      </c>
      <c r="G1434" t="s">
        <v>119</v>
      </c>
      <c r="H1434" t="s">
        <v>86</v>
      </c>
      <c r="I1434" t="s">
        <v>72</v>
      </c>
      <c r="J1434" t="s">
        <v>72</v>
      </c>
      <c r="K1434">
        <v>18.241892</v>
      </c>
      <c r="L1434">
        <v>2.9072269999999998</v>
      </c>
      <c r="M1434">
        <v>13.161</v>
      </c>
      <c r="N1434">
        <v>24.725000000000001</v>
      </c>
      <c r="O1434" t="s">
        <v>74</v>
      </c>
      <c r="P1434" t="s">
        <v>2114</v>
      </c>
      <c r="Q1434">
        <v>6.484</v>
      </c>
      <c r="R1434">
        <v>5.0810000000000004</v>
      </c>
      <c r="S1434">
        <v>10090</v>
      </c>
      <c r="T1434">
        <v>1683</v>
      </c>
      <c r="U1434">
        <v>7280</v>
      </c>
      <c r="V1434">
        <v>13676</v>
      </c>
      <c r="W1434">
        <v>234</v>
      </c>
      <c r="X1434">
        <v>47</v>
      </c>
      <c r="Y1434">
        <v>0</v>
      </c>
      <c r="Z1434">
        <v>0</v>
      </c>
      <c r="AA1434">
        <v>0</v>
      </c>
      <c r="AB1434">
        <v>1</v>
      </c>
      <c r="AC1434" t="s">
        <v>300</v>
      </c>
      <c r="AD1434" t="s">
        <v>1963</v>
      </c>
      <c r="AE1434">
        <v>1.3204228043999999</v>
      </c>
      <c r="AF1434" t="s">
        <v>75</v>
      </c>
    </row>
    <row r="1435" spans="1:32">
      <c r="A1435" t="s">
        <v>2115</v>
      </c>
      <c r="B1435">
        <v>2012</v>
      </c>
      <c r="C1435" t="s">
        <v>1963</v>
      </c>
      <c r="D1435" t="s">
        <v>72</v>
      </c>
      <c r="E1435" t="s">
        <v>72</v>
      </c>
      <c r="F1435" t="s">
        <v>72</v>
      </c>
      <c r="G1435" t="s">
        <v>119</v>
      </c>
      <c r="H1435" t="s">
        <v>86</v>
      </c>
      <c r="I1435" t="s">
        <v>76</v>
      </c>
      <c r="J1435" t="s">
        <v>72</v>
      </c>
      <c r="K1435">
        <v>4.819102</v>
      </c>
      <c r="L1435">
        <v>1.621513</v>
      </c>
      <c r="M1435">
        <v>2.1629999999999998</v>
      </c>
      <c r="N1435">
        <v>9.1150000000000002</v>
      </c>
      <c r="O1435" t="s">
        <v>74</v>
      </c>
      <c r="P1435" t="s">
        <v>2116</v>
      </c>
      <c r="Q1435">
        <v>4.2949999999999999</v>
      </c>
      <c r="R1435">
        <v>2.6560000000000001</v>
      </c>
      <c r="S1435">
        <v>1325</v>
      </c>
      <c r="T1435">
        <v>444</v>
      </c>
      <c r="U1435">
        <v>595</v>
      </c>
      <c r="V1435">
        <v>2505</v>
      </c>
      <c r="W1435">
        <v>137</v>
      </c>
      <c r="X1435">
        <v>10</v>
      </c>
      <c r="Y1435">
        <v>0</v>
      </c>
      <c r="Z1435">
        <v>0</v>
      </c>
      <c r="AA1435">
        <v>0</v>
      </c>
      <c r="AB1435">
        <v>1</v>
      </c>
      <c r="AC1435" t="s">
        <v>115</v>
      </c>
      <c r="AD1435" t="s">
        <v>1963</v>
      </c>
      <c r="AE1435">
        <v>0.77958588880000002</v>
      </c>
      <c r="AF1435" t="s">
        <v>75</v>
      </c>
    </row>
    <row r="1436" spans="1:32">
      <c r="A1436" t="s">
        <v>2117</v>
      </c>
      <c r="B1436">
        <v>2012</v>
      </c>
      <c r="C1436" t="s">
        <v>1963</v>
      </c>
      <c r="D1436" t="s">
        <v>72</v>
      </c>
      <c r="E1436" t="s">
        <v>72</v>
      </c>
      <c r="F1436" t="s">
        <v>72</v>
      </c>
      <c r="G1436" t="s">
        <v>119</v>
      </c>
      <c r="H1436" t="s">
        <v>86</v>
      </c>
      <c r="I1436" t="s">
        <v>79</v>
      </c>
      <c r="J1436" t="s">
        <v>72</v>
      </c>
      <c r="K1436">
        <v>31.501569</v>
      </c>
      <c r="L1436">
        <v>5.3587189999999998</v>
      </c>
      <c r="M1436">
        <v>21.934999999999999</v>
      </c>
      <c r="N1436">
        <v>42.945999999999998</v>
      </c>
      <c r="O1436" t="s">
        <v>74</v>
      </c>
      <c r="P1436" t="s">
        <v>2118</v>
      </c>
      <c r="Q1436">
        <v>11.444000000000001</v>
      </c>
      <c r="R1436">
        <v>9.5670000000000002</v>
      </c>
      <c r="S1436">
        <v>8765</v>
      </c>
      <c r="T1436">
        <v>1556</v>
      </c>
      <c r="U1436">
        <v>6103</v>
      </c>
      <c r="V1436">
        <v>11950</v>
      </c>
      <c r="W1436">
        <v>97</v>
      </c>
      <c r="X1436">
        <v>37</v>
      </c>
      <c r="Y1436">
        <v>0</v>
      </c>
      <c r="Z1436">
        <v>0</v>
      </c>
      <c r="AA1436">
        <v>0</v>
      </c>
      <c r="AB1436">
        <v>1</v>
      </c>
      <c r="AC1436" t="s">
        <v>180</v>
      </c>
      <c r="AD1436" t="s">
        <v>1963</v>
      </c>
      <c r="AE1436">
        <v>1.2775573847999999</v>
      </c>
      <c r="AF1436" t="s">
        <v>75</v>
      </c>
    </row>
    <row r="1437" spans="1:32">
      <c r="A1437" t="s">
        <v>2119</v>
      </c>
      <c r="B1437">
        <v>2012</v>
      </c>
      <c r="C1437" t="s">
        <v>1963</v>
      </c>
      <c r="D1437" t="s">
        <v>72</v>
      </c>
      <c r="E1437" t="s">
        <v>72</v>
      </c>
      <c r="F1437" t="s">
        <v>72</v>
      </c>
      <c r="G1437" t="s">
        <v>119</v>
      </c>
      <c r="H1437" t="s">
        <v>88</v>
      </c>
      <c r="I1437" t="s">
        <v>72</v>
      </c>
      <c r="J1437" t="s">
        <v>72</v>
      </c>
      <c r="K1437">
        <v>13.735657</v>
      </c>
      <c r="L1437">
        <v>4.3647530000000003</v>
      </c>
      <c r="M1437">
        <v>7.1210000000000004</v>
      </c>
      <c r="N1437">
        <v>24.850999999999999</v>
      </c>
      <c r="O1437" t="s">
        <v>74</v>
      </c>
      <c r="P1437" t="s">
        <v>2120</v>
      </c>
      <c r="Q1437">
        <v>11.115</v>
      </c>
      <c r="R1437">
        <v>6.6150000000000002</v>
      </c>
      <c r="S1437">
        <v>2832</v>
      </c>
      <c r="T1437">
        <v>982</v>
      </c>
      <c r="U1437">
        <v>1468</v>
      </c>
      <c r="V1437">
        <v>5124</v>
      </c>
      <c r="W1437">
        <v>114</v>
      </c>
      <c r="X1437">
        <v>14</v>
      </c>
      <c r="Y1437">
        <v>0</v>
      </c>
      <c r="Z1437">
        <v>0</v>
      </c>
      <c r="AA1437">
        <v>0</v>
      </c>
      <c r="AB1437">
        <v>1</v>
      </c>
      <c r="AC1437" t="s">
        <v>292</v>
      </c>
      <c r="AD1437" t="s">
        <v>1963</v>
      </c>
      <c r="AE1437">
        <v>1.8168417525</v>
      </c>
      <c r="AF1437" t="s">
        <v>75</v>
      </c>
    </row>
    <row r="1438" spans="1:32">
      <c r="A1438" t="s">
        <v>2121</v>
      </c>
      <c r="B1438">
        <v>2012</v>
      </c>
      <c r="C1438" t="s">
        <v>1963</v>
      </c>
      <c r="D1438" t="s">
        <v>72</v>
      </c>
      <c r="E1438" t="s">
        <v>72</v>
      </c>
      <c r="F1438" t="s">
        <v>72</v>
      </c>
      <c r="G1438" t="s">
        <v>119</v>
      </c>
      <c r="H1438" t="s">
        <v>88</v>
      </c>
      <c r="I1438" t="s">
        <v>76</v>
      </c>
      <c r="J1438" t="s">
        <v>72</v>
      </c>
      <c r="K1438">
        <v>10.952807999999999</v>
      </c>
      <c r="L1438">
        <v>5.4080170000000001</v>
      </c>
      <c r="M1438">
        <v>3.9329999999999998</v>
      </c>
      <c r="N1438">
        <v>26.983000000000001</v>
      </c>
      <c r="O1438" t="s">
        <v>74</v>
      </c>
      <c r="P1438" t="s">
        <v>2122</v>
      </c>
      <c r="Q1438">
        <v>16.03</v>
      </c>
      <c r="R1438">
        <v>7.02</v>
      </c>
      <c r="S1438">
        <v>1238</v>
      </c>
      <c r="T1438">
        <v>666</v>
      </c>
      <c r="U1438">
        <v>445</v>
      </c>
      <c r="V1438">
        <v>3050</v>
      </c>
      <c r="W1438">
        <v>68</v>
      </c>
      <c r="X1438">
        <v>5</v>
      </c>
      <c r="Y1438">
        <v>0</v>
      </c>
      <c r="Z1438">
        <v>0</v>
      </c>
      <c r="AA1438">
        <v>0</v>
      </c>
      <c r="AB1438">
        <v>1</v>
      </c>
      <c r="AC1438" t="s">
        <v>220</v>
      </c>
      <c r="AD1438" t="s">
        <v>1963</v>
      </c>
      <c r="AE1438">
        <v>2.0091170100000002</v>
      </c>
      <c r="AF1438" t="s">
        <v>75</v>
      </c>
    </row>
    <row r="1439" spans="1:32">
      <c r="A1439" t="s">
        <v>2123</v>
      </c>
      <c r="B1439">
        <v>2012</v>
      </c>
      <c r="C1439" t="s">
        <v>1963</v>
      </c>
      <c r="D1439" t="s">
        <v>72</v>
      </c>
      <c r="E1439" t="s">
        <v>72</v>
      </c>
      <c r="F1439" t="s">
        <v>72</v>
      </c>
      <c r="G1439" t="s">
        <v>119</v>
      </c>
      <c r="H1439" t="s">
        <v>88</v>
      </c>
      <c r="I1439" t="s">
        <v>79</v>
      </c>
      <c r="J1439" t="s">
        <v>72</v>
      </c>
      <c r="K1439">
        <v>17.111802000000001</v>
      </c>
      <c r="L1439">
        <v>7.777488</v>
      </c>
      <c r="M1439">
        <v>6.5030000000000001</v>
      </c>
      <c r="N1439">
        <v>37.993000000000002</v>
      </c>
      <c r="O1439" t="s">
        <v>74</v>
      </c>
      <c r="P1439" t="s">
        <v>2124</v>
      </c>
      <c r="Q1439">
        <v>20.882000000000001</v>
      </c>
      <c r="R1439">
        <v>10.609</v>
      </c>
      <c r="S1439">
        <v>1594</v>
      </c>
      <c r="T1439">
        <v>759</v>
      </c>
      <c r="U1439">
        <v>606</v>
      </c>
      <c r="V1439">
        <v>3540</v>
      </c>
      <c r="W1439">
        <v>46</v>
      </c>
      <c r="X1439">
        <v>9</v>
      </c>
      <c r="Y1439">
        <v>0</v>
      </c>
      <c r="Z1439">
        <v>0</v>
      </c>
      <c r="AA1439">
        <v>0</v>
      </c>
      <c r="AB1439">
        <v>1</v>
      </c>
      <c r="AC1439" t="s">
        <v>134</v>
      </c>
      <c r="AD1439" t="s">
        <v>1963</v>
      </c>
      <c r="AE1439">
        <v>1.9191229004000001</v>
      </c>
      <c r="AF1439" t="s">
        <v>75</v>
      </c>
    </row>
    <row r="1440" spans="1:32">
      <c r="A1440" t="s">
        <v>2125</v>
      </c>
      <c r="B1440">
        <v>2012</v>
      </c>
      <c r="C1440" t="s">
        <v>1963</v>
      </c>
      <c r="D1440" t="s">
        <v>72</v>
      </c>
      <c r="E1440" t="s">
        <v>72</v>
      </c>
      <c r="F1440" t="s">
        <v>72</v>
      </c>
      <c r="G1440" t="s">
        <v>119</v>
      </c>
      <c r="H1440" t="s">
        <v>91</v>
      </c>
      <c r="I1440" t="s">
        <v>72</v>
      </c>
      <c r="J1440" t="s">
        <v>72</v>
      </c>
      <c r="K1440">
        <v>8.7383129999999998</v>
      </c>
      <c r="L1440">
        <v>4.6315169999999997</v>
      </c>
      <c r="M1440">
        <v>2.9359999999999999</v>
      </c>
      <c r="N1440">
        <v>23.257999999999999</v>
      </c>
      <c r="O1440" t="s">
        <v>74</v>
      </c>
      <c r="P1440" t="s">
        <v>2126</v>
      </c>
      <c r="Q1440">
        <v>14.52</v>
      </c>
      <c r="R1440">
        <v>5.8019999999999996</v>
      </c>
      <c r="S1440">
        <v>926</v>
      </c>
      <c r="T1440">
        <v>505</v>
      </c>
      <c r="U1440">
        <v>311</v>
      </c>
      <c r="V1440">
        <v>2465</v>
      </c>
      <c r="W1440">
        <v>64</v>
      </c>
      <c r="X1440">
        <v>6</v>
      </c>
      <c r="Y1440">
        <v>0</v>
      </c>
      <c r="Z1440">
        <v>0</v>
      </c>
      <c r="AA1440">
        <v>0</v>
      </c>
      <c r="AB1440">
        <v>1</v>
      </c>
      <c r="AC1440" t="s">
        <v>116</v>
      </c>
      <c r="AD1440" t="s">
        <v>1963</v>
      </c>
      <c r="AE1440">
        <v>1.6946147021</v>
      </c>
      <c r="AF1440" t="s">
        <v>75</v>
      </c>
    </row>
    <row r="1441" spans="1:32">
      <c r="A1441" t="s">
        <v>2127</v>
      </c>
      <c r="B1441">
        <v>2012</v>
      </c>
      <c r="C1441" t="s">
        <v>1963</v>
      </c>
      <c r="D1441" t="s">
        <v>72</v>
      </c>
      <c r="E1441" t="s">
        <v>72</v>
      </c>
      <c r="F1441" t="s">
        <v>72</v>
      </c>
      <c r="G1441" t="s">
        <v>119</v>
      </c>
      <c r="H1441" t="s">
        <v>91</v>
      </c>
      <c r="I1441" t="s">
        <v>76</v>
      </c>
      <c r="J1441" t="s">
        <v>72</v>
      </c>
      <c r="K1441">
        <v>0</v>
      </c>
      <c r="L1441">
        <v>0</v>
      </c>
      <c r="M1441">
        <v>0</v>
      </c>
      <c r="N1441">
        <v>9.7390000000000008</v>
      </c>
      <c r="O1441" t="s">
        <v>74</v>
      </c>
      <c r="P1441" t="s">
        <v>597</v>
      </c>
      <c r="Q1441">
        <v>9.7390000000000008</v>
      </c>
      <c r="R1441">
        <v>0</v>
      </c>
      <c r="S1441">
        <v>0</v>
      </c>
      <c r="T1441">
        <v>0</v>
      </c>
      <c r="U1441" t="s">
        <v>143</v>
      </c>
      <c r="V1441" t="s">
        <v>143</v>
      </c>
      <c r="W1441">
        <v>36</v>
      </c>
      <c r="X1441">
        <v>0</v>
      </c>
      <c r="Y1441">
        <v>0</v>
      </c>
      <c r="Z1441">
        <v>0</v>
      </c>
      <c r="AA1441">
        <v>0</v>
      </c>
      <c r="AB1441">
        <v>1</v>
      </c>
      <c r="AC1441" t="s">
        <v>144</v>
      </c>
      <c r="AD1441" t="s">
        <v>1963</v>
      </c>
      <c r="AE1441">
        <v>1</v>
      </c>
      <c r="AF1441" t="s">
        <v>75</v>
      </c>
    </row>
    <row r="1442" spans="1:32">
      <c r="A1442" t="s">
        <v>2128</v>
      </c>
      <c r="B1442">
        <v>2012</v>
      </c>
      <c r="C1442" t="s">
        <v>1963</v>
      </c>
      <c r="D1442" t="s">
        <v>72</v>
      </c>
      <c r="E1442" t="s">
        <v>72</v>
      </c>
      <c r="F1442" t="s">
        <v>72</v>
      </c>
      <c r="G1442" t="s">
        <v>119</v>
      </c>
      <c r="H1442" t="s">
        <v>72</v>
      </c>
      <c r="I1442" t="s">
        <v>72</v>
      </c>
      <c r="J1442" t="s">
        <v>72</v>
      </c>
      <c r="K1442">
        <v>34.370975999999999</v>
      </c>
      <c r="L1442">
        <v>1.512351</v>
      </c>
      <c r="M1442">
        <v>31.436</v>
      </c>
      <c r="N1442">
        <v>37.430999999999997</v>
      </c>
      <c r="O1442" t="s">
        <v>74</v>
      </c>
      <c r="P1442" t="s">
        <v>2129</v>
      </c>
      <c r="Q1442">
        <v>3.06</v>
      </c>
      <c r="R1442">
        <v>2.9350000000000001</v>
      </c>
      <c r="S1442">
        <v>140112</v>
      </c>
      <c r="T1442">
        <v>8505</v>
      </c>
      <c r="U1442">
        <v>128147</v>
      </c>
      <c r="V1442">
        <v>152584</v>
      </c>
      <c r="W1442">
        <v>1648</v>
      </c>
      <c r="X1442">
        <v>527</v>
      </c>
      <c r="Y1442">
        <v>0</v>
      </c>
      <c r="Z1442">
        <v>0</v>
      </c>
      <c r="AA1442">
        <v>0</v>
      </c>
      <c r="AB1442">
        <v>1</v>
      </c>
      <c r="AC1442" t="s">
        <v>407</v>
      </c>
      <c r="AD1442" t="s">
        <v>1963</v>
      </c>
      <c r="AE1442">
        <v>1.6699789941000001</v>
      </c>
      <c r="AF1442" t="s">
        <v>75</v>
      </c>
    </row>
    <row r="1443" spans="1:32">
      <c r="A1443" t="s">
        <v>2130</v>
      </c>
      <c r="B1443">
        <v>2012</v>
      </c>
      <c r="C1443" t="s">
        <v>1963</v>
      </c>
      <c r="D1443" t="s">
        <v>72</v>
      </c>
      <c r="E1443" t="s">
        <v>72</v>
      </c>
      <c r="F1443" t="s">
        <v>72</v>
      </c>
      <c r="G1443" t="s">
        <v>119</v>
      </c>
      <c r="H1443" t="s">
        <v>72</v>
      </c>
      <c r="I1443" t="s">
        <v>76</v>
      </c>
      <c r="J1443" t="s">
        <v>72</v>
      </c>
      <c r="K1443">
        <v>22.167051000000001</v>
      </c>
      <c r="L1443">
        <v>1.8170120000000001</v>
      </c>
      <c r="M1443">
        <v>18.771999999999998</v>
      </c>
      <c r="N1443">
        <v>25.98</v>
      </c>
      <c r="O1443" t="s">
        <v>74</v>
      </c>
      <c r="P1443" t="s">
        <v>1693</v>
      </c>
      <c r="Q1443">
        <v>3.8130000000000002</v>
      </c>
      <c r="R1443">
        <v>3.395</v>
      </c>
      <c r="S1443">
        <v>43615</v>
      </c>
      <c r="T1443">
        <v>4095</v>
      </c>
      <c r="U1443">
        <v>36935</v>
      </c>
      <c r="V1443">
        <v>51117</v>
      </c>
      <c r="W1443">
        <v>947</v>
      </c>
      <c r="X1443">
        <v>214</v>
      </c>
      <c r="Y1443">
        <v>0</v>
      </c>
      <c r="Z1443">
        <v>0</v>
      </c>
      <c r="AA1443">
        <v>0</v>
      </c>
      <c r="AB1443">
        <v>1</v>
      </c>
      <c r="AC1443" t="s">
        <v>628</v>
      </c>
      <c r="AD1443" t="s">
        <v>1963</v>
      </c>
      <c r="AE1443">
        <v>1.8102360099000001</v>
      </c>
      <c r="AF1443" t="s">
        <v>75</v>
      </c>
    </row>
    <row r="1444" spans="1:32">
      <c r="A1444" t="s">
        <v>2131</v>
      </c>
      <c r="B1444">
        <v>2012</v>
      </c>
      <c r="C1444" t="s">
        <v>1963</v>
      </c>
      <c r="D1444" t="s">
        <v>72</v>
      </c>
      <c r="E1444" t="s">
        <v>72</v>
      </c>
      <c r="F1444" t="s">
        <v>72</v>
      </c>
      <c r="G1444" t="s">
        <v>119</v>
      </c>
      <c r="H1444" t="s">
        <v>72</v>
      </c>
      <c r="I1444" t="s">
        <v>79</v>
      </c>
      <c r="J1444" t="s">
        <v>72</v>
      </c>
      <c r="K1444">
        <v>45.757207000000001</v>
      </c>
      <c r="L1444">
        <v>2.2957640000000001</v>
      </c>
      <c r="M1444">
        <v>41.25</v>
      </c>
      <c r="N1444">
        <v>50.335000000000001</v>
      </c>
      <c r="O1444" t="s">
        <v>74</v>
      </c>
      <c r="P1444" t="s">
        <v>2132</v>
      </c>
      <c r="Q1444">
        <v>4.5780000000000003</v>
      </c>
      <c r="R1444">
        <v>4.5069999999999997</v>
      </c>
      <c r="S1444">
        <v>96496</v>
      </c>
      <c r="T1444">
        <v>6968</v>
      </c>
      <c r="U1444">
        <v>86992</v>
      </c>
      <c r="V1444">
        <v>106150</v>
      </c>
      <c r="W1444">
        <v>701</v>
      </c>
      <c r="X1444">
        <v>313</v>
      </c>
      <c r="Y1444">
        <v>0</v>
      </c>
      <c r="Z1444">
        <v>0</v>
      </c>
      <c r="AA1444">
        <v>0</v>
      </c>
      <c r="AB1444">
        <v>1</v>
      </c>
      <c r="AC1444" t="s">
        <v>505</v>
      </c>
      <c r="AD1444" t="s">
        <v>1963</v>
      </c>
      <c r="AE1444">
        <v>1.4864523556</v>
      </c>
      <c r="AF1444" t="s">
        <v>75</v>
      </c>
    </row>
    <row r="1445" spans="1:32">
      <c r="A1445" t="s">
        <v>2133</v>
      </c>
      <c r="B1445">
        <v>2012</v>
      </c>
      <c r="C1445" t="s">
        <v>1963</v>
      </c>
      <c r="D1445" t="s">
        <v>72</v>
      </c>
      <c r="E1445" t="s">
        <v>72</v>
      </c>
      <c r="F1445" t="s">
        <v>132</v>
      </c>
      <c r="G1445" t="s">
        <v>72</v>
      </c>
      <c r="H1445" t="s">
        <v>72</v>
      </c>
      <c r="I1445" t="s">
        <v>72</v>
      </c>
      <c r="J1445" t="s">
        <v>72</v>
      </c>
      <c r="K1445">
        <v>15.801048</v>
      </c>
      <c r="L1445">
        <v>4.6173479999999998</v>
      </c>
      <c r="M1445">
        <v>8.6140000000000008</v>
      </c>
      <c r="N1445">
        <v>27.199000000000002</v>
      </c>
      <c r="O1445" t="s">
        <v>74</v>
      </c>
      <c r="P1445" t="s">
        <v>2134</v>
      </c>
      <c r="Q1445">
        <v>11.398</v>
      </c>
      <c r="R1445">
        <v>7.1870000000000003</v>
      </c>
      <c r="S1445">
        <v>6456</v>
      </c>
      <c r="T1445">
        <v>1857</v>
      </c>
      <c r="U1445">
        <v>3520</v>
      </c>
      <c r="V1445">
        <v>11114</v>
      </c>
      <c r="W1445">
        <v>96</v>
      </c>
      <c r="X1445">
        <v>17</v>
      </c>
      <c r="Y1445">
        <v>0</v>
      </c>
      <c r="Z1445">
        <v>0</v>
      </c>
      <c r="AA1445">
        <v>0</v>
      </c>
      <c r="AB1445">
        <v>1</v>
      </c>
      <c r="AC1445" t="s">
        <v>231</v>
      </c>
      <c r="AD1445" t="s">
        <v>1963</v>
      </c>
      <c r="AE1445">
        <v>1.5223562686000001</v>
      </c>
      <c r="AF1445" t="s">
        <v>75</v>
      </c>
    </row>
    <row r="1446" spans="1:32">
      <c r="A1446" t="s">
        <v>2135</v>
      </c>
      <c r="B1446">
        <v>2012</v>
      </c>
      <c r="C1446" t="s">
        <v>1963</v>
      </c>
      <c r="D1446" t="s">
        <v>72</v>
      </c>
      <c r="E1446" t="s">
        <v>72</v>
      </c>
      <c r="F1446" t="s">
        <v>132</v>
      </c>
      <c r="G1446" t="s">
        <v>72</v>
      </c>
      <c r="H1446" t="s">
        <v>72</v>
      </c>
      <c r="I1446" t="s">
        <v>79</v>
      </c>
      <c r="J1446" t="s">
        <v>72</v>
      </c>
      <c r="K1446">
        <v>14.109431000000001</v>
      </c>
      <c r="L1446">
        <v>4.9173590000000003</v>
      </c>
      <c r="M1446">
        <v>6.8419999999999996</v>
      </c>
      <c r="N1446">
        <v>26.870999999999999</v>
      </c>
      <c r="O1446" t="s">
        <v>74</v>
      </c>
      <c r="P1446" t="s">
        <v>2136</v>
      </c>
      <c r="Q1446">
        <v>12.760999999999999</v>
      </c>
      <c r="R1446">
        <v>7.2679999999999998</v>
      </c>
      <c r="S1446">
        <v>4607</v>
      </c>
      <c r="T1446">
        <v>1545</v>
      </c>
      <c r="U1446">
        <v>2234</v>
      </c>
      <c r="V1446">
        <v>8774</v>
      </c>
      <c r="W1446">
        <v>67</v>
      </c>
      <c r="X1446">
        <v>11</v>
      </c>
      <c r="Y1446">
        <v>0</v>
      </c>
      <c r="Z1446">
        <v>0</v>
      </c>
      <c r="AA1446">
        <v>0</v>
      </c>
      <c r="AB1446">
        <v>1</v>
      </c>
      <c r="AC1446" t="s">
        <v>343</v>
      </c>
      <c r="AD1446" t="s">
        <v>1963</v>
      </c>
      <c r="AE1446">
        <v>1.3168997893000001</v>
      </c>
      <c r="AF1446" t="s">
        <v>75</v>
      </c>
    </row>
    <row r="1447" spans="1:32">
      <c r="A1447" t="s">
        <v>2137</v>
      </c>
      <c r="B1447">
        <v>2012</v>
      </c>
      <c r="C1447" t="s">
        <v>1963</v>
      </c>
      <c r="D1447" t="s">
        <v>72</v>
      </c>
      <c r="E1447" t="s">
        <v>72</v>
      </c>
      <c r="F1447" t="s">
        <v>148</v>
      </c>
      <c r="G1447" t="s">
        <v>72</v>
      </c>
      <c r="H1447" t="s">
        <v>73</v>
      </c>
      <c r="I1447" t="s">
        <v>72</v>
      </c>
      <c r="J1447" t="s">
        <v>72</v>
      </c>
      <c r="K1447">
        <v>52.165067000000001</v>
      </c>
      <c r="L1447">
        <v>7.1265320000000001</v>
      </c>
      <c r="M1447">
        <v>38.225999999999999</v>
      </c>
      <c r="N1447">
        <v>65.775000000000006</v>
      </c>
      <c r="O1447" t="s">
        <v>74</v>
      </c>
      <c r="P1447" t="s">
        <v>2138</v>
      </c>
      <c r="Q1447">
        <v>13.61</v>
      </c>
      <c r="R1447">
        <v>13.939</v>
      </c>
      <c r="S1447">
        <v>18767</v>
      </c>
      <c r="T1447">
        <v>3385</v>
      </c>
      <c r="U1447">
        <v>13752</v>
      </c>
      <c r="V1447">
        <v>23663</v>
      </c>
      <c r="W1447">
        <v>107</v>
      </c>
      <c r="X1447">
        <v>54</v>
      </c>
      <c r="Y1447">
        <v>0</v>
      </c>
      <c r="Z1447">
        <v>0</v>
      </c>
      <c r="AA1447">
        <v>0</v>
      </c>
      <c r="AB1447">
        <v>1</v>
      </c>
      <c r="AC1447" t="s">
        <v>217</v>
      </c>
      <c r="AD1447" t="s">
        <v>1963</v>
      </c>
      <c r="AE1447">
        <v>2.1574333901</v>
      </c>
      <c r="AF1447" t="s">
        <v>75</v>
      </c>
    </row>
    <row r="1448" spans="1:32">
      <c r="A1448" t="s">
        <v>2139</v>
      </c>
      <c r="B1448">
        <v>2012</v>
      </c>
      <c r="C1448" t="s">
        <v>1963</v>
      </c>
      <c r="D1448" t="s">
        <v>72</v>
      </c>
      <c r="E1448" t="s">
        <v>72</v>
      </c>
      <c r="F1448" t="s">
        <v>148</v>
      </c>
      <c r="G1448" t="s">
        <v>72</v>
      </c>
      <c r="H1448" t="s">
        <v>73</v>
      </c>
      <c r="I1448" t="s">
        <v>76</v>
      </c>
      <c r="J1448" t="s">
        <v>72</v>
      </c>
      <c r="K1448">
        <v>45.607303000000002</v>
      </c>
      <c r="L1448">
        <v>8.2271579999999993</v>
      </c>
      <c r="M1448">
        <v>30.277000000000001</v>
      </c>
      <c r="N1448">
        <v>61.817999999999998</v>
      </c>
      <c r="O1448" t="s">
        <v>74</v>
      </c>
      <c r="P1448" t="s">
        <v>2140</v>
      </c>
      <c r="Q1448">
        <v>16.21</v>
      </c>
      <c r="R1448">
        <v>15.33</v>
      </c>
      <c r="S1448">
        <v>6698</v>
      </c>
      <c r="T1448">
        <v>1757</v>
      </c>
      <c r="U1448">
        <v>4447</v>
      </c>
      <c r="V1448">
        <v>9079</v>
      </c>
      <c r="W1448">
        <v>53</v>
      </c>
      <c r="X1448">
        <v>24</v>
      </c>
      <c r="Y1448">
        <v>0</v>
      </c>
      <c r="Z1448">
        <v>0</v>
      </c>
      <c r="AA1448">
        <v>0</v>
      </c>
      <c r="AB1448">
        <v>1</v>
      </c>
      <c r="AC1448" t="s">
        <v>138</v>
      </c>
      <c r="AD1448" t="s">
        <v>1963</v>
      </c>
      <c r="AE1448">
        <v>1.4188224754000001</v>
      </c>
      <c r="AF1448" t="s">
        <v>75</v>
      </c>
    </row>
    <row r="1449" spans="1:32">
      <c r="A1449" t="s">
        <v>2141</v>
      </c>
      <c r="B1449">
        <v>2012</v>
      </c>
      <c r="C1449" t="s">
        <v>1963</v>
      </c>
      <c r="D1449" t="s">
        <v>72</v>
      </c>
      <c r="E1449" t="s">
        <v>72</v>
      </c>
      <c r="F1449" t="s">
        <v>148</v>
      </c>
      <c r="G1449" t="s">
        <v>72</v>
      </c>
      <c r="H1449" t="s">
        <v>73</v>
      </c>
      <c r="I1449" t="s">
        <v>79</v>
      </c>
      <c r="J1449" t="s">
        <v>72</v>
      </c>
      <c r="K1449">
        <v>56.689124</v>
      </c>
      <c r="L1449">
        <v>10.662000000000001</v>
      </c>
      <c r="M1449">
        <v>35.609000000000002</v>
      </c>
      <c r="N1449">
        <v>75.596999999999994</v>
      </c>
      <c r="O1449" t="s">
        <v>74</v>
      </c>
      <c r="P1449" t="s">
        <v>2142</v>
      </c>
      <c r="Q1449">
        <v>18.908000000000001</v>
      </c>
      <c r="R1449">
        <v>21.08</v>
      </c>
      <c r="S1449">
        <v>12069</v>
      </c>
      <c r="T1449">
        <v>2944</v>
      </c>
      <c r="U1449">
        <v>7581</v>
      </c>
      <c r="V1449">
        <v>16094</v>
      </c>
      <c r="W1449">
        <v>54</v>
      </c>
      <c r="X1449">
        <v>30</v>
      </c>
      <c r="Y1449">
        <v>0</v>
      </c>
      <c r="Z1449">
        <v>0</v>
      </c>
      <c r="AA1449">
        <v>0</v>
      </c>
      <c r="AB1449">
        <v>1</v>
      </c>
      <c r="AC1449" t="s">
        <v>353</v>
      </c>
      <c r="AD1449" t="s">
        <v>1963</v>
      </c>
      <c r="AE1449">
        <v>2.4538978202999999</v>
      </c>
      <c r="AF1449" t="s">
        <v>75</v>
      </c>
    </row>
    <row r="1450" spans="1:32">
      <c r="A1450" t="s">
        <v>2143</v>
      </c>
      <c r="B1450">
        <v>2012</v>
      </c>
      <c r="C1450" t="s">
        <v>1963</v>
      </c>
      <c r="D1450" t="s">
        <v>72</v>
      </c>
      <c r="E1450" t="s">
        <v>72</v>
      </c>
      <c r="F1450" t="s">
        <v>148</v>
      </c>
      <c r="G1450" t="s">
        <v>72</v>
      </c>
      <c r="H1450" t="s">
        <v>81</v>
      </c>
      <c r="I1450" t="s">
        <v>72</v>
      </c>
      <c r="J1450" t="s">
        <v>72</v>
      </c>
      <c r="K1450">
        <v>54.480590999999997</v>
      </c>
      <c r="L1450">
        <v>4.1736769999999996</v>
      </c>
      <c r="M1450">
        <v>46.152999999999999</v>
      </c>
      <c r="N1450">
        <v>62.564999999999998</v>
      </c>
      <c r="O1450" t="s">
        <v>74</v>
      </c>
      <c r="P1450" t="s">
        <v>2144</v>
      </c>
      <c r="Q1450">
        <v>8.0850000000000009</v>
      </c>
      <c r="R1450">
        <v>8.3279999999999994</v>
      </c>
      <c r="S1450">
        <v>41857</v>
      </c>
      <c r="T1450">
        <v>4720</v>
      </c>
      <c r="U1450">
        <v>35459</v>
      </c>
      <c r="V1450">
        <v>48069</v>
      </c>
      <c r="W1450">
        <v>301</v>
      </c>
      <c r="X1450">
        <v>160</v>
      </c>
      <c r="Y1450">
        <v>0</v>
      </c>
      <c r="Z1450">
        <v>0</v>
      </c>
      <c r="AA1450">
        <v>0</v>
      </c>
      <c r="AB1450">
        <v>1</v>
      </c>
      <c r="AC1450" t="s">
        <v>630</v>
      </c>
      <c r="AD1450" t="s">
        <v>1963</v>
      </c>
      <c r="AE1450">
        <v>2.1072714816000002</v>
      </c>
      <c r="AF1450" t="s">
        <v>75</v>
      </c>
    </row>
    <row r="1451" spans="1:32">
      <c r="A1451" t="s">
        <v>2145</v>
      </c>
      <c r="B1451">
        <v>2012</v>
      </c>
      <c r="C1451" t="s">
        <v>1963</v>
      </c>
      <c r="D1451" t="s">
        <v>72</v>
      </c>
      <c r="E1451" t="s">
        <v>72</v>
      </c>
      <c r="F1451" t="s">
        <v>148</v>
      </c>
      <c r="G1451" t="s">
        <v>72</v>
      </c>
      <c r="H1451" t="s">
        <v>81</v>
      </c>
      <c r="I1451" t="s">
        <v>76</v>
      </c>
      <c r="J1451" t="s">
        <v>72</v>
      </c>
      <c r="K1451">
        <v>36.962338000000003</v>
      </c>
      <c r="L1451">
        <v>5.5954819999999996</v>
      </c>
      <c r="M1451">
        <v>26.693000000000001</v>
      </c>
      <c r="N1451">
        <v>48.566000000000003</v>
      </c>
      <c r="O1451" t="s">
        <v>74</v>
      </c>
      <c r="P1451" t="s">
        <v>2146</v>
      </c>
      <c r="Q1451">
        <v>11.603</v>
      </c>
      <c r="R1451">
        <v>10.27</v>
      </c>
      <c r="S1451">
        <v>14815</v>
      </c>
      <c r="T1451">
        <v>2710</v>
      </c>
      <c r="U1451">
        <v>10698</v>
      </c>
      <c r="V1451">
        <v>19465</v>
      </c>
      <c r="W1451">
        <v>183</v>
      </c>
      <c r="X1451">
        <v>75</v>
      </c>
      <c r="Y1451">
        <v>0</v>
      </c>
      <c r="Z1451">
        <v>0</v>
      </c>
      <c r="AA1451">
        <v>0</v>
      </c>
      <c r="AB1451">
        <v>1</v>
      </c>
      <c r="AC1451" t="s">
        <v>190</v>
      </c>
      <c r="AD1451" t="s">
        <v>1963</v>
      </c>
      <c r="AE1451">
        <v>2.4456082261000001</v>
      </c>
      <c r="AF1451" t="s">
        <v>75</v>
      </c>
    </row>
    <row r="1452" spans="1:32">
      <c r="A1452" t="s">
        <v>2147</v>
      </c>
      <c r="B1452">
        <v>2012</v>
      </c>
      <c r="C1452" t="s">
        <v>1963</v>
      </c>
      <c r="D1452" t="s">
        <v>72</v>
      </c>
      <c r="E1452" t="s">
        <v>72</v>
      </c>
      <c r="F1452" t="s">
        <v>148</v>
      </c>
      <c r="G1452" t="s">
        <v>72</v>
      </c>
      <c r="H1452" t="s">
        <v>81</v>
      </c>
      <c r="I1452" t="s">
        <v>79</v>
      </c>
      <c r="J1452" t="s">
        <v>72</v>
      </c>
      <c r="K1452">
        <v>73.586518999999996</v>
      </c>
      <c r="L1452">
        <v>5.3047149999999998</v>
      </c>
      <c r="M1452">
        <v>61.847999999999999</v>
      </c>
      <c r="N1452">
        <v>82.721999999999994</v>
      </c>
      <c r="O1452" t="s">
        <v>74</v>
      </c>
      <c r="P1452" t="s">
        <v>2148</v>
      </c>
      <c r="Q1452">
        <v>9.1359999999999992</v>
      </c>
      <c r="R1452">
        <v>11.738</v>
      </c>
      <c r="S1452">
        <v>27043</v>
      </c>
      <c r="T1452">
        <v>3415</v>
      </c>
      <c r="U1452">
        <v>22729</v>
      </c>
      <c r="V1452">
        <v>30400</v>
      </c>
      <c r="W1452">
        <v>118</v>
      </c>
      <c r="X1452">
        <v>85</v>
      </c>
      <c r="Y1452">
        <v>0</v>
      </c>
      <c r="Z1452">
        <v>0</v>
      </c>
      <c r="AA1452">
        <v>0</v>
      </c>
      <c r="AB1452">
        <v>1</v>
      </c>
      <c r="AC1452" t="s">
        <v>176</v>
      </c>
      <c r="AD1452" t="s">
        <v>1963</v>
      </c>
      <c r="AE1452">
        <v>1.6938933552</v>
      </c>
      <c r="AF1452" t="s">
        <v>75</v>
      </c>
    </row>
    <row r="1453" spans="1:32">
      <c r="A1453" t="s">
        <v>2149</v>
      </c>
      <c r="B1453">
        <v>2012</v>
      </c>
      <c r="C1453" t="s">
        <v>1963</v>
      </c>
      <c r="D1453" t="s">
        <v>72</v>
      </c>
      <c r="E1453" t="s">
        <v>72</v>
      </c>
      <c r="F1453" t="s">
        <v>148</v>
      </c>
      <c r="G1453" t="s">
        <v>72</v>
      </c>
      <c r="H1453" t="s">
        <v>83</v>
      </c>
      <c r="I1453" t="s">
        <v>72</v>
      </c>
      <c r="J1453" t="s">
        <v>72</v>
      </c>
      <c r="K1453">
        <v>49.544494</v>
      </c>
      <c r="L1453">
        <v>3.1198160000000001</v>
      </c>
      <c r="M1453">
        <v>43.393000000000001</v>
      </c>
      <c r="N1453">
        <v>55.71</v>
      </c>
      <c r="O1453" t="s">
        <v>74</v>
      </c>
      <c r="P1453" t="s">
        <v>2150</v>
      </c>
      <c r="Q1453">
        <v>6.165</v>
      </c>
      <c r="R1453">
        <v>6.1509999999999998</v>
      </c>
      <c r="S1453">
        <v>61545</v>
      </c>
      <c r="T1453">
        <v>5195</v>
      </c>
      <c r="U1453">
        <v>53904</v>
      </c>
      <c r="V1453">
        <v>69203</v>
      </c>
      <c r="W1453">
        <v>525</v>
      </c>
      <c r="X1453">
        <v>243</v>
      </c>
      <c r="Y1453">
        <v>0</v>
      </c>
      <c r="Z1453">
        <v>0</v>
      </c>
      <c r="AA1453">
        <v>0</v>
      </c>
      <c r="AB1453">
        <v>1</v>
      </c>
      <c r="AC1453" t="s">
        <v>492</v>
      </c>
      <c r="AD1453" t="s">
        <v>1963</v>
      </c>
      <c r="AE1453">
        <v>2.0402585755999998</v>
      </c>
      <c r="AF1453" t="s">
        <v>75</v>
      </c>
    </row>
    <row r="1454" spans="1:32">
      <c r="A1454" t="s">
        <v>2151</v>
      </c>
      <c r="B1454">
        <v>2012</v>
      </c>
      <c r="C1454" t="s">
        <v>1963</v>
      </c>
      <c r="D1454" t="s">
        <v>72</v>
      </c>
      <c r="E1454" t="s">
        <v>72</v>
      </c>
      <c r="F1454" t="s">
        <v>148</v>
      </c>
      <c r="G1454" t="s">
        <v>72</v>
      </c>
      <c r="H1454" t="s">
        <v>83</v>
      </c>
      <c r="I1454" t="s">
        <v>76</v>
      </c>
      <c r="J1454" t="s">
        <v>72</v>
      </c>
      <c r="K1454">
        <v>38.107702000000003</v>
      </c>
      <c r="L1454">
        <v>4.0468609999999998</v>
      </c>
      <c r="M1454">
        <v>30.462</v>
      </c>
      <c r="N1454">
        <v>46.392000000000003</v>
      </c>
      <c r="O1454" t="s">
        <v>74</v>
      </c>
      <c r="P1454" t="s">
        <v>2152</v>
      </c>
      <c r="Q1454">
        <v>8.2840000000000007</v>
      </c>
      <c r="R1454">
        <v>7.6459999999999999</v>
      </c>
      <c r="S1454">
        <v>22427</v>
      </c>
      <c r="T1454">
        <v>2861</v>
      </c>
      <c r="U1454">
        <v>17928</v>
      </c>
      <c r="V1454">
        <v>27303</v>
      </c>
      <c r="W1454">
        <v>321</v>
      </c>
      <c r="X1454">
        <v>123</v>
      </c>
      <c r="Y1454">
        <v>0</v>
      </c>
      <c r="Z1454">
        <v>0</v>
      </c>
      <c r="AA1454">
        <v>0</v>
      </c>
      <c r="AB1454">
        <v>1</v>
      </c>
      <c r="AC1454" t="s">
        <v>362</v>
      </c>
      <c r="AD1454" t="s">
        <v>1963</v>
      </c>
      <c r="AE1454">
        <v>2.2219646091</v>
      </c>
      <c r="AF1454" t="s">
        <v>75</v>
      </c>
    </row>
    <row r="1455" spans="1:32">
      <c r="A1455" t="s">
        <v>2153</v>
      </c>
      <c r="B1455">
        <v>2012</v>
      </c>
      <c r="C1455" t="s">
        <v>1963</v>
      </c>
      <c r="D1455" t="s">
        <v>72</v>
      </c>
      <c r="E1455" t="s">
        <v>72</v>
      </c>
      <c r="F1455" t="s">
        <v>148</v>
      </c>
      <c r="G1455" t="s">
        <v>72</v>
      </c>
      <c r="H1455" t="s">
        <v>83</v>
      </c>
      <c r="I1455" t="s">
        <v>79</v>
      </c>
      <c r="J1455" t="s">
        <v>72</v>
      </c>
      <c r="K1455">
        <v>59.841023999999997</v>
      </c>
      <c r="L1455">
        <v>4.5915949999999999</v>
      </c>
      <c r="M1455">
        <v>50.494</v>
      </c>
      <c r="N1455">
        <v>68.522999999999996</v>
      </c>
      <c r="O1455" t="s">
        <v>74</v>
      </c>
      <c r="P1455" t="s">
        <v>2154</v>
      </c>
      <c r="Q1455">
        <v>8.6820000000000004</v>
      </c>
      <c r="R1455">
        <v>9.3469999999999995</v>
      </c>
      <c r="S1455">
        <v>39118</v>
      </c>
      <c r="T1455">
        <v>4302</v>
      </c>
      <c r="U1455">
        <v>33008</v>
      </c>
      <c r="V1455">
        <v>44793</v>
      </c>
      <c r="W1455">
        <v>204</v>
      </c>
      <c r="X1455">
        <v>120</v>
      </c>
      <c r="Y1455">
        <v>0</v>
      </c>
      <c r="Z1455">
        <v>0</v>
      </c>
      <c r="AA1455">
        <v>0</v>
      </c>
      <c r="AB1455">
        <v>1</v>
      </c>
      <c r="AC1455" t="s">
        <v>397</v>
      </c>
      <c r="AD1455" t="s">
        <v>1963</v>
      </c>
      <c r="AE1455">
        <v>1.7809079468</v>
      </c>
      <c r="AF1455" t="s">
        <v>75</v>
      </c>
    </row>
    <row r="1456" spans="1:32">
      <c r="A1456" t="s">
        <v>2155</v>
      </c>
      <c r="B1456">
        <v>2012</v>
      </c>
      <c r="C1456" t="s">
        <v>1963</v>
      </c>
      <c r="D1456" t="s">
        <v>72</v>
      </c>
      <c r="E1456" t="s">
        <v>72</v>
      </c>
      <c r="F1456" t="s">
        <v>148</v>
      </c>
      <c r="G1456" t="s">
        <v>72</v>
      </c>
      <c r="H1456" t="s">
        <v>84</v>
      </c>
      <c r="I1456" t="s">
        <v>72</v>
      </c>
      <c r="J1456" t="s">
        <v>72</v>
      </c>
      <c r="K1456">
        <v>35.824776</v>
      </c>
      <c r="L1456">
        <v>2.5240239999999998</v>
      </c>
      <c r="M1456">
        <v>30.986000000000001</v>
      </c>
      <c r="N1456">
        <v>40.970999999999997</v>
      </c>
      <c r="O1456" t="s">
        <v>74</v>
      </c>
      <c r="P1456" t="s">
        <v>2156</v>
      </c>
      <c r="Q1456">
        <v>5.1459999999999999</v>
      </c>
      <c r="R1456">
        <v>4.8390000000000004</v>
      </c>
      <c r="S1456">
        <v>39446</v>
      </c>
      <c r="T1456">
        <v>3450</v>
      </c>
      <c r="U1456">
        <v>34118</v>
      </c>
      <c r="V1456">
        <v>45112</v>
      </c>
      <c r="W1456">
        <v>534</v>
      </c>
      <c r="X1456">
        <v>188</v>
      </c>
      <c r="Y1456">
        <v>0</v>
      </c>
      <c r="Z1456">
        <v>0</v>
      </c>
      <c r="AA1456">
        <v>0</v>
      </c>
      <c r="AB1456">
        <v>1</v>
      </c>
      <c r="AC1456" t="s">
        <v>463</v>
      </c>
      <c r="AD1456" t="s">
        <v>1963</v>
      </c>
      <c r="AE1456">
        <v>1.47694141</v>
      </c>
      <c r="AF1456" t="s">
        <v>75</v>
      </c>
    </row>
    <row r="1457" spans="1:32">
      <c r="A1457" t="s">
        <v>2157</v>
      </c>
      <c r="B1457">
        <v>2012</v>
      </c>
      <c r="C1457" t="s">
        <v>1963</v>
      </c>
      <c r="D1457" t="s">
        <v>72</v>
      </c>
      <c r="E1457" t="s">
        <v>72</v>
      </c>
      <c r="F1457" t="s">
        <v>148</v>
      </c>
      <c r="G1457" t="s">
        <v>72</v>
      </c>
      <c r="H1457" t="s">
        <v>84</v>
      </c>
      <c r="I1457" t="s">
        <v>76</v>
      </c>
      <c r="J1457" t="s">
        <v>72</v>
      </c>
      <c r="K1457">
        <v>27.886564</v>
      </c>
      <c r="L1457">
        <v>3.0262199999999999</v>
      </c>
      <c r="M1457">
        <v>22.292999999999999</v>
      </c>
      <c r="N1457">
        <v>34.264000000000003</v>
      </c>
      <c r="O1457" t="s">
        <v>74</v>
      </c>
      <c r="P1457" t="s">
        <v>2158</v>
      </c>
      <c r="Q1457">
        <v>6.3780000000000001</v>
      </c>
      <c r="R1457">
        <v>5.593</v>
      </c>
      <c r="S1457">
        <v>14570</v>
      </c>
      <c r="T1457">
        <v>1627</v>
      </c>
      <c r="U1457">
        <v>11648</v>
      </c>
      <c r="V1457">
        <v>17902</v>
      </c>
      <c r="W1457">
        <v>320</v>
      </c>
      <c r="X1457">
        <v>93</v>
      </c>
      <c r="Y1457">
        <v>0</v>
      </c>
      <c r="Z1457">
        <v>0</v>
      </c>
      <c r="AA1457">
        <v>0</v>
      </c>
      <c r="AB1457">
        <v>1</v>
      </c>
      <c r="AC1457" t="s">
        <v>108</v>
      </c>
      <c r="AD1457" t="s">
        <v>1963</v>
      </c>
      <c r="AE1457">
        <v>1.4527154057</v>
      </c>
      <c r="AF1457" t="s">
        <v>75</v>
      </c>
    </row>
    <row r="1458" spans="1:32">
      <c r="A1458" t="s">
        <v>2159</v>
      </c>
      <c r="B1458">
        <v>2012</v>
      </c>
      <c r="C1458" t="s">
        <v>1963</v>
      </c>
      <c r="D1458" t="s">
        <v>72</v>
      </c>
      <c r="E1458" t="s">
        <v>72</v>
      </c>
      <c r="F1458" t="s">
        <v>148</v>
      </c>
      <c r="G1458" t="s">
        <v>72</v>
      </c>
      <c r="H1458" t="s">
        <v>84</v>
      </c>
      <c r="I1458" t="s">
        <v>79</v>
      </c>
      <c r="J1458" t="s">
        <v>72</v>
      </c>
      <c r="K1458">
        <v>42.992804999999997</v>
      </c>
      <c r="L1458">
        <v>3.7436590000000001</v>
      </c>
      <c r="M1458">
        <v>35.774000000000001</v>
      </c>
      <c r="N1458">
        <v>50.521999999999998</v>
      </c>
      <c r="O1458" t="s">
        <v>74</v>
      </c>
      <c r="P1458" t="s">
        <v>2160</v>
      </c>
      <c r="Q1458">
        <v>7.53</v>
      </c>
      <c r="R1458">
        <v>7.2190000000000003</v>
      </c>
      <c r="S1458">
        <v>24876</v>
      </c>
      <c r="T1458">
        <v>3042</v>
      </c>
      <c r="U1458">
        <v>20699</v>
      </c>
      <c r="V1458">
        <v>29233</v>
      </c>
      <c r="W1458">
        <v>214</v>
      </c>
      <c r="X1458">
        <v>95</v>
      </c>
      <c r="Y1458">
        <v>0</v>
      </c>
      <c r="Z1458">
        <v>0</v>
      </c>
      <c r="AA1458">
        <v>0</v>
      </c>
      <c r="AB1458">
        <v>1</v>
      </c>
      <c r="AC1458" t="s">
        <v>174</v>
      </c>
      <c r="AD1458" t="s">
        <v>1963</v>
      </c>
      <c r="AE1458">
        <v>1.2179982627999999</v>
      </c>
      <c r="AF1458" t="s">
        <v>75</v>
      </c>
    </row>
    <row r="1459" spans="1:32">
      <c r="A1459" t="s">
        <v>2161</v>
      </c>
      <c r="B1459">
        <v>2012</v>
      </c>
      <c r="C1459" t="s">
        <v>1963</v>
      </c>
      <c r="D1459" t="s">
        <v>72</v>
      </c>
      <c r="E1459" t="s">
        <v>72</v>
      </c>
      <c r="F1459" t="s">
        <v>148</v>
      </c>
      <c r="G1459" t="s">
        <v>72</v>
      </c>
      <c r="H1459" t="s">
        <v>85</v>
      </c>
      <c r="I1459" t="s">
        <v>72</v>
      </c>
      <c r="J1459" t="s">
        <v>72</v>
      </c>
      <c r="K1459">
        <v>26.580421999999999</v>
      </c>
      <c r="L1459">
        <v>2.2109570000000001</v>
      </c>
      <c r="M1459">
        <v>22.43</v>
      </c>
      <c r="N1459">
        <v>31.19</v>
      </c>
      <c r="O1459" t="s">
        <v>74</v>
      </c>
      <c r="P1459" t="s">
        <v>507</v>
      </c>
      <c r="Q1459">
        <v>4.6100000000000003</v>
      </c>
      <c r="R1459">
        <v>4.1509999999999998</v>
      </c>
      <c r="S1459">
        <v>30769</v>
      </c>
      <c r="T1459">
        <v>2794</v>
      </c>
      <c r="U1459">
        <v>25965</v>
      </c>
      <c r="V1459">
        <v>36106</v>
      </c>
      <c r="W1459">
        <v>533</v>
      </c>
      <c r="X1459">
        <v>156</v>
      </c>
      <c r="Y1459">
        <v>0</v>
      </c>
      <c r="Z1459">
        <v>0</v>
      </c>
      <c r="AA1459">
        <v>0</v>
      </c>
      <c r="AB1459">
        <v>1</v>
      </c>
      <c r="AC1459" t="s">
        <v>623</v>
      </c>
      <c r="AD1459" t="s">
        <v>1963</v>
      </c>
      <c r="AE1459">
        <v>1.3325957427999999</v>
      </c>
      <c r="AF1459" t="s">
        <v>75</v>
      </c>
    </row>
    <row r="1460" spans="1:32">
      <c r="A1460" t="s">
        <v>2162</v>
      </c>
      <c r="B1460">
        <v>2012</v>
      </c>
      <c r="C1460" t="s">
        <v>1963</v>
      </c>
      <c r="D1460" t="s">
        <v>72</v>
      </c>
      <c r="E1460" t="s">
        <v>72</v>
      </c>
      <c r="F1460" t="s">
        <v>148</v>
      </c>
      <c r="G1460" t="s">
        <v>72</v>
      </c>
      <c r="H1460" t="s">
        <v>85</v>
      </c>
      <c r="I1460" t="s">
        <v>76</v>
      </c>
      <c r="J1460" t="s">
        <v>72</v>
      </c>
      <c r="K1460">
        <v>17.442913000000001</v>
      </c>
      <c r="L1460">
        <v>2.4654099999999999</v>
      </c>
      <c r="M1460">
        <v>13.076000000000001</v>
      </c>
      <c r="N1460">
        <v>22.884</v>
      </c>
      <c r="O1460" t="s">
        <v>74</v>
      </c>
      <c r="P1460" t="s">
        <v>2163</v>
      </c>
      <c r="Q1460">
        <v>5.4409999999999998</v>
      </c>
      <c r="R1460">
        <v>4.367</v>
      </c>
      <c r="S1460">
        <v>11185</v>
      </c>
      <c r="T1460">
        <v>1623</v>
      </c>
      <c r="U1460">
        <v>8385</v>
      </c>
      <c r="V1460">
        <v>14674</v>
      </c>
      <c r="W1460">
        <v>318</v>
      </c>
      <c r="X1460">
        <v>70</v>
      </c>
      <c r="Y1460">
        <v>0</v>
      </c>
      <c r="Z1460">
        <v>0</v>
      </c>
      <c r="AA1460">
        <v>0</v>
      </c>
      <c r="AB1460">
        <v>1</v>
      </c>
      <c r="AC1460" t="s">
        <v>226</v>
      </c>
      <c r="AD1460" t="s">
        <v>1963</v>
      </c>
      <c r="AE1460">
        <v>1.3380251349000001</v>
      </c>
      <c r="AF1460" t="s">
        <v>75</v>
      </c>
    </row>
    <row r="1461" spans="1:32">
      <c r="A1461" t="s">
        <v>2164</v>
      </c>
      <c r="B1461">
        <v>2012</v>
      </c>
      <c r="C1461" t="s">
        <v>1963</v>
      </c>
      <c r="D1461" t="s">
        <v>72</v>
      </c>
      <c r="E1461" t="s">
        <v>72</v>
      </c>
      <c r="F1461" t="s">
        <v>148</v>
      </c>
      <c r="G1461" t="s">
        <v>72</v>
      </c>
      <c r="H1461" t="s">
        <v>85</v>
      </c>
      <c r="I1461" t="s">
        <v>79</v>
      </c>
      <c r="J1461" t="s">
        <v>72</v>
      </c>
      <c r="K1461">
        <v>37.927906999999998</v>
      </c>
      <c r="L1461">
        <v>3.5566200000000001</v>
      </c>
      <c r="M1461">
        <v>31.167000000000002</v>
      </c>
      <c r="N1461">
        <v>45.192999999999998</v>
      </c>
      <c r="O1461" t="s">
        <v>74</v>
      </c>
      <c r="P1461" t="s">
        <v>1457</v>
      </c>
      <c r="Q1461">
        <v>7.2649999999999997</v>
      </c>
      <c r="R1461">
        <v>6.7610000000000001</v>
      </c>
      <c r="S1461">
        <v>19584</v>
      </c>
      <c r="T1461">
        <v>2330</v>
      </c>
      <c r="U1461">
        <v>16093</v>
      </c>
      <c r="V1461">
        <v>23336</v>
      </c>
      <c r="W1461">
        <v>215</v>
      </c>
      <c r="X1461">
        <v>86</v>
      </c>
      <c r="Y1461">
        <v>0</v>
      </c>
      <c r="Z1461">
        <v>0</v>
      </c>
      <c r="AA1461">
        <v>0</v>
      </c>
      <c r="AB1461">
        <v>1</v>
      </c>
      <c r="AC1461" t="s">
        <v>170</v>
      </c>
      <c r="AD1461" t="s">
        <v>1963</v>
      </c>
      <c r="AE1461">
        <v>1.1498293370999999</v>
      </c>
      <c r="AF1461" t="s">
        <v>75</v>
      </c>
    </row>
    <row r="1462" spans="1:32">
      <c r="A1462" t="s">
        <v>2165</v>
      </c>
      <c r="B1462">
        <v>2012</v>
      </c>
      <c r="C1462" t="s">
        <v>1963</v>
      </c>
      <c r="D1462" t="s">
        <v>72</v>
      </c>
      <c r="E1462" t="s">
        <v>72</v>
      </c>
      <c r="F1462" t="s">
        <v>148</v>
      </c>
      <c r="G1462" t="s">
        <v>72</v>
      </c>
      <c r="H1462" t="s">
        <v>86</v>
      </c>
      <c r="I1462" t="s">
        <v>72</v>
      </c>
      <c r="J1462" t="s">
        <v>72</v>
      </c>
      <c r="K1462">
        <v>18.268108000000002</v>
      </c>
      <c r="L1462">
        <v>2.4837699999999998</v>
      </c>
      <c r="M1462">
        <v>13.843999999999999</v>
      </c>
      <c r="N1462">
        <v>23.716999999999999</v>
      </c>
      <c r="O1462" t="s">
        <v>74</v>
      </c>
      <c r="P1462" t="s">
        <v>2166</v>
      </c>
      <c r="Q1462">
        <v>5.4489999999999998</v>
      </c>
      <c r="R1462">
        <v>4.4240000000000004</v>
      </c>
      <c r="S1462">
        <v>12414</v>
      </c>
      <c r="T1462">
        <v>1790</v>
      </c>
      <c r="U1462">
        <v>9408</v>
      </c>
      <c r="V1462">
        <v>16117</v>
      </c>
      <c r="W1462">
        <v>320</v>
      </c>
      <c r="X1462">
        <v>65</v>
      </c>
      <c r="Y1462">
        <v>0</v>
      </c>
      <c r="Z1462">
        <v>0</v>
      </c>
      <c r="AA1462">
        <v>0</v>
      </c>
      <c r="AB1462">
        <v>1</v>
      </c>
      <c r="AC1462" t="s">
        <v>326</v>
      </c>
      <c r="AD1462" t="s">
        <v>1963</v>
      </c>
      <c r="AE1462">
        <v>1.3180395090000001</v>
      </c>
      <c r="AF1462" t="s">
        <v>75</v>
      </c>
    </row>
    <row r="1463" spans="1:32">
      <c r="A1463" t="s">
        <v>2167</v>
      </c>
      <c r="B1463">
        <v>2012</v>
      </c>
      <c r="C1463" t="s">
        <v>1963</v>
      </c>
      <c r="D1463" t="s">
        <v>72</v>
      </c>
      <c r="E1463" t="s">
        <v>72</v>
      </c>
      <c r="F1463" t="s">
        <v>148</v>
      </c>
      <c r="G1463" t="s">
        <v>72</v>
      </c>
      <c r="H1463" t="s">
        <v>86</v>
      </c>
      <c r="I1463" t="s">
        <v>76</v>
      </c>
      <c r="J1463" t="s">
        <v>72</v>
      </c>
      <c r="K1463">
        <v>7.3510010000000001</v>
      </c>
      <c r="L1463">
        <v>2.0319539999999998</v>
      </c>
      <c r="M1463">
        <v>4.2050000000000001</v>
      </c>
      <c r="N1463">
        <v>12.542</v>
      </c>
      <c r="O1463" t="s">
        <v>74</v>
      </c>
      <c r="P1463" t="s">
        <v>1996</v>
      </c>
      <c r="Q1463">
        <v>5.1909999999999998</v>
      </c>
      <c r="R1463">
        <v>3.1459999999999999</v>
      </c>
      <c r="S1463">
        <v>2595</v>
      </c>
      <c r="T1463">
        <v>710</v>
      </c>
      <c r="U1463">
        <v>1484</v>
      </c>
      <c r="V1463">
        <v>4427</v>
      </c>
      <c r="W1463">
        <v>189</v>
      </c>
      <c r="X1463">
        <v>19</v>
      </c>
      <c r="Y1463">
        <v>0</v>
      </c>
      <c r="Z1463">
        <v>0</v>
      </c>
      <c r="AA1463">
        <v>0</v>
      </c>
      <c r="AB1463">
        <v>1</v>
      </c>
      <c r="AC1463" t="s">
        <v>134</v>
      </c>
      <c r="AD1463" t="s">
        <v>1963</v>
      </c>
      <c r="AE1463">
        <v>1.1397209233000001</v>
      </c>
      <c r="AF1463" t="s">
        <v>75</v>
      </c>
    </row>
    <row r="1464" spans="1:32">
      <c r="A1464" t="s">
        <v>2168</v>
      </c>
      <c r="B1464">
        <v>2012</v>
      </c>
      <c r="C1464" t="s">
        <v>1963</v>
      </c>
      <c r="D1464" t="s">
        <v>72</v>
      </c>
      <c r="E1464" t="s">
        <v>72</v>
      </c>
      <c r="F1464" t="s">
        <v>148</v>
      </c>
      <c r="G1464" t="s">
        <v>72</v>
      </c>
      <c r="H1464" t="s">
        <v>86</v>
      </c>
      <c r="I1464" t="s">
        <v>79</v>
      </c>
      <c r="J1464" t="s">
        <v>72</v>
      </c>
      <c r="K1464">
        <v>30.067795</v>
      </c>
      <c r="L1464">
        <v>4.5309970000000002</v>
      </c>
      <c r="M1464">
        <v>21.899000000000001</v>
      </c>
      <c r="N1464">
        <v>39.734000000000002</v>
      </c>
      <c r="O1464" t="s">
        <v>74</v>
      </c>
      <c r="P1464" t="s">
        <v>2169</v>
      </c>
      <c r="Q1464">
        <v>9.6660000000000004</v>
      </c>
      <c r="R1464">
        <v>8.1690000000000005</v>
      </c>
      <c r="S1464">
        <v>9820</v>
      </c>
      <c r="T1464">
        <v>1581</v>
      </c>
      <c r="U1464">
        <v>7152</v>
      </c>
      <c r="V1464">
        <v>12977</v>
      </c>
      <c r="W1464">
        <v>131</v>
      </c>
      <c r="X1464">
        <v>46</v>
      </c>
      <c r="Y1464">
        <v>0</v>
      </c>
      <c r="Z1464">
        <v>0</v>
      </c>
      <c r="AA1464">
        <v>0</v>
      </c>
      <c r="AB1464">
        <v>1</v>
      </c>
      <c r="AC1464" t="s">
        <v>92</v>
      </c>
      <c r="AD1464" t="s">
        <v>1963</v>
      </c>
      <c r="AE1464">
        <v>1.2692645453</v>
      </c>
      <c r="AF1464" t="s">
        <v>75</v>
      </c>
    </row>
    <row r="1465" spans="1:32">
      <c r="A1465" t="s">
        <v>2170</v>
      </c>
      <c r="B1465">
        <v>2012</v>
      </c>
      <c r="C1465" t="s">
        <v>1963</v>
      </c>
      <c r="D1465" t="s">
        <v>72</v>
      </c>
      <c r="E1465" t="s">
        <v>72</v>
      </c>
      <c r="F1465" t="s">
        <v>148</v>
      </c>
      <c r="G1465" t="s">
        <v>72</v>
      </c>
      <c r="H1465" t="s">
        <v>88</v>
      </c>
      <c r="I1465" t="s">
        <v>72</v>
      </c>
      <c r="J1465" t="s">
        <v>72</v>
      </c>
      <c r="K1465">
        <v>15.661712</v>
      </c>
      <c r="L1465">
        <v>4.4393669999999998</v>
      </c>
      <c r="M1465">
        <v>8.7029999999999994</v>
      </c>
      <c r="N1465">
        <v>26.565000000000001</v>
      </c>
      <c r="O1465" t="s">
        <v>74</v>
      </c>
      <c r="P1465" t="s">
        <v>2171</v>
      </c>
      <c r="Q1465">
        <v>10.903</v>
      </c>
      <c r="R1465">
        <v>6.9580000000000002</v>
      </c>
      <c r="S1465">
        <v>4042</v>
      </c>
      <c r="T1465">
        <v>1267</v>
      </c>
      <c r="U1465">
        <v>2246</v>
      </c>
      <c r="V1465">
        <v>6856</v>
      </c>
      <c r="W1465">
        <v>155</v>
      </c>
      <c r="X1465">
        <v>21</v>
      </c>
      <c r="Y1465">
        <v>0</v>
      </c>
      <c r="Z1465">
        <v>0</v>
      </c>
      <c r="AA1465">
        <v>0</v>
      </c>
      <c r="AB1465">
        <v>1</v>
      </c>
      <c r="AC1465" t="s">
        <v>133</v>
      </c>
      <c r="AD1465" t="s">
        <v>1963</v>
      </c>
      <c r="AE1465">
        <v>2.2977287526999999</v>
      </c>
      <c r="AF1465" t="s">
        <v>75</v>
      </c>
    </row>
    <row r="1466" spans="1:32">
      <c r="A1466" t="s">
        <v>2172</v>
      </c>
      <c r="B1466">
        <v>2012</v>
      </c>
      <c r="C1466" t="s">
        <v>1963</v>
      </c>
      <c r="D1466" t="s">
        <v>72</v>
      </c>
      <c r="E1466" t="s">
        <v>72</v>
      </c>
      <c r="F1466" t="s">
        <v>148</v>
      </c>
      <c r="G1466" t="s">
        <v>72</v>
      </c>
      <c r="H1466" t="s">
        <v>88</v>
      </c>
      <c r="I1466" t="s">
        <v>76</v>
      </c>
      <c r="J1466" t="s">
        <v>72</v>
      </c>
      <c r="K1466">
        <v>11.278472000000001</v>
      </c>
      <c r="L1466">
        <v>4.6204770000000002</v>
      </c>
      <c r="M1466">
        <v>4.84</v>
      </c>
      <c r="N1466">
        <v>24.113</v>
      </c>
      <c r="O1466" t="s">
        <v>74</v>
      </c>
      <c r="P1466" t="s">
        <v>2173</v>
      </c>
      <c r="Q1466">
        <v>12.834</v>
      </c>
      <c r="R1466">
        <v>6.4390000000000001</v>
      </c>
      <c r="S1466">
        <v>1534</v>
      </c>
      <c r="T1466">
        <v>688</v>
      </c>
      <c r="U1466">
        <v>658</v>
      </c>
      <c r="V1466">
        <v>3280</v>
      </c>
      <c r="W1466">
        <v>93</v>
      </c>
      <c r="X1466">
        <v>10</v>
      </c>
      <c r="Y1466">
        <v>0</v>
      </c>
      <c r="Z1466">
        <v>0</v>
      </c>
      <c r="AA1466">
        <v>0</v>
      </c>
      <c r="AB1466">
        <v>1</v>
      </c>
      <c r="AC1466" t="s">
        <v>115</v>
      </c>
      <c r="AD1466" t="s">
        <v>1963</v>
      </c>
      <c r="AE1466">
        <v>1.9628279068000001</v>
      </c>
      <c r="AF1466" t="s">
        <v>75</v>
      </c>
    </row>
    <row r="1467" spans="1:32">
      <c r="A1467" t="s">
        <v>2174</v>
      </c>
      <c r="B1467">
        <v>2012</v>
      </c>
      <c r="C1467" t="s">
        <v>1963</v>
      </c>
      <c r="D1467" t="s">
        <v>72</v>
      </c>
      <c r="E1467" t="s">
        <v>72</v>
      </c>
      <c r="F1467" t="s">
        <v>148</v>
      </c>
      <c r="G1467" t="s">
        <v>72</v>
      </c>
      <c r="H1467" t="s">
        <v>88</v>
      </c>
      <c r="I1467" t="s">
        <v>79</v>
      </c>
      <c r="J1467" t="s">
        <v>72</v>
      </c>
      <c r="K1467">
        <v>20.546759999999999</v>
      </c>
      <c r="L1467">
        <v>8.2453380000000003</v>
      </c>
      <c r="M1467">
        <v>8.6709999999999994</v>
      </c>
      <c r="N1467">
        <v>41.328000000000003</v>
      </c>
      <c r="O1467" t="s">
        <v>74</v>
      </c>
      <c r="P1467" t="s">
        <v>2175</v>
      </c>
      <c r="Q1467">
        <v>20.780999999999999</v>
      </c>
      <c r="R1467">
        <v>11.875999999999999</v>
      </c>
      <c r="S1467">
        <v>2508</v>
      </c>
      <c r="T1467">
        <v>1131</v>
      </c>
      <c r="U1467">
        <v>1058</v>
      </c>
      <c r="V1467">
        <v>5044</v>
      </c>
      <c r="W1467">
        <v>62</v>
      </c>
      <c r="X1467">
        <v>11</v>
      </c>
      <c r="Y1467">
        <v>0</v>
      </c>
      <c r="Z1467">
        <v>0</v>
      </c>
      <c r="AA1467">
        <v>0</v>
      </c>
      <c r="AB1467">
        <v>1</v>
      </c>
      <c r="AC1467" t="s">
        <v>292</v>
      </c>
      <c r="AD1467" t="s">
        <v>1963</v>
      </c>
      <c r="AE1467">
        <v>2.5403399967000002</v>
      </c>
      <c r="AF1467" t="s">
        <v>75</v>
      </c>
    </row>
    <row r="1468" spans="1:32">
      <c r="A1468" t="s">
        <v>2176</v>
      </c>
      <c r="B1468">
        <v>2012</v>
      </c>
      <c r="C1468" t="s">
        <v>1963</v>
      </c>
      <c r="D1468" t="s">
        <v>72</v>
      </c>
      <c r="E1468" t="s">
        <v>72</v>
      </c>
      <c r="F1468" t="s">
        <v>148</v>
      </c>
      <c r="G1468" t="s">
        <v>72</v>
      </c>
      <c r="H1468" t="s">
        <v>91</v>
      </c>
      <c r="I1468" t="s">
        <v>72</v>
      </c>
      <c r="J1468" t="s">
        <v>72</v>
      </c>
      <c r="K1468">
        <v>8.7838569999999994</v>
      </c>
      <c r="L1468">
        <v>4.3642209999999997</v>
      </c>
      <c r="M1468">
        <v>3.165</v>
      </c>
      <c r="N1468">
        <v>22.103000000000002</v>
      </c>
      <c r="O1468" t="s">
        <v>74</v>
      </c>
      <c r="P1468" t="s">
        <v>657</v>
      </c>
      <c r="Q1468">
        <v>13.319000000000001</v>
      </c>
      <c r="R1468">
        <v>5.6189999999999998</v>
      </c>
      <c r="S1468">
        <v>994</v>
      </c>
      <c r="T1468">
        <v>509</v>
      </c>
      <c r="U1468">
        <v>358</v>
      </c>
      <c r="V1468">
        <v>2500</v>
      </c>
      <c r="W1468">
        <v>74</v>
      </c>
      <c r="X1468">
        <v>7</v>
      </c>
      <c r="Y1468">
        <v>0</v>
      </c>
      <c r="Z1468">
        <v>0</v>
      </c>
      <c r="AA1468">
        <v>0</v>
      </c>
      <c r="AB1468">
        <v>1</v>
      </c>
      <c r="AC1468" t="s">
        <v>220</v>
      </c>
      <c r="AD1468" t="s">
        <v>1963</v>
      </c>
      <c r="AE1468">
        <v>1.7353195674999999</v>
      </c>
      <c r="AF1468" t="s">
        <v>75</v>
      </c>
    </row>
    <row r="1469" spans="1:32">
      <c r="A1469" t="s">
        <v>2177</v>
      </c>
      <c r="B1469">
        <v>2012</v>
      </c>
      <c r="C1469" t="s">
        <v>1963</v>
      </c>
      <c r="D1469" t="s">
        <v>72</v>
      </c>
      <c r="E1469" t="s">
        <v>72</v>
      </c>
      <c r="F1469" t="s">
        <v>148</v>
      </c>
      <c r="G1469" t="s">
        <v>72</v>
      </c>
      <c r="H1469" t="s">
        <v>91</v>
      </c>
      <c r="I1469" t="s">
        <v>76</v>
      </c>
      <c r="J1469" t="s">
        <v>72</v>
      </c>
      <c r="K1469">
        <v>0</v>
      </c>
      <c r="L1469">
        <v>0</v>
      </c>
      <c r="M1469">
        <v>0</v>
      </c>
      <c r="N1469">
        <v>8.4079999999999995</v>
      </c>
      <c r="O1469" t="s">
        <v>74</v>
      </c>
      <c r="P1469" t="s">
        <v>557</v>
      </c>
      <c r="Q1469">
        <v>8.4079999999999995</v>
      </c>
      <c r="R1469">
        <v>0</v>
      </c>
      <c r="S1469">
        <v>0</v>
      </c>
      <c r="T1469">
        <v>0</v>
      </c>
      <c r="U1469" t="s">
        <v>143</v>
      </c>
      <c r="V1469" t="s">
        <v>143</v>
      </c>
      <c r="W1469">
        <v>42</v>
      </c>
      <c r="X1469">
        <v>0</v>
      </c>
      <c r="Y1469">
        <v>0</v>
      </c>
      <c r="Z1469">
        <v>0</v>
      </c>
      <c r="AA1469">
        <v>0</v>
      </c>
      <c r="AB1469">
        <v>1</v>
      </c>
      <c r="AC1469" t="s">
        <v>144</v>
      </c>
      <c r="AD1469" t="s">
        <v>1963</v>
      </c>
      <c r="AE1469">
        <v>1</v>
      </c>
      <c r="AF1469" t="s">
        <v>75</v>
      </c>
    </row>
    <row r="1470" spans="1:32">
      <c r="A1470" t="s">
        <v>2178</v>
      </c>
      <c r="B1470">
        <v>2012</v>
      </c>
      <c r="C1470" t="s">
        <v>1963</v>
      </c>
      <c r="D1470" t="s">
        <v>72</v>
      </c>
      <c r="E1470" t="s">
        <v>72</v>
      </c>
      <c r="F1470" t="s">
        <v>148</v>
      </c>
      <c r="G1470" t="s">
        <v>72</v>
      </c>
      <c r="H1470" t="s">
        <v>91</v>
      </c>
      <c r="I1470" t="s">
        <v>79</v>
      </c>
      <c r="J1470" t="s">
        <v>72</v>
      </c>
      <c r="K1470">
        <v>18.892188999999998</v>
      </c>
      <c r="L1470">
        <v>9.2108030000000003</v>
      </c>
      <c r="M1470">
        <v>6.601</v>
      </c>
      <c r="N1470">
        <v>43.427</v>
      </c>
      <c r="O1470" t="s">
        <v>74</v>
      </c>
      <c r="P1470" t="s">
        <v>2179</v>
      </c>
      <c r="Q1470">
        <v>24.535</v>
      </c>
      <c r="R1470">
        <v>12.291</v>
      </c>
      <c r="S1470">
        <v>994</v>
      </c>
      <c r="T1470">
        <v>509</v>
      </c>
      <c r="U1470">
        <v>347</v>
      </c>
      <c r="V1470">
        <v>2284</v>
      </c>
      <c r="W1470">
        <v>32</v>
      </c>
      <c r="X1470">
        <v>7</v>
      </c>
      <c r="Y1470">
        <v>0</v>
      </c>
      <c r="Z1470">
        <v>0</v>
      </c>
      <c r="AA1470">
        <v>0</v>
      </c>
      <c r="AB1470">
        <v>1</v>
      </c>
      <c r="AC1470" t="s">
        <v>116</v>
      </c>
      <c r="AD1470" t="s">
        <v>1963</v>
      </c>
      <c r="AE1470">
        <v>1.7163733258</v>
      </c>
      <c r="AF1470" t="s">
        <v>75</v>
      </c>
    </row>
    <row r="1471" spans="1:32">
      <c r="A1471" t="s">
        <v>2180</v>
      </c>
      <c r="B1471">
        <v>2012</v>
      </c>
      <c r="C1471" t="s">
        <v>1963</v>
      </c>
      <c r="D1471" t="s">
        <v>72</v>
      </c>
      <c r="E1471" t="s">
        <v>72</v>
      </c>
      <c r="F1471" t="s">
        <v>148</v>
      </c>
      <c r="G1471" t="s">
        <v>72</v>
      </c>
      <c r="H1471" t="s">
        <v>72</v>
      </c>
      <c r="I1471" t="s">
        <v>72</v>
      </c>
      <c r="J1471" t="s">
        <v>72</v>
      </c>
      <c r="K1471">
        <v>36.944558999999998</v>
      </c>
      <c r="L1471">
        <v>1.2818419999999999</v>
      </c>
      <c r="M1471">
        <v>34.44</v>
      </c>
      <c r="N1471">
        <v>39.521999999999998</v>
      </c>
      <c r="O1471" t="s">
        <v>74</v>
      </c>
      <c r="P1471" t="s">
        <v>2181</v>
      </c>
      <c r="Q1471">
        <v>2.577</v>
      </c>
      <c r="R1471">
        <v>2.5049999999999999</v>
      </c>
      <c r="S1471">
        <v>209835</v>
      </c>
      <c r="T1471">
        <v>9661</v>
      </c>
      <c r="U1471">
        <v>195608</v>
      </c>
      <c r="V1471">
        <v>224474</v>
      </c>
      <c r="W1471">
        <v>2549</v>
      </c>
      <c r="X1471">
        <v>894</v>
      </c>
      <c r="Y1471">
        <v>0</v>
      </c>
      <c r="Z1471">
        <v>0</v>
      </c>
      <c r="AA1471">
        <v>0</v>
      </c>
      <c r="AB1471">
        <v>1</v>
      </c>
      <c r="AC1471" t="s">
        <v>2182</v>
      </c>
      <c r="AD1471" t="s">
        <v>1963</v>
      </c>
      <c r="AE1471">
        <v>1.7971964229999999</v>
      </c>
      <c r="AF1471" t="s">
        <v>75</v>
      </c>
    </row>
    <row r="1472" spans="1:32">
      <c r="A1472" t="s">
        <v>2183</v>
      </c>
      <c r="B1472">
        <v>2012</v>
      </c>
      <c r="C1472" t="s">
        <v>1963</v>
      </c>
      <c r="D1472" t="s">
        <v>72</v>
      </c>
      <c r="E1472" t="s">
        <v>72</v>
      </c>
      <c r="F1472" t="s">
        <v>148</v>
      </c>
      <c r="G1472" t="s">
        <v>72</v>
      </c>
      <c r="H1472" t="s">
        <v>72</v>
      </c>
      <c r="I1472" t="s">
        <v>76</v>
      </c>
      <c r="J1472" t="s">
        <v>72</v>
      </c>
      <c r="K1472">
        <v>25.908294000000001</v>
      </c>
      <c r="L1472">
        <v>1.55962</v>
      </c>
      <c r="M1472">
        <v>22.936</v>
      </c>
      <c r="N1472">
        <v>29.12</v>
      </c>
      <c r="O1472" t="s">
        <v>74</v>
      </c>
      <c r="P1472" t="s">
        <v>2184</v>
      </c>
      <c r="Q1472">
        <v>3.2120000000000002</v>
      </c>
      <c r="R1472">
        <v>2.972</v>
      </c>
      <c r="S1472">
        <v>73824</v>
      </c>
      <c r="T1472">
        <v>4996</v>
      </c>
      <c r="U1472">
        <v>65355</v>
      </c>
      <c r="V1472">
        <v>82977</v>
      </c>
      <c r="W1472">
        <v>1519</v>
      </c>
      <c r="X1472">
        <v>414</v>
      </c>
      <c r="Y1472">
        <v>0</v>
      </c>
      <c r="Z1472">
        <v>0</v>
      </c>
      <c r="AA1472">
        <v>0</v>
      </c>
      <c r="AB1472">
        <v>1</v>
      </c>
      <c r="AC1472" t="s">
        <v>2185</v>
      </c>
      <c r="AD1472" t="s">
        <v>1963</v>
      </c>
      <c r="AE1472">
        <v>1.9235392895000001</v>
      </c>
      <c r="AF1472" t="s">
        <v>75</v>
      </c>
    </row>
    <row r="1473" spans="1:32">
      <c r="A1473" t="s">
        <v>2186</v>
      </c>
      <c r="B1473">
        <v>2012</v>
      </c>
      <c r="C1473" t="s">
        <v>1963</v>
      </c>
      <c r="D1473" t="s">
        <v>72</v>
      </c>
      <c r="E1473" t="s">
        <v>72</v>
      </c>
      <c r="F1473" t="s">
        <v>148</v>
      </c>
      <c r="G1473" t="s">
        <v>72</v>
      </c>
      <c r="H1473" t="s">
        <v>72</v>
      </c>
      <c r="I1473" t="s">
        <v>79</v>
      </c>
      <c r="J1473" t="s">
        <v>72</v>
      </c>
      <c r="K1473">
        <v>48.055540999999998</v>
      </c>
      <c r="L1473">
        <v>1.87826</v>
      </c>
      <c r="M1473">
        <v>44.347000000000001</v>
      </c>
      <c r="N1473">
        <v>51.786000000000001</v>
      </c>
      <c r="O1473" t="s">
        <v>74</v>
      </c>
      <c r="P1473" t="s">
        <v>2187</v>
      </c>
      <c r="Q1473">
        <v>3.73</v>
      </c>
      <c r="R1473">
        <v>3.7090000000000001</v>
      </c>
      <c r="S1473">
        <v>136011</v>
      </c>
      <c r="T1473">
        <v>7698</v>
      </c>
      <c r="U1473">
        <v>125514</v>
      </c>
      <c r="V1473">
        <v>146569</v>
      </c>
      <c r="W1473">
        <v>1030</v>
      </c>
      <c r="X1473">
        <v>480</v>
      </c>
      <c r="Y1473">
        <v>0</v>
      </c>
      <c r="Z1473">
        <v>0</v>
      </c>
      <c r="AA1473">
        <v>0</v>
      </c>
      <c r="AB1473">
        <v>1</v>
      </c>
      <c r="AC1473" t="s">
        <v>464</v>
      </c>
      <c r="AD1473" t="s">
        <v>1963</v>
      </c>
      <c r="AE1473">
        <v>1.4542674420999999</v>
      </c>
      <c r="AF1473" t="s">
        <v>75</v>
      </c>
    </row>
    <row r="1474" spans="1:32">
      <c r="A1474" t="s">
        <v>2188</v>
      </c>
      <c r="B1474">
        <v>2012</v>
      </c>
      <c r="C1474" t="s">
        <v>1963</v>
      </c>
      <c r="D1474" t="s">
        <v>72</v>
      </c>
      <c r="E1474" t="s">
        <v>156</v>
      </c>
      <c r="F1474" t="s">
        <v>72</v>
      </c>
      <c r="G1474" t="s">
        <v>72</v>
      </c>
      <c r="H1474" t="s">
        <v>73</v>
      </c>
      <c r="I1474" t="s">
        <v>72</v>
      </c>
      <c r="J1474" t="s">
        <v>72</v>
      </c>
      <c r="K1474">
        <v>52.042189</v>
      </c>
      <c r="L1474">
        <v>7.608009</v>
      </c>
      <c r="M1474">
        <v>37.213999999999999</v>
      </c>
      <c r="N1474">
        <v>66.519000000000005</v>
      </c>
      <c r="O1474" t="s">
        <v>74</v>
      </c>
      <c r="P1474" t="s">
        <v>2189</v>
      </c>
      <c r="Q1474">
        <v>14.477</v>
      </c>
      <c r="R1474">
        <v>14.827999999999999</v>
      </c>
      <c r="S1474">
        <v>18474</v>
      </c>
      <c r="T1474">
        <v>3420</v>
      </c>
      <c r="U1474">
        <v>13210</v>
      </c>
      <c r="V1474">
        <v>23613</v>
      </c>
      <c r="W1474">
        <v>97</v>
      </c>
      <c r="X1474">
        <v>50</v>
      </c>
      <c r="Y1474">
        <v>0</v>
      </c>
      <c r="Z1474">
        <v>0</v>
      </c>
      <c r="AA1474">
        <v>0</v>
      </c>
      <c r="AB1474">
        <v>1</v>
      </c>
      <c r="AC1474" t="s">
        <v>423</v>
      </c>
      <c r="AD1474" t="s">
        <v>1963</v>
      </c>
      <c r="AE1474">
        <v>2.2263751056999999</v>
      </c>
      <c r="AF1474" t="s">
        <v>75</v>
      </c>
    </row>
    <row r="1475" spans="1:32">
      <c r="A1475" t="s">
        <v>2190</v>
      </c>
      <c r="B1475">
        <v>2012</v>
      </c>
      <c r="C1475" t="s">
        <v>1963</v>
      </c>
      <c r="D1475" t="s">
        <v>72</v>
      </c>
      <c r="E1475" t="s">
        <v>156</v>
      </c>
      <c r="F1475" t="s">
        <v>72</v>
      </c>
      <c r="G1475" t="s">
        <v>72</v>
      </c>
      <c r="H1475" t="s">
        <v>73</v>
      </c>
      <c r="I1475" t="s">
        <v>76</v>
      </c>
      <c r="J1475" t="s">
        <v>72</v>
      </c>
      <c r="K1475">
        <v>45.572378</v>
      </c>
      <c r="L1475">
        <v>9.4808489999999992</v>
      </c>
      <c r="M1475">
        <v>28.172999999999998</v>
      </c>
      <c r="N1475">
        <v>64.123999999999995</v>
      </c>
      <c r="O1475" t="s">
        <v>74</v>
      </c>
      <c r="P1475" t="s">
        <v>2191</v>
      </c>
      <c r="Q1475">
        <v>18.552</v>
      </c>
      <c r="R1475">
        <v>17.399999999999999</v>
      </c>
      <c r="S1475">
        <v>6254</v>
      </c>
      <c r="T1475">
        <v>1742</v>
      </c>
      <c r="U1475">
        <v>3866</v>
      </c>
      <c r="V1475">
        <v>8800</v>
      </c>
      <c r="W1475">
        <v>47</v>
      </c>
      <c r="X1475">
        <v>22</v>
      </c>
      <c r="Y1475">
        <v>0</v>
      </c>
      <c r="Z1475">
        <v>0</v>
      </c>
      <c r="AA1475">
        <v>0</v>
      </c>
      <c r="AB1475">
        <v>1</v>
      </c>
      <c r="AC1475" t="s">
        <v>138</v>
      </c>
      <c r="AD1475" t="s">
        <v>1963</v>
      </c>
      <c r="AE1475">
        <v>1.6669832942</v>
      </c>
      <c r="AF1475" t="s">
        <v>75</v>
      </c>
    </row>
    <row r="1476" spans="1:32">
      <c r="A1476" t="s">
        <v>2192</v>
      </c>
      <c r="B1476">
        <v>2012</v>
      </c>
      <c r="C1476" t="s">
        <v>1963</v>
      </c>
      <c r="D1476" t="s">
        <v>72</v>
      </c>
      <c r="E1476" t="s">
        <v>156</v>
      </c>
      <c r="F1476" t="s">
        <v>72</v>
      </c>
      <c r="G1476" t="s">
        <v>72</v>
      </c>
      <c r="H1476" t="s">
        <v>73</v>
      </c>
      <c r="I1476" t="s">
        <v>79</v>
      </c>
      <c r="J1476" t="s">
        <v>72</v>
      </c>
      <c r="K1476">
        <v>56.120114999999998</v>
      </c>
      <c r="L1476">
        <v>10.622757999999999</v>
      </c>
      <c r="M1476">
        <v>35.210999999999999</v>
      </c>
      <c r="N1476">
        <v>75.061000000000007</v>
      </c>
      <c r="O1476" t="s">
        <v>74</v>
      </c>
      <c r="P1476" t="s">
        <v>2193</v>
      </c>
      <c r="Q1476">
        <v>18.940999999999999</v>
      </c>
      <c r="R1476">
        <v>20.908999999999999</v>
      </c>
      <c r="S1476">
        <v>12220</v>
      </c>
      <c r="T1476">
        <v>3000</v>
      </c>
      <c r="U1476">
        <v>7667</v>
      </c>
      <c r="V1476">
        <v>16344</v>
      </c>
      <c r="W1476">
        <v>50</v>
      </c>
      <c r="X1476">
        <v>28</v>
      </c>
      <c r="Y1476">
        <v>0</v>
      </c>
      <c r="Z1476">
        <v>0</v>
      </c>
      <c r="AA1476">
        <v>0</v>
      </c>
      <c r="AB1476">
        <v>1</v>
      </c>
      <c r="AC1476" t="s">
        <v>353</v>
      </c>
      <c r="AD1476" t="s">
        <v>1963</v>
      </c>
      <c r="AE1476">
        <v>2.2453631446000002</v>
      </c>
      <c r="AF1476" t="s">
        <v>75</v>
      </c>
    </row>
    <row r="1477" spans="1:32">
      <c r="A1477" t="s">
        <v>2194</v>
      </c>
      <c r="B1477">
        <v>2012</v>
      </c>
      <c r="C1477" t="s">
        <v>1963</v>
      </c>
      <c r="D1477" t="s">
        <v>72</v>
      </c>
      <c r="E1477" t="s">
        <v>156</v>
      </c>
      <c r="F1477" t="s">
        <v>72</v>
      </c>
      <c r="G1477" t="s">
        <v>72</v>
      </c>
      <c r="H1477" t="s">
        <v>81</v>
      </c>
      <c r="I1477" t="s">
        <v>72</v>
      </c>
      <c r="J1477" t="s">
        <v>72</v>
      </c>
      <c r="K1477">
        <v>52.564321</v>
      </c>
      <c r="L1477">
        <v>4.3888749999999996</v>
      </c>
      <c r="M1477">
        <v>43.866999999999997</v>
      </c>
      <c r="N1477">
        <v>61.109000000000002</v>
      </c>
      <c r="O1477" t="s">
        <v>74</v>
      </c>
      <c r="P1477" t="s">
        <v>2195</v>
      </c>
      <c r="Q1477">
        <v>8.5440000000000005</v>
      </c>
      <c r="R1477">
        <v>8.6969999999999992</v>
      </c>
      <c r="S1477">
        <v>39550</v>
      </c>
      <c r="T1477">
        <v>4622</v>
      </c>
      <c r="U1477">
        <v>33006</v>
      </c>
      <c r="V1477">
        <v>45979</v>
      </c>
      <c r="W1477">
        <v>281</v>
      </c>
      <c r="X1477">
        <v>146</v>
      </c>
      <c r="Y1477">
        <v>0</v>
      </c>
      <c r="Z1477">
        <v>0</v>
      </c>
      <c r="AA1477">
        <v>0</v>
      </c>
      <c r="AB1477">
        <v>1</v>
      </c>
      <c r="AC1477" t="s">
        <v>465</v>
      </c>
      <c r="AD1477" t="s">
        <v>1963</v>
      </c>
      <c r="AE1477">
        <v>2.1630581111999998</v>
      </c>
      <c r="AF1477" t="s">
        <v>75</v>
      </c>
    </row>
    <row r="1478" spans="1:32">
      <c r="A1478" t="s">
        <v>2196</v>
      </c>
      <c r="B1478">
        <v>2012</v>
      </c>
      <c r="C1478" t="s">
        <v>1963</v>
      </c>
      <c r="D1478" t="s">
        <v>72</v>
      </c>
      <c r="E1478" t="s">
        <v>156</v>
      </c>
      <c r="F1478" t="s">
        <v>72</v>
      </c>
      <c r="G1478" t="s">
        <v>72</v>
      </c>
      <c r="H1478" t="s">
        <v>81</v>
      </c>
      <c r="I1478" t="s">
        <v>76</v>
      </c>
      <c r="J1478" t="s">
        <v>72</v>
      </c>
      <c r="K1478">
        <v>37.576819</v>
      </c>
      <c r="L1478">
        <v>5.6166520000000002</v>
      </c>
      <c r="M1478">
        <v>27.236999999999998</v>
      </c>
      <c r="N1478">
        <v>49.188000000000002</v>
      </c>
      <c r="O1478" t="s">
        <v>74</v>
      </c>
      <c r="P1478" t="s">
        <v>2197</v>
      </c>
      <c r="Q1478">
        <v>11.611000000000001</v>
      </c>
      <c r="R1478">
        <v>10.339</v>
      </c>
      <c r="S1478">
        <v>15210</v>
      </c>
      <c r="T1478">
        <v>2800</v>
      </c>
      <c r="U1478">
        <v>11025</v>
      </c>
      <c r="V1478">
        <v>19910</v>
      </c>
      <c r="W1478">
        <v>174</v>
      </c>
      <c r="X1478">
        <v>69</v>
      </c>
      <c r="Y1478">
        <v>0</v>
      </c>
      <c r="Z1478">
        <v>0</v>
      </c>
      <c r="AA1478">
        <v>0</v>
      </c>
      <c r="AB1478">
        <v>1</v>
      </c>
      <c r="AC1478" t="s">
        <v>163</v>
      </c>
      <c r="AD1478" t="s">
        <v>1963</v>
      </c>
      <c r="AE1478">
        <v>2.3266725479999999</v>
      </c>
      <c r="AF1478" t="s">
        <v>75</v>
      </c>
    </row>
    <row r="1479" spans="1:32">
      <c r="A1479" t="s">
        <v>2198</v>
      </c>
      <c r="B1479">
        <v>2012</v>
      </c>
      <c r="C1479" t="s">
        <v>1963</v>
      </c>
      <c r="D1479" t="s">
        <v>72</v>
      </c>
      <c r="E1479" t="s">
        <v>156</v>
      </c>
      <c r="F1479" t="s">
        <v>72</v>
      </c>
      <c r="G1479" t="s">
        <v>72</v>
      </c>
      <c r="H1479" t="s">
        <v>81</v>
      </c>
      <c r="I1479" t="s">
        <v>79</v>
      </c>
      <c r="J1479" t="s">
        <v>72</v>
      </c>
      <c r="K1479">
        <v>70.014291</v>
      </c>
      <c r="L1479">
        <v>6.7303660000000001</v>
      </c>
      <c r="M1479">
        <v>55.279000000000003</v>
      </c>
      <c r="N1479">
        <v>81.518000000000001</v>
      </c>
      <c r="O1479" t="s">
        <v>74</v>
      </c>
      <c r="P1479" t="s">
        <v>2199</v>
      </c>
      <c r="Q1479">
        <v>11.503</v>
      </c>
      <c r="R1479">
        <v>14.734999999999999</v>
      </c>
      <c r="S1479">
        <v>24340</v>
      </c>
      <c r="T1479">
        <v>3323</v>
      </c>
      <c r="U1479">
        <v>19218</v>
      </c>
      <c r="V1479">
        <v>28339</v>
      </c>
      <c r="W1479">
        <v>107</v>
      </c>
      <c r="X1479">
        <v>77</v>
      </c>
      <c r="Y1479">
        <v>0</v>
      </c>
      <c r="Z1479">
        <v>0</v>
      </c>
      <c r="AA1479">
        <v>0</v>
      </c>
      <c r="AB1479">
        <v>1</v>
      </c>
      <c r="AC1479" t="s">
        <v>424</v>
      </c>
      <c r="AD1479" t="s">
        <v>1963</v>
      </c>
      <c r="AE1479">
        <v>2.2870843547000002</v>
      </c>
      <c r="AF1479" t="s">
        <v>75</v>
      </c>
    </row>
    <row r="1480" spans="1:32">
      <c r="A1480" t="s">
        <v>2200</v>
      </c>
      <c r="B1480">
        <v>2012</v>
      </c>
      <c r="C1480" t="s">
        <v>1963</v>
      </c>
      <c r="D1480" t="s">
        <v>72</v>
      </c>
      <c r="E1480" t="s">
        <v>156</v>
      </c>
      <c r="F1480" t="s">
        <v>72</v>
      </c>
      <c r="G1480" t="s">
        <v>72</v>
      </c>
      <c r="H1480" t="s">
        <v>83</v>
      </c>
      <c r="I1480" t="s">
        <v>72</v>
      </c>
      <c r="J1480" t="s">
        <v>72</v>
      </c>
      <c r="K1480">
        <v>46.198194999999998</v>
      </c>
      <c r="L1480">
        <v>3.455622</v>
      </c>
      <c r="M1480">
        <v>39.456000000000003</v>
      </c>
      <c r="N1480">
        <v>53.082999999999998</v>
      </c>
      <c r="O1480" t="s">
        <v>74</v>
      </c>
      <c r="P1480" t="s">
        <v>2201</v>
      </c>
      <c r="Q1480">
        <v>6.8840000000000003</v>
      </c>
      <c r="R1480">
        <v>6.742</v>
      </c>
      <c r="S1480">
        <v>56215</v>
      </c>
      <c r="T1480">
        <v>5378</v>
      </c>
      <c r="U1480">
        <v>48011</v>
      </c>
      <c r="V1480">
        <v>64592</v>
      </c>
      <c r="W1480">
        <v>476</v>
      </c>
      <c r="X1480">
        <v>217</v>
      </c>
      <c r="Y1480">
        <v>0</v>
      </c>
      <c r="Z1480">
        <v>0</v>
      </c>
      <c r="AA1480">
        <v>0</v>
      </c>
      <c r="AB1480">
        <v>1</v>
      </c>
      <c r="AC1480" t="s">
        <v>319</v>
      </c>
      <c r="AD1480" t="s">
        <v>1963</v>
      </c>
      <c r="AE1480">
        <v>2.2820451096999999</v>
      </c>
      <c r="AF1480" t="s">
        <v>75</v>
      </c>
    </row>
    <row r="1481" spans="1:32">
      <c r="A1481" t="s">
        <v>2202</v>
      </c>
      <c r="B1481">
        <v>2012</v>
      </c>
      <c r="C1481" t="s">
        <v>1963</v>
      </c>
      <c r="D1481" t="s">
        <v>72</v>
      </c>
      <c r="E1481" t="s">
        <v>156</v>
      </c>
      <c r="F1481" t="s">
        <v>72</v>
      </c>
      <c r="G1481" t="s">
        <v>72</v>
      </c>
      <c r="H1481" t="s">
        <v>83</v>
      </c>
      <c r="I1481" t="s">
        <v>76</v>
      </c>
      <c r="J1481" t="s">
        <v>72</v>
      </c>
      <c r="K1481">
        <v>38.343922999999997</v>
      </c>
      <c r="L1481">
        <v>4.283887</v>
      </c>
      <c r="M1481">
        <v>30.27</v>
      </c>
      <c r="N1481">
        <v>47.116</v>
      </c>
      <c r="O1481" t="s">
        <v>74</v>
      </c>
      <c r="P1481" t="s">
        <v>2203</v>
      </c>
      <c r="Q1481">
        <v>8.7720000000000002</v>
      </c>
      <c r="R1481">
        <v>8.0739999999999998</v>
      </c>
      <c r="S1481">
        <v>19995</v>
      </c>
      <c r="T1481">
        <v>2729</v>
      </c>
      <c r="U1481">
        <v>15785</v>
      </c>
      <c r="V1481">
        <v>24569</v>
      </c>
      <c r="W1481">
        <v>286</v>
      </c>
      <c r="X1481">
        <v>112</v>
      </c>
      <c r="Y1481">
        <v>0</v>
      </c>
      <c r="Z1481">
        <v>0</v>
      </c>
      <c r="AA1481">
        <v>0</v>
      </c>
      <c r="AB1481">
        <v>1</v>
      </c>
      <c r="AC1481" t="s">
        <v>473</v>
      </c>
      <c r="AD1481" t="s">
        <v>1963</v>
      </c>
      <c r="AE1481">
        <v>2.2123228853999999</v>
      </c>
      <c r="AF1481" t="s">
        <v>75</v>
      </c>
    </row>
    <row r="1482" spans="1:32">
      <c r="A1482" t="s">
        <v>2204</v>
      </c>
      <c r="B1482">
        <v>2012</v>
      </c>
      <c r="C1482" t="s">
        <v>1963</v>
      </c>
      <c r="D1482" t="s">
        <v>72</v>
      </c>
      <c r="E1482" t="s">
        <v>156</v>
      </c>
      <c r="F1482" t="s">
        <v>72</v>
      </c>
      <c r="G1482" t="s">
        <v>72</v>
      </c>
      <c r="H1482" t="s">
        <v>83</v>
      </c>
      <c r="I1482" t="s">
        <v>79</v>
      </c>
      <c r="J1482" t="s">
        <v>72</v>
      </c>
      <c r="K1482">
        <v>52.088230000000003</v>
      </c>
      <c r="L1482">
        <v>5.0001249999999997</v>
      </c>
      <c r="M1482">
        <v>42.216000000000001</v>
      </c>
      <c r="N1482">
        <v>61.8</v>
      </c>
      <c r="O1482" t="s">
        <v>74</v>
      </c>
      <c r="P1482" t="s">
        <v>2205</v>
      </c>
      <c r="Q1482">
        <v>9.7119999999999997</v>
      </c>
      <c r="R1482">
        <v>9.8719999999999999</v>
      </c>
      <c r="S1482">
        <v>36220</v>
      </c>
      <c r="T1482">
        <v>4298</v>
      </c>
      <c r="U1482">
        <v>29355</v>
      </c>
      <c r="V1482">
        <v>42974</v>
      </c>
      <c r="W1482">
        <v>190</v>
      </c>
      <c r="X1482">
        <v>105</v>
      </c>
      <c r="Y1482">
        <v>0</v>
      </c>
      <c r="Z1482">
        <v>0</v>
      </c>
      <c r="AA1482">
        <v>0</v>
      </c>
      <c r="AB1482">
        <v>1</v>
      </c>
      <c r="AC1482" t="s">
        <v>151</v>
      </c>
      <c r="AD1482" t="s">
        <v>1963</v>
      </c>
      <c r="AE1482">
        <v>1.8933973264999999</v>
      </c>
      <c r="AF1482" t="s">
        <v>75</v>
      </c>
    </row>
    <row r="1483" spans="1:32">
      <c r="A1483" t="s">
        <v>2206</v>
      </c>
      <c r="B1483">
        <v>2012</v>
      </c>
      <c r="C1483" t="s">
        <v>1963</v>
      </c>
      <c r="D1483" t="s">
        <v>72</v>
      </c>
      <c r="E1483" t="s">
        <v>156</v>
      </c>
      <c r="F1483" t="s">
        <v>72</v>
      </c>
      <c r="G1483" t="s">
        <v>72</v>
      </c>
      <c r="H1483" t="s">
        <v>84</v>
      </c>
      <c r="I1483" t="s">
        <v>72</v>
      </c>
      <c r="J1483" t="s">
        <v>72</v>
      </c>
      <c r="K1483">
        <v>33.972636999999999</v>
      </c>
      <c r="L1483">
        <v>2.586716</v>
      </c>
      <c r="M1483">
        <v>29.042999999999999</v>
      </c>
      <c r="N1483">
        <v>39.276000000000003</v>
      </c>
      <c r="O1483" t="s">
        <v>74</v>
      </c>
      <c r="P1483" t="s">
        <v>2207</v>
      </c>
      <c r="Q1483">
        <v>5.3029999999999999</v>
      </c>
      <c r="R1483">
        <v>4.93</v>
      </c>
      <c r="S1483">
        <v>36607</v>
      </c>
      <c r="T1483">
        <v>3264</v>
      </c>
      <c r="U1483">
        <v>31295</v>
      </c>
      <c r="V1483">
        <v>42321</v>
      </c>
      <c r="W1483">
        <v>512</v>
      </c>
      <c r="X1483">
        <v>173</v>
      </c>
      <c r="Y1483">
        <v>0</v>
      </c>
      <c r="Z1483">
        <v>0</v>
      </c>
      <c r="AA1483">
        <v>0</v>
      </c>
      <c r="AB1483">
        <v>1</v>
      </c>
      <c r="AC1483" t="s">
        <v>484</v>
      </c>
      <c r="AD1483" t="s">
        <v>1963</v>
      </c>
      <c r="AE1483">
        <v>1.5242811785999999</v>
      </c>
      <c r="AF1483" t="s">
        <v>75</v>
      </c>
    </row>
    <row r="1484" spans="1:32">
      <c r="A1484" t="s">
        <v>2208</v>
      </c>
      <c r="B1484">
        <v>2012</v>
      </c>
      <c r="C1484" t="s">
        <v>1963</v>
      </c>
      <c r="D1484" t="s">
        <v>72</v>
      </c>
      <c r="E1484" t="s">
        <v>156</v>
      </c>
      <c r="F1484" t="s">
        <v>72</v>
      </c>
      <c r="G1484" t="s">
        <v>72</v>
      </c>
      <c r="H1484" t="s">
        <v>84</v>
      </c>
      <c r="I1484" t="s">
        <v>76</v>
      </c>
      <c r="J1484" t="s">
        <v>72</v>
      </c>
      <c r="K1484">
        <v>26.693348</v>
      </c>
      <c r="L1484">
        <v>3.1125500000000001</v>
      </c>
      <c r="M1484">
        <v>20.984999999999999</v>
      </c>
      <c r="N1484">
        <v>33.299999999999997</v>
      </c>
      <c r="O1484" t="s">
        <v>74</v>
      </c>
      <c r="P1484" t="s">
        <v>2209</v>
      </c>
      <c r="Q1484">
        <v>6.6059999999999999</v>
      </c>
      <c r="R1484">
        <v>5.7080000000000002</v>
      </c>
      <c r="S1484">
        <v>13107</v>
      </c>
      <c r="T1484">
        <v>1558</v>
      </c>
      <c r="U1484">
        <v>10305</v>
      </c>
      <c r="V1484">
        <v>16351</v>
      </c>
      <c r="W1484">
        <v>300</v>
      </c>
      <c r="X1484">
        <v>84</v>
      </c>
      <c r="Y1484">
        <v>0</v>
      </c>
      <c r="Z1484">
        <v>0</v>
      </c>
      <c r="AA1484">
        <v>0</v>
      </c>
      <c r="AB1484">
        <v>1</v>
      </c>
      <c r="AC1484" t="s">
        <v>167</v>
      </c>
      <c r="AD1484" t="s">
        <v>1963</v>
      </c>
      <c r="AE1484">
        <v>1.4803260353000001</v>
      </c>
      <c r="AF1484" t="s">
        <v>75</v>
      </c>
    </row>
    <row r="1485" spans="1:32">
      <c r="A1485" t="s">
        <v>2210</v>
      </c>
      <c r="B1485">
        <v>2012</v>
      </c>
      <c r="C1485" t="s">
        <v>1963</v>
      </c>
      <c r="D1485" t="s">
        <v>72</v>
      </c>
      <c r="E1485" t="s">
        <v>156</v>
      </c>
      <c r="F1485" t="s">
        <v>72</v>
      </c>
      <c r="G1485" t="s">
        <v>72</v>
      </c>
      <c r="H1485" t="s">
        <v>84</v>
      </c>
      <c r="I1485" t="s">
        <v>79</v>
      </c>
      <c r="J1485" t="s">
        <v>72</v>
      </c>
      <c r="K1485">
        <v>40.067051999999997</v>
      </c>
      <c r="L1485">
        <v>3.7665959999999998</v>
      </c>
      <c r="M1485">
        <v>32.875</v>
      </c>
      <c r="N1485">
        <v>47.715000000000003</v>
      </c>
      <c r="O1485" t="s">
        <v>74</v>
      </c>
      <c r="P1485" t="s">
        <v>2211</v>
      </c>
      <c r="Q1485">
        <v>7.6479999999999997</v>
      </c>
      <c r="R1485">
        <v>7.1929999999999996</v>
      </c>
      <c r="S1485">
        <v>23499</v>
      </c>
      <c r="T1485">
        <v>2945</v>
      </c>
      <c r="U1485">
        <v>19281</v>
      </c>
      <c r="V1485">
        <v>27985</v>
      </c>
      <c r="W1485">
        <v>212</v>
      </c>
      <c r="X1485">
        <v>89</v>
      </c>
      <c r="Y1485">
        <v>0</v>
      </c>
      <c r="Z1485">
        <v>0</v>
      </c>
      <c r="AA1485">
        <v>0</v>
      </c>
      <c r="AB1485">
        <v>1</v>
      </c>
      <c r="AC1485" t="s">
        <v>424</v>
      </c>
      <c r="AD1485" t="s">
        <v>1963</v>
      </c>
      <c r="AE1485">
        <v>1.2466010454000001</v>
      </c>
      <c r="AF1485" t="s">
        <v>75</v>
      </c>
    </row>
    <row r="1486" spans="1:32">
      <c r="A1486" t="s">
        <v>2212</v>
      </c>
      <c r="B1486">
        <v>2012</v>
      </c>
      <c r="C1486" t="s">
        <v>1963</v>
      </c>
      <c r="D1486" t="s">
        <v>72</v>
      </c>
      <c r="E1486" t="s">
        <v>156</v>
      </c>
      <c r="F1486" t="s">
        <v>72</v>
      </c>
      <c r="G1486" t="s">
        <v>72</v>
      </c>
      <c r="H1486" t="s">
        <v>85</v>
      </c>
      <c r="I1486" t="s">
        <v>72</v>
      </c>
      <c r="J1486" t="s">
        <v>72</v>
      </c>
      <c r="K1486">
        <v>25.850353999999999</v>
      </c>
      <c r="L1486">
        <v>2.3135780000000001</v>
      </c>
      <c r="M1486">
        <v>21.530999999999999</v>
      </c>
      <c r="N1486">
        <v>30.698</v>
      </c>
      <c r="O1486" t="s">
        <v>74</v>
      </c>
      <c r="P1486" t="s">
        <v>470</v>
      </c>
      <c r="Q1486">
        <v>4.8470000000000004</v>
      </c>
      <c r="R1486">
        <v>4.32</v>
      </c>
      <c r="S1486">
        <v>29430</v>
      </c>
      <c r="T1486">
        <v>2784</v>
      </c>
      <c r="U1486">
        <v>24512</v>
      </c>
      <c r="V1486">
        <v>34949</v>
      </c>
      <c r="W1486">
        <v>519</v>
      </c>
      <c r="X1486">
        <v>150</v>
      </c>
      <c r="Y1486">
        <v>0</v>
      </c>
      <c r="Z1486">
        <v>0</v>
      </c>
      <c r="AA1486">
        <v>0</v>
      </c>
      <c r="AB1486">
        <v>1</v>
      </c>
      <c r="AC1486" t="s">
        <v>488</v>
      </c>
      <c r="AD1486" t="s">
        <v>1963</v>
      </c>
      <c r="AE1486">
        <v>1.4465140167999999</v>
      </c>
      <c r="AF1486" t="s">
        <v>75</v>
      </c>
    </row>
    <row r="1487" spans="1:32">
      <c r="A1487" t="s">
        <v>2213</v>
      </c>
      <c r="B1487">
        <v>2012</v>
      </c>
      <c r="C1487" t="s">
        <v>1963</v>
      </c>
      <c r="D1487" t="s">
        <v>72</v>
      </c>
      <c r="E1487" t="s">
        <v>156</v>
      </c>
      <c r="F1487" t="s">
        <v>72</v>
      </c>
      <c r="G1487" t="s">
        <v>72</v>
      </c>
      <c r="H1487" t="s">
        <v>85</v>
      </c>
      <c r="I1487" t="s">
        <v>76</v>
      </c>
      <c r="J1487" t="s">
        <v>72</v>
      </c>
      <c r="K1487">
        <v>17.439619</v>
      </c>
      <c r="L1487">
        <v>2.5464959999999999</v>
      </c>
      <c r="M1487">
        <v>12.946999999999999</v>
      </c>
      <c r="N1487">
        <v>23.077999999999999</v>
      </c>
      <c r="O1487" t="s">
        <v>74</v>
      </c>
      <c r="P1487" t="s">
        <v>2214</v>
      </c>
      <c r="Q1487">
        <v>5.6390000000000002</v>
      </c>
      <c r="R1487">
        <v>4.4930000000000003</v>
      </c>
      <c r="S1487">
        <v>10538</v>
      </c>
      <c r="T1487">
        <v>1503</v>
      </c>
      <c r="U1487">
        <v>7823</v>
      </c>
      <c r="V1487">
        <v>13945</v>
      </c>
      <c r="W1487">
        <v>306</v>
      </c>
      <c r="X1487">
        <v>68</v>
      </c>
      <c r="Y1487">
        <v>0</v>
      </c>
      <c r="Z1487">
        <v>0</v>
      </c>
      <c r="AA1487">
        <v>0</v>
      </c>
      <c r="AB1487">
        <v>1</v>
      </c>
      <c r="AC1487" t="s">
        <v>227</v>
      </c>
      <c r="AD1487" t="s">
        <v>1963</v>
      </c>
      <c r="AE1487">
        <v>1.3736528839</v>
      </c>
      <c r="AF1487" t="s">
        <v>75</v>
      </c>
    </row>
    <row r="1488" spans="1:32">
      <c r="A1488" t="s">
        <v>2215</v>
      </c>
      <c r="B1488">
        <v>2012</v>
      </c>
      <c r="C1488" t="s">
        <v>1963</v>
      </c>
      <c r="D1488" t="s">
        <v>72</v>
      </c>
      <c r="E1488" t="s">
        <v>156</v>
      </c>
      <c r="F1488" t="s">
        <v>72</v>
      </c>
      <c r="G1488" t="s">
        <v>72</v>
      </c>
      <c r="H1488" t="s">
        <v>85</v>
      </c>
      <c r="I1488" t="s">
        <v>79</v>
      </c>
      <c r="J1488" t="s">
        <v>72</v>
      </c>
      <c r="K1488">
        <v>35.363346999999997</v>
      </c>
      <c r="L1488">
        <v>3.6132650000000002</v>
      </c>
      <c r="M1488">
        <v>28.562999999999999</v>
      </c>
      <c r="N1488">
        <v>42.813000000000002</v>
      </c>
      <c r="O1488" t="s">
        <v>74</v>
      </c>
      <c r="P1488" t="s">
        <v>2216</v>
      </c>
      <c r="Q1488">
        <v>7.45</v>
      </c>
      <c r="R1488">
        <v>6.8010000000000002</v>
      </c>
      <c r="S1488">
        <v>18892</v>
      </c>
      <c r="T1488">
        <v>2323</v>
      </c>
      <c r="U1488">
        <v>15259</v>
      </c>
      <c r="V1488">
        <v>22872</v>
      </c>
      <c r="W1488">
        <v>213</v>
      </c>
      <c r="X1488">
        <v>82</v>
      </c>
      <c r="Y1488">
        <v>0</v>
      </c>
      <c r="Z1488">
        <v>0</v>
      </c>
      <c r="AA1488">
        <v>0</v>
      </c>
      <c r="AB1488">
        <v>1</v>
      </c>
      <c r="AC1488" t="s">
        <v>214</v>
      </c>
      <c r="AD1488" t="s">
        <v>1963</v>
      </c>
      <c r="AE1488">
        <v>1.2108857943</v>
      </c>
      <c r="AF1488" t="s">
        <v>75</v>
      </c>
    </row>
    <row r="1489" spans="1:32">
      <c r="A1489" t="s">
        <v>2217</v>
      </c>
      <c r="B1489">
        <v>2012</v>
      </c>
      <c r="C1489" t="s">
        <v>1963</v>
      </c>
      <c r="D1489" t="s">
        <v>72</v>
      </c>
      <c r="E1489" t="s">
        <v>156</v>
      </c>
      <c r="F1489" t="s">
        <v>72</v>
      </c>
      <c r="G1489" t="s">
        <v>72</v>
      </c>
      <c r="H1489" t="s">
        <v>86</v>
      </c>
      <c r="I1489" t="s">
        <v>72</v>
      </c>
      <c r="J1489" t="s">
        <v>72</v>
      </c>
      <c r="K1489">
        <v>17.989999999999998</v>
      </c>
      <c r="L1489">
        <v>2.4952169999999998</v>
      </c>
      <c r="M1489">
        <v>13.557</v>
      </c>
      <c r="N1489">
        <v>23.478999999999999</v>
      </c>
      <c r="O1489" t="s">
        <v>74</v>
      </c>
      <c r="P1489" t="s">
        <v>2218</v>
      </c>
      <c r="Q1489">
        <v>5.4889999999999999</v>
      </c>
      <c r="R1489">
        <v>4.4329999999999998</v>
      </c>
      <c r="S1489">
        <v>12280</v>
      </c>
      <c r="T1489">
        <v>1799</v>
      </c>
      <c r="U1489">
        <v>9254</v>
      </c>
      <c r="V1489">
        <v>16026</v>
      </c>
      <c r="W1489">
        <v>313</v>
      </c>
      <c r="X1489">
        <v>64</v>
      </c>
      <c r="Y1489">
        <v>0</v>
      </c>
      <c r="Z1489">
        <v>0</v>
      </c>
      <c r="AA1489">
        <v>0</v>
      </c>
      <c r="AB1489">
        <v>1</v>
      </c>
      <c r="AC1489" t="s">
        <v>326</v>
      </c>
      <c r="AD1489" t="s">
        <v>1963</v>
      </c>
      <c r="AE1489">
        <v>1.3166592264000001</v>
      </c>
      <c r="AF1489" t="s">
        <v>75</v>
      </c>
    </row>
    <row r="1490" spans="1:32">
      <c r="A1490" t="s">
        <v>2219</v>
      </c>
      <c r="B1490">
        <v>2012</v>
      </c>
      <c r="C1490" t="s">
        <v>1963</v>
      </c>
      <c r="D1490" t="s">
        <v>72</v>
      </c>
      <c r="E1490" t="s">
        <v>156</v>
      </c>
      <c r="F1490" t="s">
        <v>72</v>
      </c>
      <c r="G1490" t="s">
        <v>72</v>
      </c>
      <c r="H1490" t="s">
        <v>86</v>
      </c>
      <c r="I1490" t="s">
        <v>76</v>
      </c>
      <c r="J1490" t="s">
        <v>72</v>
      </c>
      <c r="K1490">
        <v>7.6155350000000004</v>
      </c>
      <c r="L1490">
        <v>2.1064970000000001</v>
      </c>
      <c r="M1490">
        <v>4.3529999999999998</v>
      </c>
      <c r="N1490">
        <v>12.991</v>
      </c>
      <c r="O1490" t="s">
        <v>74</v>
      </c>
      <c r="P1490" t="s">
        <v>2220</v>
      </c>
      <c r="Q1490">
        <v>5.375</v>
      </c>
      <c r="R1490">
        <v>3.262</v>
      </c>
      <c r="S1490">
        <v>2595</v>
      </c>
      <c r="T1490">
        <v>710</v>
      </c>
      <c r="U1490">
        <v>1483</v>
      </c>
      <c r="V1490">
        <v>4426</v>
      </c>
      <c r="W1490">
        <v>183</v>
      </c>
      <c r="X1490">
        <v>19</v>
      </c>
      <c r="Y1490">
        <v>0</v>
      </c>
      <c r="Z1490">
        <v>0</v>
      </c>
      <c r="AA1490">
        <v>0</v>
      </c>
      <c r="AB1490">
        <v>1</v>
      </c>
      <c r="AC1490" t="s">
        <v>134</v>
      </c>
      <c r="AD1490" t="s">
        <v>1963</v>
      </c>
      <c r="AE1490">
        <v>1.1478728559</v>
      </c>
      <c r="AF1490" t="s">
        <v>75</v>
      </c>
    </row>
    <row r="1491" spans="1:32">
      <c r="A1491" t="s">
        <v>2221</v>
      </c>
      <c r="B1491">
        <v>2012</v>
      </c>
      <c r="C1491" t="s">
        <v>1963</v>
      </c>
      <c r="D1491" t="s">
        <v>72</v>
      </c>
      <c r="E1491" t="s">
        <v>156</v>
      </c>
      <c r="F1491" t="s">
        <v>72</v>
      </c>
      <c r="G1491" t="s">
        <v>72</v>
      </c>
      <c r="H1491" t="s">
        <v>86</v>
      </c>
      <c r="I1491" t="s">
        <v>79</v>
      </c>
      <c r="J1491" t="s">
        <v>72</v>
      </c>
      <c r="K1491">
        <v>28.329696999999999</v>
      </c>
      <c r="L1491">
        <v>4.410679</v>
      </c>
      <c r="M1491">
        <v>20.437999999999999</v>
      </c>
      <c r="N1491">
        <v>37.82</v>
      </c>
      <c r="O1491" t="s">
        <v>74</v>
      </c>
      <c r="P1491" t="s">
        <v>2222</v>
      </c>
      <c r="Q1491">
        <v>9.4909999999999997</v>
      </c>
      <c r="R1491">
        <v>7.8920000000000003</v>
      </c>
      <c r="S1491">
        <v>9685</v>
      </c>
      <c r="T1491">
        <v>1586</v>
      </c>
      <c r="U1491">
        <v>6987</v>
      </c>
      <c r="V1491">
        <v>12930</v>
      </c>
      <c r="W1491">
        <v>130</v>
      </c>
      <c r="X1491">
        <v>45</v>
      </c>
      <c r="Y1491">
        <v>0</v>
      </c>
      <c r="Z1491">
        <v>0</v>
      </c>
      <c r="AA1491">
        <v>0</v>
      </c>
      <c r="AB1491">
        <v>1</v>
      </c>
      <c r="AC1491" t="s">
        <v>92</v>
      </c>
      <c r="AD1491" t="s">
        <v>1963</v>
      </c>
      <c r="AE1491">
        <v>1.2360026533999999</v>
      </c>
      <c r="AF1491" t="s">
        <v>75</v>
      </c>
    </row>
    <row r="1492" spans="1:32">
      <c r="A1492" t="s">
        <v>2223</v>
      </c>
      <c r="B1492">
        <v>2012</v>
      </c>
      <c r="C1492" t="s">
        <v>1963</v>
      </c>
      <c r="D1492" t="s">
        <v>72</v>
      </c>
      <c r="E1492" t="s">
        <v>156</v>
      </c>
      <c r="F1492" t="s">
        <v>72</v>
      </c>
      <c r="G1492" t="s">
        <v>72</v>
      </c>
      <c r="H1492" t="s">
        <v>88</v>
      </c>
      <c r="I1492" t="s">
        <v>72</v>
      </c>
      <c r="J1492" t="s">
        <v>72</v>
      </c>
      <c r="K1492">
        <v>11.686935999999999</v>
      </c>
      <c r="L1492">
        <v>3.4665849999999998</v>
      </c>
      <c r="M1492">
        <v>6.3639999999999999</v>
      </c>
      <c r="N1492">
        <v>20.488</v>
      </c>
      <c r="O1492" t="s">
        <v>74</v>
      </c>
      <c r="P1492" t="s">
        <v>2224</v>
      </c>
      <c r="Q1492">
        <v>8.8010000000000002</v>
      </c>
      <c r="R1492">
        <v>5.3230000000000004</v>
      </c>
      <c r="S1492">
        <v>3128</v>
      </c>
      <c r="T1492">
        <v>994</v>
      </c>
      <c r="U1492">
        <v>1703</v>
      </c>
      <c r="V1492">
        <v>5484</v>
      </c>
      <c r="W1492">
        <v>156</v>
      </c>
      <c r="X1492">
        <v>19</v>
      </c>
      <c r="Y1492">
        <v>0</v>
      </c>
      <c r="Z1492">
        <v>0</v>
      </c>
      <c r="AA1492">
        <v>0</v>
      </c>
      <c r="AB1492">
        <v>1</v>
      </c>
      <c r="AC1492" t="s">
        <v>114</v>
      </c>
      <c r="AD1492" t="s">
        <v>1963</v>
      </c>
      <c r="AE1492">
        <v>1.8047201486</v>
      </c>
      <c r="AF1492" t="s">
        <v>75</v>
      </c>
    </row>
    <row r="1493" spans="1:32">
      <c r="A1493" t="s">
        <v>2225</v>
      </c>
      <c r="B1493">
        <v>2012</v>
      </c>
      <c r="C1493" t="s">
        <v>1963</v>
      </c>
      <c r="D1493" t="s">
        <v>72</v>
      </c>
      <c r="E1493" t="s">
        <v>156</v>
      </c>
      <c r="F1493" t="s">
        <v>72</v>
      </c>
      <c r="G1493" t="s">
        <v>72</v>
      </c>
      <c r="H1493" t="s">
        <v>88</v>
      </c>
      <c r="I1493" t="s">
        <v>76</v>
      </c>
      <c r="J1493" t="s">
        <v>72</v>
      </c>
      <c r="K1493">
        <v>11.148837</v>
      </c>
      <c r="L1493">
        <v>4.5630050000000004</v>
      </c>
      <c r="M1493">
        <v>4.79</v>
      </c>
      <c r="N1493">
        <v>23.835000000000001</v>
      </c>
      <c r="O1493" t="s">
        <v>74</v>
      </c>
      <c r="P1493" t="s">
        <v>2226</v>
      </c>
      <c r="Q1493">
        <v>12.686</v>
      </c>
      <c r="R1493">
        <v>6.359</v>
      </c>
      <c r="S1493">
        <v>1534</v>
      </c>
      <c r="T1493">
        <v>688</v>
      </c>
      <c r="U1493">
        <v>659</v>
      </c>
      <c r="V1493">
        <v>3280</v>
      </c>
      <c r="W1493">
        <v>94</v>
      </c>
      <c r="X1493">
        <v>10</v>
      </c>
      <c r="Y1493">
        <v>0</v>
      </c>
      <c r="Z1493">
        <v>0</v>
      </c>
      <c r="AA1493">
        <v>0</v>
      </c>
      <c r="AB1493">
        <v>1</v>
      </c>
      <c r="AC1493" t="s">
        <v>115</v>
      </c>
      <c r="AD1493" t="s">
        <v>1963</v>
      </c>
      <c r="AE1493">
        <v>1.9547542265</v>
      </c>
      <c r="AF1493" t="s">
        <v>75</v>
      </c>
    </row>
    <row r="1494" spans="1:32">
      <c r="A1494" t="s">
        <v>2227</v>
      </c>
      <c r="B1494">
        <v>2012</v>
      </c>
      <c r="C1494" t="s">
        <v>1963</v>
      </c>
      <c r="D1494" t="s">
        <v>72</v>
      </c>
      <c r="E1494" t="s">
        <v>156</v>
      </c>
      <c r="F1494" t="s">
        <v>72</v>
      </c>
      <c r="G1494" t="s">
        <v>72</v>
      </c>
      <c r="H1494" t="s">
        <v>88</v>
      </c>
      <c r="I1494" t="s">
        <v>79</v>
      </c>
      <c r="J1494" t="s">
        <v>72</v>
      </c>
      <c r="K1494">
        <v>12.256245</v>
      </c>
      <c r="L1494">
        <v>5.625089</v>
      </c>
      <c r="M1494">
        <v>4.7149999999999999</v>
      </c>
      <c r="N1494">
        <v>28.28</v>
      </c>
      <c r="O1494" t="s">
        <v>74</v>
      </c>
      <c r="P1494" t="s">
        <v>2228</v>
      </c>
      <c r="Q1494">
        <v>16.023</v>
      </c>
      <c r="R1494">
        <v>7.5410000000000004</v>
      </c>
      <c r="S1494">
        <v>1594</v>
      </c>
      <c r="T1494">
        <v>759</v>
      </c>
      <c r="U1494">
        <v>613</v>
      </c>
      <c r="V1494">
        <v>3678</v>
      </c>
      <c r="W1494">
        <v>62</v>
      </c>
      <c r="X1494">
        <v>9</v>
      </c>
      <c r="Y1494">
        <v>0</v>
      </c>
      <c r="Z1494">
        <v>0</v>
      </c>
      <c r="AA1494">
        <v>0</v>
      </c>
      <c r="AB1494">
        <v>1</v>
      </c>
      <c r="AC1494" t="s">
        <v>134</v>
      </c>
      <c r="AD1494" t="s">
        <v>1963</v>
      </c>
      <c r="AE1494">
        <v>1.7947955712999999</v>
      </c>
      <c r="AF1494" t="s">
        <v>75</v>
      </c>
    </row>
    <row r="1495" spans="1:32">
      <c r="A1495" t="s">
        <v>2229</v>
      </c>
      <c r="B1495">
        <v>2012</v>
      </c>
      <c r="C1495" t="s">
        <v>1963</v>
      </c>
      <c r="D1495" t="s">
        <v>72</v>
      </c>
      <c r="E1495" t="s">
        <v>156</v>
      </c>
      <c r="F1495" t="s">
        <v>72</v>
      </c>
      <c r="G1495" t="s">
        <v>72</v>
      </c>
      <c r="H1495" t="s">
        <v>91</v>
      </c>
      <c r="I1495" t="s">
        <v>72</v>
      </c>
      <c r="J1495" t="s">
        <v>72</v>
      </c>
      <c r="K1495">
        <v>8.4594729999999991</v>
      </c>
      <c r="L1495">
        <v>4.207084</v>
      </c>
      <c r="M1495">
        <v>3.0489999999999999</v>
      </c>
      <c r="N1495">
        <v>21.355</v>
      </c>
      <c r="O1495" t="s">
        <v>74</v>
      </c>
      <c r="P1495" t="s">
        <v>2006</v>
      </c>
      <c r="Q1495">
        <v>12.896000000000001</v>
      </c>
      <c r="R1495">
        <v>5.41</v>
      </c>
      <c r="S1495">
        <v>994</v>
      </c>
      <c r="T1495">
        <v>509</v>
      </c>
      <c r="U1495">
        <v>358</v>
      </c>
      <c r="V1495">
        <v>2508</v>
      </c>
      <c r="W1495">
        <v>75</v>
      </c>
      <c r="X1495">
        <v>7</v>
      </c>
      <c r="Y1495">
        <v>0</v>
      </c>
      <c r="Z1495">
        <v>0</v>
      </c>
      <c r="AA1495">
        <v>0</v>
      </c>
      <c r="AB1495">
        <v>1</v>
      </c>
      <c r="AC1495" t="s">
        <v>220</v>
      </c>
      <c r="AD1495" t="s">
        <v>1963</v>
      </c>
      <c r="AE1495">
        <v>1.6913651355999999</v>
      </c>
      <c r="AF1495" t="s">
        <v>75</v>
      </c>
    </row>
    <row r="1496" spans="1:32">
      <c r="A1496" t="s">
        <v>2230</v>
      </c>
      <c r="B1496">
        <v>2012</v>
      </c>
      <c r="C1496" t="s">
        <v>1963</v>
      </c>
      <c r="D1496" t="s">
        <v>72</v>
      </c>
      <c r="E1496" t="s">
        <v>156</v>
      </c>
      <c r="F1496" t="s">
        <v>72</v>
      </c>
      <c r="G1496" t="s">
        <v>72</v>
      </c>
      <c r="H1496" t="s">
        <v>91</v>
      </c>
      <c r="I1496" t="s">
        <v>76</v>
      </c>
      <c r="J1496" t="s">
        <v>72</v>
      </c>
      <c r="K1496">
        <v>0</v>
      </c>
      <c r="L1496">
        <v>0</v>
      </c>
      <c r="M1496">
        <v>0</v>
      </c>
      <c r="N1496">
        <v>8.4079999999999995</v>
      </c>
      <c r="O1496" t="s">
        <v>74</v>
      </c>
      <c r="P1496" t="s">
        <v>557</v>
      </c>
      <c r="Q1496">
        <v>8.4079999999999995</v>
      </c>
      <c r="R1496">
        <v>0</v>
      </c>
      <c r="S1496">
        <v>0</v>
      </c>
      <c r="T1496">
        <v>0</v>
      </c>
      <c r="U1496" t="s">
        <v>143</v>
      </c>
      <c r="V1496" t="s">
        <v>143</v>
      </c>
      <c r="W1496">
        <v>42</v>
      </c>
      <c r="X1496">
        <v>0</v>
      </c>
      <c r="Y1496">
        <v>0</v>
      </c>
      <c r="Z1496">
        <v>0</v>
      </c>
      <c r="AA1496">
        <v>0</v>
      </c>
      <c r="AB1496">
        <v>1</v>
      </c>
      <c r="AC1496" t="s">
        <v>144</v>
      </c>
      <c r="AD1496" t="s">
        <v>1963</v>
      </c>
      <c r="AE1496">
        <v>1</v>
      </c>
      <c r="AF1496" t="s">
        <v>75</v>
      </c>
    </row>
    <row r="1497" spans="1:32">
      <c r="A1497" t="s">
        <v>2231</v>
      </c>
      <c r="B1497">
        <v>2012</v>
      </c>
      <c r="C1497" t="s">
        <v>1963</v>
      </c>
      <c r="D1497" t="s">
        <v>72</v>
      </c>
      <c r="E1497" t="s">
        <v>156</v>
      </c>
      <c r="F1497" t="s">
        <v>72</v>
      </c>
      <c r="G1497" t="s">
        <v>72</v>
      </c>
      <c r="H1497" t="s">
        <v>91</v>
      </c>
      <c r="I1497" t="s">
        <v>79</v>
      </c>
      <c r="J1497" t="s">
        <v>72</v>
      </c>
      <c r="K1497">
        <v>17.452801999999998</v>
      </c>
      <c r="L1497">
        <v>8.5820000000000007</v>
      </c>
      <c r="M1497">
        <v>6.09</v>
      </c>
      <c r="N1497">
        <v>40.805</v>
      </c>
      <c r="O1497" t="s">
        <v>74</v>
      </c>
      <c r="P1497" t="s">
        <v>2009</v>
      </c>
      <c r="Q1497">
        <v>23.352</v>
      </c>
      <c r="R1497">
        <v>11.363</v>
      </c>
      <c r="S1497">
        <v>994</v>
      </c>
      <c r="T1497">
        <v>509</v>
      </c>
      <c r="U1497">
        <v>347</v>
      </c>
      <c r="V1497">
        <v>2323</v>
      </c>
      <c r="W1497">
        <v>33</v>
      </c>
      <c r="X1497">
        <v>7</v>
      </c>
      <c r="Y1497">
        <v>0</v>
      </c>
      <c r="Z1497">
        <v>0</v>
      </c>
      <c r="AA1497">
        <v>0</v>
      </c>
      <c r="AB1497">
        <v>1</v>
      </c>
      <c r="AC1497" t="s">
        <v>116</v>
      </c>
      <c r="AD1497" t="s">
        <v>1963</v>
      </c>
      <c r="AE1497">
        <v>1.6359105236</v>
      </c>
      <c r="AF1497" t="s">
        <v>75</v>
      </c>
    </row>
    <row r="1498" spans="1:32">
      <c r="A1498" t="s">
        <v>2232</v>
      </c>
      <c r="B1498">
        <v>2012</v>
      </c>
      <c r="C1498" t="s">
        <v>1963</v>
      </c>
      <c r="D1498" t="s">
        <v>72</v>
      </c>
      <c r="E1498" t="s">
        <v>156</v>
      </c>
      <c r="F1498" t="s">
        <v>72</v>
      </c>
      <c r="G1498" t="s">
        <v>72</v>
      </c>
      <c r="H1498" t="s">
        <v>72</v>
      </c>
      <c r="I1498" t="s">
        <v>72</v>
      </c>
      <c r="J1498" t="s">
        <v>72</v>
      </c>
      <c r="K1498">
        <v>35.071199</v>
      </c>
      <c r="L1498">
        <v>1.356636</v>
      </c>
      <c r="M1498">
        <v>32.429000000000002</v>
      </c>
      <c r="N1498">
        <v>37.808</v>
      </c>
      <c r="O1498" t="s">
        <v>74</v>
      </c>
      <c r="P1498" t="s">
        <v>2233</v>
      </c>
      <c r="Q1498">
        <v>2.7370000000000001</v>
      </c>
      <c r="R1498">
        <v>2.6419999999999999</v>
      </c>
      <c r="S1498">
        <v>196678</v>
      </c>
      <c r="T1498">
        <v>9455</v>
      </c>
      <c r="U1498">
        <v>181863</v>
      </c>
      <c r="V1498">
        <v>212025</v>
      </c>
      <c r="W1498">
        <v>2429</v>
      </c>
      <c r="X1498">
        <v>826</v>
      </c>
      <c r="Y1498">
        <v>0</v>
      </c>
      <c r="Z1498">
        <v>0</v>
      </c>
      <c r="AA1498">
        <v>0</v>
      </c>
      <c r="AB1498">
        <v>1</v>
      </c>
      <c r="AC1498" t="s">
        <v>2234</v>
      </c>
      <c r="AD1498" t="s">
        <v>1963</v>
      </c>
      <c r="AE1498">
        <v>1.9623995998999999</v>
      </c>
      <c r="AF1498" t="s">
        <v>75</v>
      </c>
    </row>
    <row r="1499" spans="1:32">
      <c r="A1499" t="s">
        <v>2235</v>
      </c>
      <c r="B1499">
        <v>2012</v>
      </c>
      <c r="C1499" t="s">
        <v>1963</v>
      </c>
      <c r="D1499" t="s">
        <v>72</v>
      </c>
      <c r="E1499" t="s">
        <v>156</v>
      </c>
      <c r="F1499" t="s">
        <v>72</v>
      </c>
      <c r="G1499" t="s">
        <v>72</v>
      </c>
      <c r="H1499" t="s">
        <v>72</v>
      </c>
      <c r="I1499" t="s">
        <v>76</v>
      </c>
      <c r="J1499" t="s">
        <v>72</v>
      </c>
      <c r="K1499">
        <v>25.664724</v>
      </c>
      <c r="L1499">
        <v>1.6469130000000001</v>
      </c>
      <c r="M1499">
        <v>22.535</v>
      </c>
      <c r="N1499">
        <v>29.065999999999999</v>
      </c>
      <c r="O1499" t="s">
        <v>74</v>
      </c>
      <c r="P1499" t="s">
        <v>2236</v>
      </c>
      <c r="Q1499">
        <v>3.4009999999999998</v>
      </c>
      <c r="R1499">
        <v>3.129</v>
      </c>
      <c r="S1499">
        <v>69233</v>
      </c>
      <c r="T1499">
        <v>4884</v>
      </c>
      <c r="U1499">
        <v>60792</v>
      </c>
      <c r="V1499">
        <v>78408</v>
      </c>
      <c r="W1499">
        <v>1432</v>
      </c>
      <c r="X1499">
        <v>384</v>
      </c>
      <c r="Y1499">
        <v>0</v>
      </c>
      <c r="Z1499">
        <v>0</v>
      </c>
      <c r="AA1499">
        <v>0</v>
      </c>
      <c r="AB1499">
        <v>1</v>
      </c>
      <c r="AC1499" t="s">
        <v>335</v>
      </c>
      <c r="AD1499" t="s">
        <v>1963</v>
      </c>
      <c r="AE1499">
        <v>2.0344600560999999</v>
      </c>
      <c r="AF1499" t="s">
        <v>75</v>
      </c>
    </row>
    <row r="1500" spans="1:32">
      <c r="A1500" t="s">
        <v>2237</v>
      </c>
      <c r="B1500">
        <v>2012</v>
      </c>
      <c r="C1500" t="s">
        <v>1963</v>
      </c>
      <c r="D1500" t="s">
        <v>72</v>
      </c>
      <c r="E1500" t="s">
        <v>156</v>
      </c>
      <c r="F1500" t="s">
        <v>72</v>
      </c>
      <c r="G1500" t="s">
        <v>72</v>
      </c>
      <c r="H1500" t="s">
        <v>72</v>
      </c>
      <c r="I1500" t="s">
        <v>79</v>
      </c>
      <c r="J1500" t="s">
        <v>72</v>
      </c>
      <c r="K1500">
        <v>43.790075000000002</v>
      </c>
      <c r="L1500">
        <v>2.120984</v>
      </c>
      <c r="M1500">
        <v>39.636000000000003</v>
      </c>
      <c r="N1500">
        <v>48.033000000000001</v>
      </c>
      <c r="O1500" t="s">
        <v>74</v>
      </c>
      <c r="P1500" t="s">
        <v>2238</v>
      </c>
      <c r="Q1500">
        <v>4.2430000000000003</v>
      </c>
      <c r="R1500">
        <v>4.1539999999999999</v>
      </c>
      <c r="S1500">
        <v>127445</v>
      </c>
      <c r="T1500">
        <v>7833</v>
      </c>
      <c r="U1500">
        <v>115356</v>
      </c>
      <c r="V1500">
        <v>139792</v>
      </c>
      <c r="W1500">
        <v>997</v>
      </c>
      <c r="X1500">
        <v>442</v>
      </c>
      <c r="Y1500">
        <v>0</v>
      </c>
      <c r="Z1500">
        <v>0</v>
      </c>
      <c r="AA1500">
        <v>0</v>
      </c>
      <c r="AB1500">
        <v>1</v>
      </c>
      <c r="AC1500" t="s">
        <v>298</v>
      </c>
      <c r="AD1500" t="s">
        <v>1963</v>
      </c>
      <c r="AE1500">
        <v>1.8203098782</v>
      </c>
      <c r="AF1500" t="s">
        <v>75</v>
      </c>
    </row>
    <row r="1501" spans="1:32">
      <c r="A1501" t="s">
        <v>2239</v>
      </c>
      <c r="B1501">
        <v>2012</v>
      </c>
      <c r="C1501" t="s">
        <v>1963</v>
      </c>
      <c r="D1501" t="s">
        <v>72</v>
      </c>
      <c r="E1501" t="s">
        <v>164</v>
      </c>
      <c r="F1501" t="s">
        <v>72</v>
      </c>
      <c r="G1501" t="s">
        <v>72</v>
      </c>
      <c r="H1501" t="s">
        <v>81</v>
      </c>
      <c r="I1501" t="s">
        <v>72</v>
      </c>
      <c r="J1501" t="s">
        <v>72</v>
      </c>
      <c r="K1501">
        <v>55.033324999999998</v>
      </c>
      <c r="L1501">
        <v>11.582708999999999</v>
      </c>
      <c r="M1501">
        <v>32.594000000000001</v>
      </c>
      <c r="N1501">
        <v>75.594999999999999</v>
      </c>
      <c r="O1501" t="s">
        <v>74</v>
      </c>
      <c r="P1501" t="s">
        <v>2240</v>
      </c>
      <c r="Q1501">
        <v>20.562000000000001</v>
      </c>
      <c r="R1501">
        <v>22.439</v>
      </c>
      <c r="S1501">
        <v>3617</v>
      </c>
      <c r="T1501">
        <v>1123</v>
      </c>
      <c r="U1501">
        <v>2142</v>
      </c>
      <c r="V1501">
        <v>4968</v>
      </c>
      <c r="W1501">
        <v>33</v>
      </c>
      <c r="X1501">
        <v>17</v>
      </c>
      <c r="Y1501">
        <v>0</v>
      </c>
      <c r="Z1501">
        <v>0</v>
      </c>
      <c r="AA1501">
        <v>0</v>
      </c>
      <c r="AB1501">
        <v>1</v>
      </c>
      <c r="AC1501" t="s">
        <v>114</v>
      </c>
      <c r="AD1501" t="s">
        <v>1963</v>
      </c>
      <c r="AE1501">
        <v>1.7348172652</v>
      </c>
      <c r="AF1501" t="s">
        <v>75</v>
      </c>
    </row>
    <row r="1502" spans="1:32">
      <c r="A1502" t="s">
        <v>2241</v>
      </c>
      <c r="B1502">
        <v>2012</v>
      </c>
      <c r="C1502" t="s">
        <v>1963</v>
      </c>
      <c r="D1502" t="s">
        <v>72</v>
      </c>
      <c r="E1502" t="s">
        <v>164</v>
      </c>
      <c r="F1502" t="s">
        <v>72</v>
      </c>
      <c r="G1502" t="s">
        <v>72</v>
      </c>
      <c r="H1502" t="s">
        <v>83</v>
      </c>
      <c r="I1502" t="s">
        <v>72</v>
      </c>
      <c r="J1502" t="s">
        <v>72</v>
      </c>
      <c r="K1502">
        <v>47.377305</v>
      </c>
      <c r="L1502">
        <v>7.4050029999999998</v>
      </c>
      <c r="M1502">
        <v>33.308</v>
      </c>
      <c r="N1502">
        <v>61.875999999999998</v>
      </c>
      <c r="O1502" t="s">
        <v>74</v>
      </c>
      <c r="P1502" t="s">
        <v>2242</v>
      </c>
      <c r="Q1502">
        <v>14.497999999999999</v>
      </c>
      <c r="R1502">
        <v>14.069000000000001</v>
      </c>
      <c r="S1502">
        <v>8056</v>
      </c>
      <c r="T1502">
        <v>1825</v>
      </c>
      <c r="U1502">
        <v>5664</v>
      </c>
      <c r="V1502">
        <v>10521</v>
      </c>
      <c r="W1502">
        <v>78</v>
      </c>
      <c r="X1502">
        <v>34</v>
      </c>
      <c r="Y1502">
        <v>0</v>
      </c>
      <c r="Z1502">
        <v>0</v>
      </c>
      <c r="AA1502">
        <v>0</v>
      </c>
      <c r="AB1502">
        <v>1</v>
      </c>
      <c r="AC1502" t="s">
        <v>179</v>
      </c>
      <c r="AD1502" t="s">
        <v>1963</v>
      </c>
      <c r="AE1502">
        <v>1.6935487737999999</v>
      </c>
      <c r="AF1502" t="s">
        <v>75</v>
      </c>
    </row>
    <row r="1503" spans="1:32">
      <c r="A1503" t="s">
        <v>2243</v>
      </c>
      <c r="B1503">
        <v>2012</v>
      </c>
      <c r="C1503" t="s">
        <v>1963</v>
      </c>
      <c r="D1503" t="s">
        <v>72</v>
      </c>
      <c r="E1503" t="s">
        <v>164</v>
      </c>
      <c r="F1503" t="s">
        <v>72</v>
      </c>
      <c r="G1503" t="s">
        <v>72</v>
      </c>
      <c r="H1503" t="s">
        <v>83</v>
      </c>
      <c r="I1503" t="s">
        <v>76</v>
      </c>
      <c r="J1503" t="s">
        <v>72</v>
      </c>
      <c r="K1503">
        <v>31.392893000000001</v>
      </c>
      <c r="L1503">
        <v>8.6705030000000001</v>
      </c>
      <c r="M1503">
        <v>17.071999999999999</v>
      </c>
      <c r="N1503">
        <v>50.421999999999997</v>
      </c>
      <c r="O1503" t="s">
        <v>74</v>
      </c>
      <c r="P1503" t="s">
        <v>2244</v>
      </c>
      <c r="Q1503">
        <v>19.029</v>
      </c>
      <c r="R1503">
        <v>14.321</v>
      </c>
      <c r="S1503">
        <v>2972</v>
      </c>
      <c r="T1503">
        <v>970</v>
      </c>
      <c r="U1503">
        <v>1616</v>
      </c>
      <c r="V1503">
        <v>4774</v>
      </c>
      <c r="W1503">
        <v>45</v>
      </c>
      <c r="X1503">
        <v>14</v>
      </c>
      <c r="Y1503">
        <v>0</v>
      </c>
      <c r="Z1503">
        <v>0</v>
      </c>
      <c r="AA1503">
        <v>0</v>
      </c>
      <c r="AB1503">
        <v>1</v>
      </c>
      <c r="AC1503" t="s">
        <v>114</v>
      </c>
      <c r="AD1503" t="s">
        <v>1963</v>
      </c>
      <c r="AE1503">
        <v>1.5358217177</v>
      </c>
      <c r="AF1503" t="s">
        <v>75</v>
      </c>
    </row>
    <row r="1504" spans="1:32">
      <c r="A1504" t="s">
        <v>2245</v>
      </c>
      <c r="B1504">
        <v>2012</v>
      </c>
      <c r="C1504" t="s">
        <v>1963</v>
      </c>
      <c r="D1504" t="s">
        <v>72</v>
      </c>
      <c r="E1504" t="s">
        <v>164</v>
      </c>
      <c r="F1504" t="s">
        <v>72</v>
      </c>
      <c r="G1504" t="s">
        <v>72</v>
      </c>
      <c r="H1504" t="s">
        <v>83</v>
      </c>
      <c r="I1504" t="s">
        <v>79</v>
      </c>
      <c r="J1504" t="s">
        <v>72</v>
      </c>
      <c r="K1504">
        <v>67.460820999999996</v>
      </c>
      <c r="L1504">
        <v>8.3388139999999993</v>
      </c>
      <c r="M1504">
        <v>49.386000000000003</v>
      </c>
      <c r="N1504">
        <v>81.498999999999995</v>
      </c>
      <c r="O1504" t="s">
        <v>74</v>
      </c>
      <c r="P1504" t="s">
        <v>2246</v>
      </c>
      <c r="Q1504">
        <v>14.038</v>
      </c>
      <c r="R1504">
        <v>18.074999999999999</v>
      </c>
      <c r="S1504">
        <v>5084</v>
      </c>
      <c r="T1504">
        <v>1374</v>
      </c>
      <c r="U1504">
        <v>3722</v>
      </c>
      <c r="V1504">
        <v>6141</v>
      </c>
      <c r="W1504">
        <v>33</v>
      </c>
      <c r="X1504">
        <v>20</v>
      </c>
      <c r="Y1504">
        <v>0</v>
      </c>
      <c r="Z1504">
        <v>0</v>
      </c>
      <c r="AA1504">
        <v>0</v>
      </c>
      <c r="AB1504">
        <v>1</v>
      </c>
      <c r="AC1504" t="s">
        <v>474</v>
      </c>
      <c r="AD1504" t="s">
        <v>1963</v>
      </c>
      <c r="AE1504">
        <v>1.0136787778</v>
      </c>
      <c r="AF1504" t="s">
        <v>75</v>
      </c>
    </row>
    <row r="1505" spans="1:32">
      <c r="A1505" t="s">
        <v>2247</v>
      </c>
      <c r="B1505">
        <v>2012</v>
      </c>
      <c r="C1505" t="s">
        <v>1963</v>
      </c>
      <c r="D1505" t="s">
        <v>72</v>
      </c>
      <c r="E1505" t="s">
        <v>164</v>
      </c>
      <c r="F1505" t="s">
        <v>72</v>
      </c>
      <c r="G1505" t="s">
        <v>72</v>
      </c>
      <c r="H1505" t="s">
        <v>84</v>
      </c>
      <c r="I1505" t="s">
        <v>72</v>
      </c>
      <c r="J1505" t="s">
        <v>72</v>
      </c>
      <c r="K1505">
        <v>41.650790999999998</v>
      </c>
      <c r="L1505">
        <v>10.178483</v>
      </c>
      <c r="M1505">
        <v>23.721</v>
      </c>
      <c r="N1505">
        <v>62.1</v>
      </c>
      <c r="O1505" t="s">
        <v>74</v>
      </c>
      <c r="P1505" t="s">
        <v>951</v>
      </c>
      <c r="Q1505">
        <v>20.449000000000002</v>
      </c>
      <c r="R1505">
        <v>17.93</v>
      </c>
      <c r="S1505">
        <v>3860</v>
      </c>
      <c r="T1505">
        <v>1088</v>
      </c>
      <c r="U1505">
        <v>2198</v>
      </c>
      <c r="V1505">
        <v>5754</v>
      </c>
      <c r="W1505">
        <v>41</v>
      </c>
      <c r="X1505">
        <v>18</v>
      </c>
      <c r="Y1505">
        <v>0</v>
      </c>
      <c r="Z1505">
        <v>0</v>
      </c>
      <c r="AA1505">
        <v>0</v>
      </c>
      <c r="AB1505">
        <v>1</v>
      </c>
      <c r="AC1505" t="s">
        <v>165</v>
      </c>
      <c r="AD1505" t="s">
        <v>1963</v>
      </c>
      <c r="AE1505">
        <v>1.7051709235000001</v>
      </c>
      <c r="AF1505" t="s">
        <v>75</v>
      </c>
    </row>
    <row r="1506" spans="1:32">
      <c r="A1506" t="s">
        <v>2248</v>
      </c>
      <c r="B1506">
        <v>2012</v>
      </c>
      <c r="C1506" t="s">
        <v>1963</v>
      </c>
      <c r="D1506" t="s">
        <v>72</v>
      </c>
      <c r="E1506" t="s">
        <v>164</v>
      </c>
      <c r="F1506" t="s">
        <v>72</v>
      </c>
      <c r="G1506" t="s">
        <v>72</v>
      </c>
      <c r="H1506" t="s">
        <v>72</v>
      </c>
      <c r="I1506" t="s">
        <v>72</v>
      </c>
      <c r="J1506" t="s">
        <v>72</v>
      </c>
      <c r="K1506">
        <v>40.829528000000003</v>
      </c>
      <c r="L1506">
        <v>4.9969780000000004</v>
      </c>
      <c r="M1506">
        <v>31.402000000000001</v>
      </c>
      <c r="N1506">
        <v>50.982999999999997</v>
      </c>
      <c r="O1506" t="s">
        <v>74</v>
      </c>
      <c r="P1506" t="s">
        <v>682</v>
      </c>
      <c r="Q1506">
        <v>10.154</v>
      </c>
      <c r="R1506">
        <v>9.4269999999999996</v>
      </c>
      <c r="S1506">
        <v>19614</v>
      </c>
      <c r="T1506">
        <v>2840</v>
      </c>
      <c r="U1506">
        <v>15085</v>
      </c>
      <c r="V1506">
        <v>24491</v>
      </c>
      <c r="W1506">
        <v>216</v>
      </c>
      <c r="X1506">
        <v>85</v>
      </c>
      <c r="Y1506">
        <v>0</v>
      </c>
      <c r="Z1506">
        <v>0</v>
      </c>
      <c r="AA1506">
        <v>0</v>
      </c>
      <c r="AB1506">
        <v>1</v>
      </c>
      <c r="AC1506" t="s">
        <v>467</v>
      </c>
      <c r="AD1506" t="s">
        <v>1963</v>
      </c>
      <c r="AE1506">
        <v>2.2221531161999999</v>
      </c>
      <c r="AF1506" t="s">
        <v>75</v>
      </c>
    </row>
    <row r="1507" spans="1:32">
      <c r="A1507" t="s">
        <v>2249</v>
      </c>
      <c r="B1507">
        <v>2012</v>
      </c>
      <c r="C1507" t="s">
        <v>1963</v>
      </c>
      <c r="D1507" t="s">
        <v>72</v>
      </c>
      <c r="E1507" t="s">
        <v>164</v>
      </c>
      <c r="F1507" t="s">
        <v>72</v>
      </c>
      <c r="G1507" t="s">
        <v>72</v>
      </c>
      <c r="H1507" t="s">
        <v>72</v>
      </c>
      <c r="I1507" t="s">
        <v>76</v>
      </c>
      <c r="J1507" t="s">
        <v>72</v>
      </c>
      <c r="K1507">
        <v>27.531544</v>
      </c>
      <c r="L1507">
        <v>5.0757289999999999</v>
      </c>
      <c r="M1507">
        <v>18.655999999999999</v>
      </c>
      <c r="N1507">
        <v>38.625</v>
      </c>
      <c r="O1507" t="s">
        <v>74</v>
      </c>
      <c r="P1507" t="s">
        <v>2250</v>
      </c>
      <c r="Q1507">
        <v>11.093999999999999</v>
      </c>
      <c r="R1507">
        <v>8.8759999999999994</v>
      </c>
      <c r="S1507">
        <v>6440</v>
      </c>
      <c r="T1507">
        <v>1332</v>
      </c>
      <c r="U1507">
        <v>4364</v>
      </c>
      <c r="V1507">
        <v>9035</v>
      </c>
      <c r="W1507">
        <v>116</v>
      </c>
      <c r="X1507">
        <v>36</v>
      </c>
      <c r="Y1507">
        <v>0</v>
      </c>
      <c r="Z1507">
        <v>0</v>
      </c>
      <c r="AA1507">
        <v>0</v>
      </c>
      <c r="AB1507">
        <v>1</v>
      </c>
      <c r="AC1507" t="s">
        <v>138</v>
      </c>
      <c r="AD1507" t="s">
        <v>1963</v>
      </c>
      <c r="AE1507">
        <v>1.4849610042000001</v>
      </c>
      <c r="AF1507" t="s">
        <v>75</v>
      </c>
    </row>
    <row r="1508" spans="1:32">
      <c r="A1508" t="s">
        <v>2251</v>
      </c>
      <c r="B1508">
        <v>2012</v>
      </c>
      <c r="C1508" t="s">
        <v>1963</v>
      </c>
      <c r="D1508" t="s">
        <v>72</v>
      </c>
      <c r="E1508" t="s">
        <v>164</v>
      </c>
      <c r="F1508" t="s">
        <v>72</v>
      </c>
      <c r="G1508" t="s">
        <v>72</v>
      </c>
      <c r="H1508" t="s">
        <v>72</v>
      </c>
      <c r="I1508" t="s">
        <v>79</v>
      </c>
      <c r="J1508" t="s">
        <v>72</v>
      </c>
      <c r="K1508">
        <v>53.451411</v>
      </c>
      <c r="L1508">
        <v>6.6931640000000003</v>
      </c>
      <c r="M1508">
        <v>40.241</v>
      </c>
      <c r="N1508">
        <v>66.194999999999993</v>
      </c>
      <c r="O1508" t="s">
        <v>74</v>
      </c>
      <c r="P1508" t="s">
        <v>2252</v>
      </c>
      <c r="Q1508">
        <v>12.743</v>
      </c>
      <c r="R1508">
        <v>13.21</v>
      </c>
      <c r="S1508">
        <v>13173</v>
      </c>
      <c r="T1508">
        <v>2151</v>
      </c>
      <c r="U1508">
        <v>9918</v>
      </c>
      <c r="V1508">
        <v>16314</v>
      </c>
      <c r="W1508">
        <v>100</v>
      </c>
      <c r="X1508">
        <v>49</v>
      </c>
      <c r="Y1508">
        <v>0</v>
      </c>
      <c r="Z1508">
        <v>0</v>
      </c>
      <c r="AA1508">
        <v>0</v>
      </c>
      <c r="AB1508">
        <v>1</v>
      </c>
      <c r="AC1508" t="s">
        <v>167</v>
      </c>
      <c r="AD1508" t="s">
        <v>1963</v>
      </c>
      <c r="AE1508">
        <v>1.7825117334</v>
      </c>
      <c r="AF1508" t="s">
        <v>75</v>
      </c>
    </row>
    <row r="1509" spans="1:32">
      <c r="A1509" t="s">
        <v>2253</v>
      </c>
      <c r="B1509">
        <v>2012</v>
      </c>
      <c r="C1509" t="s">
        <v>1963</v>
      </c>
      <c r="D1509" t="s">
        <v>171</v>
      </c>
      <c r="E1509" t="s">
        <v>72</v>
      </c>
      <c r="F1509" t="s">
        <v>72</v>
      </c>
      <c r="G1509" t="s">
        <v>72</v>
      </c>
      <c r="H1509" t="s">
        <v>73</v>
      </c>
      <c r="I1509" t="s">
        <v>72</v>
      </c>
      <c r="J1509" t="s">
        <v>72</v>
      </c>
      <c r="K1509">
        <v>55.790784000000002</v>
      </c>
      <c r="L1509">
        <v>7.4803509999999998</v>
      </c>
      <c r="M1509">
        <v>40.878</v>
      </c>
      <c r="N1509">
        <v>69.727999999999994</v>
      </c>
      <c r="O1509" t="s">
        <v>74</v>
      </c>
      <c r="P1509" t="s">
        <v>2254</v>
      </c>
      <c r="Q1509">
        <v>13.936999999999999</v>
      </c>
      <c r="R1509">
        <v>14.913</v>
      </c>
      <c r="S1509">
        <v>7893</v>
      </c>
      <c r="T1509">
        <v>1563</v>
      </c>
      <c r="U1509">
        <v>5783</v>
      </c>
      <c r="V1509">
        <v>9865</v>
      </c>
      <c r="W1509">
        <v>58</v>
      </c>
      <c r="X1509">
        <v>30</v>
      </c>
      <c r="Y1509">
        <v>0</v>
      </c>
      <c r="Z1509">
        <v>0</v>
      </c>
      <c r="AA1509">
        <v>0</v>
      </c>
      <c r="AB1509">
        <v>1</v>
      </c>
      <c r="AC1509" t="s">
        <v>366</v>
      </c>
      <c r="AD1509" t="s">
        <v>1963</v>
      </c>
      <c r="AE1509">
        <v>1.2931339784</v>
      </c>
      <c r="AF1509" t="s">
        <v>75</v>
      </c>
    </row>
    <row r="1510" spans="1:32">
      <c r="A1510" t="s">
        <v>2255</v>
      </c>
      <c r="B1510">
        <v>2012</v>
      </c>
      <c r="C1510" t="s">
        <v>1963</v>
      </c>
      <c r="D1510" t="s">
        <v>171</v>
      </c>
      <c r="E1510" t="s">
        <v>72</v>
      </c>
      <c r="F1510" t="s">
        <v>72</v>
      </c>
      <c r="G1510" t="s">
        <v>72</v>
      </c>
      <c r="H1510" t="s">
        <v>73</v>
      </c>
      <c r="I1510" t="s">
        <v>76</v>
      </c>
      <c r="J1510" t="s">
        <v>72</v>
      </c>
      <c r="K1510">
        <v>48.96499</v>
      </c>
      <c r="L1510">
        <v>10.642606000000001</v>
      </c>
      <c r="M1510">
        <v>29.186</v>
      </c>
      <c r="N1510">
        <v>69.072999999999993</v>
      </c>
      <c r="O1510" t="s">
        <v>74</v>
      </c>
      <c r="P1510" t="s">
        <v>2256</v>
      </c>
      <c r="Q1510">
        <v>20.108000000000001</v>
      </c>
      <c r="R1510">
        <v>19.779</v>
      </c>
      <c r="S1510">
        <v>3656</v>
      </c>
      <c r="T1510">
        <v>1015</v>
      </c>
      <c r="U1510">
        <v>2179</v>
      </c>
      <c r="V1510">
        <v>5157</v>
      </c>
      <c r="W1510">
        <v>33</v>
      </c>
      <c r="X1510">
        <v>16</v>
      </c>
      <c r="Y1510">
        <v>0</v>
      </c>
      <c r="Z1510">
        <v>0</v>
      </c>
      <c r="AA1510">
        <v>0</v>
      </c>
      <c r="AB1510">
        <v>1</v>
      </c>
      <c r="AC1510" t="s">
        <v>114</v>
      </c>
      <c r="AD1510" t="s">
        <v>1963</v>
      </c>
      <c r="AE1510">
        <v>1.450414409</v>
      </c>
      <c r="AF1510" t="s">
        <v>75</v>
      </c>
    </row>
    <row r="1511" spans="1:32">
      <c r="A1511" t="s">
        <v>2257</v>
      </c>
      <c r="B1511">
        <v>2012</v>
      </c>
      <c r="C1511" t="s">
        <v>1963</v>
      </c>
      <c r="D1511" t="s">
        <v>171</v>
      </c>
      <c r="E1511" t="s">
        <v>72</v>
      </c>
      <c r="F1511" t="s">
        <v>72</v>
      </c>
      <c r="G1511" t="s">
        <v>72</v>
      </c>
      <c r="H1511" t="s">
        <v>81</v>
      </c>
      <c r="I1511" t="s">
        <v>72</v>
      </c>
      <c r="J1511" t="s">
        <v>72</v>
      </c>
      <c r="K1511">
        <v>63.622464000000001</v>
      </c>
      <c r="L1511">
        <v>4.9366570000000003</v>
      </c>
      <c r="M1511">
        <v>53.390999999999998</v>
      </c>
      <c r="N1511">
        <v>72.754000000000005</v>
      </c>
      <c r="O1511" t="s">
        <v>74</v>
      </c>
      <c r="P1511" t="s">
        <v>2258</v>
      </c>
      <c r="Q1511">
        <v>9.1319999999999997</v>
      </c>
      <c r="R1511">
        <v>10.231999999999999</v>
      </c>
      <c r="S1511">
        <v>18605</v>
      </c>
      <c r="T1511">
        <v>2741</v>
      </c>
      <c r="U1511">
        <v>15613</v>
      </c>
      <c r="V1511">
        <v>21275</v>
      </c>
      <c r="W1511">
        <v>150</v>
      </c>
      <c r="X1511">
        <v>87</v>
      </c>
      <c r="Y1511">
        <v>0</v>
      </c>
      <c r="Z1511">
        <v>0</v>
      </c>
      <c r="AA1511">
        <v>0</v>
      </c>
      <c r="AB1511">
        <v>1</v>
      </c>
      <c r="AC1511" t="s">
        <v>514</v>
      </c>
      <c r="AD1511" t="s">
        <v>1963</v>
      </c>
      <c r="AE1511">
        <v>1.5689476737000001</v>
      </c>
      <c r="AF1511" t="s">
        <v>75</v>
      </c>
    </row>
    <row r="1512" spans="1:32">
      <c r="A1512" t="s">
        <v>2259</v>
      </c>
      <c r="B1512">
        <v>2012</v>
      </c>
      <c r="C1512" t="s">
        <v>1963</v>
      </c>
      <c r="D1512" t="s">
        <v>171</v>
      </c>
      <c r="E1512" t="s">
        <v>72</v>
      </c>
      <c r="F1512" t="s">
        <v>72</v>
      </c>
      <c r="G1512" t="s">
        <v>72</v>
      </c>
      <c r="H1512" t="s">
        <v>81</v>
      </c>
      <c r="I1512" t="s">
        <v>76</v>
      </c>
      <c r="J1512" t="s">
        <v>72</v>
      </c>
      <c r="K1512">
        <v>44.526287000000004</v>
      </c>
      <c r="L1512">
        <v>6.739852</v>
      </c>
      <c r="M1512">
        <v>31.838999999999999</v>
      </c>
      <c r="N1512">
        <v>57.97</v>
      </c>
      <c r="O1512" t="s">
        <v>74</v>
      </c>
      <c r="P1512" t="s">
        <v>2260</v>
      </c>
      <c r="Q1512">
        <v>13.443</v>
      </c>
      <c r="R1512">
        <v>12.686999999999999</v>
      </c>
      <c r="S1512">
        <v>6562</v>
      </c>
      <c r="T1512">
        <v>1260</v>
      </c>
      <c r="U1512">
        <v>4692</v>
      </c>
      <c r="V1512">
        <v>8543</v>
      </c>
      <c r="W1512">
        <v>99</v>
      </c>
      <c r="X1512">
        <v>46</v>
      </c>
      <c r="Y1512">
        <v>0</v>
      </c>
      <c r="Z1512">
        <v>0</v>
      </c>
      <c r="AA1512">
        <v>0</v>
      </c>
      <c r="AB1512">
        <v>1</v>
      </c>
      <c r="AC1512" t="s">
        <v>178</v>
      </c>
      <c r="AD1512" t="s">
        <v>1963</v>
      </c>
      <c r="AE1512">
        <v>1.8022834629</v>
      </c>
      <c r="AF1512" t="s">
        <v>75</v>
      </c>
    </row>
    <row r="1513" spans="1:32">
      <c r="A1513" t="s">
        <v>2261</v>
      </c>
      <c r="B1513">
        <v>2012</v>
      </c>
      <c r="C1513" t="s">
        <v>1963</v>
      </c>
      <c r="D1513" t="s">
        <v>171</v>
      </c>
      <c r="E1513" t="s">
        <v>72</v>
      </c>
      <c r="F1513" t="s">
        <v>72</v>
      </c>
      <c r="G1513" t="s">
        <v>72</v>
      </c>
      <c r="H1513" t="s">
        <v>81</v>
      </c>
      <c r="I1513" t="s">
        <v>79</v>
      </c>
      <c r="J1513" t="s">
        <v>72</v>
      </c>
      <c r="K1513">
        <v>83.024579000000003</v>
      </c>
      <c r="L1513">
        <v>6.1779000000000002</v>
      </c>
      <c r="M1513">
        <v>67.209999999999994</v>
      </c>
      <c r="N1513">
        <v>92.106999999999999</v>
      </c>
      <c r="O1513" t="s">
        <v>74</v>
      </c>
      <c r="P1513" t="s">
        <v>2262</v>
      </c>
      <c r="Q1513">
        <v>9.0830000000000002</v>
      </c>
      <c r="R1513">
        <v>15.814</v>
      </c>
      <c r="S1513">
        <v>12043</v>
      </c>
      <c r="T1513">
        <v>2253</v>
      </c>
      <c r="U1513">
        <v>9749</v>
      </c>
      <c r="V1513">
        <v>13360</v>
      </c>
      <c r="W1513">
        <v>51</v>
      </c>
      <c r="X1513">
        <v>41</v>
      </c>
      <c r="Y1513">
        <v>0</v>
      </c>
      <c r="Z1513">
        <v>0</v>
      </c>
      <c r="AA1513">
        <v>0</v>
      </c>
      <c r="AB1513">
        <v>1</v>
      </c>
      <c r="AC1513" t="s">
        <v>670</v>
      </c>
      <c r="AD1513" t="s">
        <v>1963</v>
      </c>
      <c r="AE1513">
        <v>1.3540184122000001</v>
      </c>
      <c r="AF1513" t="s">
        <v>75</v>
      </c>
    </row>
    <row r="1514" spans="1:32">
      <c r="A1514" t="s">
        <v>2263</v>
      </c>
      <c r="B1514">
        <v>2012</v>
      </c>
      <c r="C1514" t="s">
        <v>1963</v>
      </c>
      <c r="D1514" t="s">
        <v>171</v>
      </c>
      <c r="E1514" t="s">
        <v>72</v>
      </c>
      <c r="F1514" t="s">
        <v>72</v>
      </c>
      <c r="G1514" t="s">
        <v>72</v>
      </c>
      <c r="H1514" t="s">
        <v>83</v>
      </c>
      <c r="I1514" t="s">
        <v>72</v>
      </c>
      <c r="J1514" t="s">
        <v>72</v>
      </c>
      <c r="K1514">
        <v>52.135753999999999</v>
      </c>
      <c r="L1514">
        <v>3.9860530000000001</v>
      </c>
      <c r="M1514">
        <v>44.24</v>
      </c>
      <c r="N1514">
        <v>59.926000000000002</v>
      </c>
      <c r="O1514" t="s">
        <v>74</v>
      </c>
      <c r="P1514" t="s">
        <v>2264</v>
      </c>
      <c r="Q1514">
        <v>7.79</v>
      </c>
      <c r="R1514">
        <v>7.8959999999999999</v>
      </c>
      <c r="S1514">
        <v>22319</v>
      </c>
      <c r="T1514">
        <v>2552</v>
      </c>
      <c r="U1514">
        <v>18939</v>
      </c>
      <c r="V1514">
        <v>25654</v>
      </c>
      <c r="W1514">
        <v>241</v>
      </c>
      <c r="X1514">
        <v>127</v>
      </c>
      <c r="Y1514">
        <v>0</v>
      </c>
      <c r="Z1514">
        <v>0</v>
      </c>
      <c r="AA1514">
        <v>0</v>
      </c>
      <c r="AB1514">
        <v>1</v>
      </c>
      <c r="AC1514" t="s">
        <v>109</v>
      </c>
      <c r="AD1514" t="s">
        <v>1963</v>
      </c>
      <c r="AE1514">
        <v>1.5280951729000001</v>
      </c>
      <c r="AF1514" t="s">
        <v>75</v>
      </c>
    </row>
    <row r="1515" spans="1:32">
      <c r="A1515" t="s">
        <v>2265</v>
      </c>
      <c r="B1515">
        <v>2012</v>
      </c>
      <c r="C1515" t="s">
        <v>1963</v>
      </c>
      <c r="D1515" t="s">
        <v>171</v>
      </c>
      <c r="E1515" t="s">
        <v>72</v>
      </c>
      <c r="F1515" t="s">
        <v>72</v>
      </c>
      <c r="G1515" t="s">
        <v>72</v>
      </c>
      <c r="H1515" t="s">
        <v>83</v>
      </c>
      <c r="I1515" t="s">
        <v>76</v>
      </c>
      <c r="J1515" t="s">
        <v>72</v>
      </c>
      <c r="K1515">
        <v>40.758958</v>
      </c>
      <c r="L1515">
        <v>4.651135</v>
      </c>
      <c r="M1515">
        <v>31.949000000000002</v>
      </c>
      <c r="N1515">
        <v>50.206000000000003</v>
      </c>
      <c r="O1515" t="s">
        <v>74</v>
      </c>
      <c r="P1515" t="s">
        <v>2266</v>
      </c>
      <c r="Q1515">
        <v>9.4469999999999992</v>
      </c>
      <c r="R1515">
        <v>8.81</v>
      </c>
      <c r="S1515">
        <v>10432</v>
      </c>
      <c r="T1515">
        <v>1526</v>
      </c>
      <c r="U1515">
        <v>8177</v>
      </c>
      <c r="V1515">
        <v>12850</v>
      </c>
      <c r="W1515">
        <v>175</v>
      </c>
      <c r="X1515">
        <v>79</v>
      </c>
      <c r="Y1515">
        <v>0</v>
      </c>
      <c r="Z1515">
        <v>0</v>
      </c>
      <c r="AA1515">
        <v>0</v>
      </c>
      <c r="AB1515">
        <v>1</v>
      </c>
      <c r="AC1515" t="s">
        <v>111</v>
      </c>
      <c r="AD1515" t="s">
        <v>1963</v>
      </c>
      <c r="AE1515">
        <v>1.5589112769</v>
      </c>
      <c r="AF1515" t="s">
        <v>75</v>
      </c>
    </row>
    <row r="1516" spans="1:32">
      <c r="A1516" t="s">
        <v>2267</v>
      </c>
      <c r="B1516">
        <v>2012</v>
      </c>
      <c r="C1516" t="s">
        <v>1963</v>
      </c>
      <c r="D1516" t="s">
        <v>171</v>
      </c>
      <c r="E1516" t="s">
        <v>72</v>
      </c>
      <c r="F1516" t="s">
        <v>72</v>
      </c>
      <c r="G1516" t="s">
        <v>72</v>
      </c>
      <c r="H1516" t="s">
        <v>83</v>
      </c>
      <c r="I1516" t="s">
        <v>79</v>
      </c>
      <c r="J1516" t="s">
        <v>72</v>
      </c>
      <c r="K1516">
        <v>69.050443000000001</v>
      </c>
      <c r="L1516">
        <v>6.80959</v>
      </c>
      <c r="M1516">
        <v>54.247</v>
      </c>
      <c r="N1516">
        <v>80.762</v>
      </c>
      <c r="O1516" t="s">
        <v>74</v>
      </c>
      <c r="P1516" t="s">
        <v>2268</v>
      </c>
      <c r="Q1516">
        <v>11.712</v>
      </c>
      <c r="R1516">
        <v>14.803000000000001</v>
      </c>
      <c r="S1516">
        <v>11887</v>
      </c>
      <c r="T1516">
        <v>1776</v>
      </c>
      <c r="U1516">
        <v>9339</v>
      </c>
      <c r="V1516">
        <v>13903</v>
      </c>
      <c r="W1516">
        <v>66</v>
      </c>
      <c r="X1516">
        <v>48</v>
      </c>
      <c r="Y1516">
        <v>0</v>
      </c>
      <c r="Z1516">
        <v>0</v>
      </c>
      <c r="AA1516">
        <v>0</v>
      </c>
      <c r="AB1516">
        <v>1</v>
      </c>
      <c r="AC1516" t="s">
        <v>110</v>
      </c>
      <c r="AD1516" t="s">
        <v>1963</v>
      </c>
      <c r="AE1516">
        <v>1.4103744402</v>
      </c>
      <c r="AF1516" t="s">
        <v>75</v>
      </c>
    </row>
    <row r="1517" spans="1:32">
      <c r="A1517" t="s">
        <v>2269</v>
      </c>
      <c r="B1517">
        <v>2012</v>
      </c>
      <c r="C1517" t="s">
        <v>1963</v>
      </c>
      <c r="D1517" t="s">
        <v>171</v>
      </c>
      <c r="E1517" t="s">
        <v>72</v>
      </c>
      <c r="F1517" t="s">
        <v>72</v>
      </c>
      <c r="G1517" t="s">
        <v>72</v>
      </c>
      <c r="H1517" t="s">
        <v>84</v>
      </c>
      <c r="I1517" t="s">
        <v>72</v>
      </c>
      <c r="J1517" t="s">
        <v>72</v>
      </c>
      <c r="K1517">
        <v>44.169975000000001</v>
      </c>
      <c r="L1517">
        <v>5.0069999999999997</v>
      </c>
      <c r="M1517">
        <v>34.590000000000003</v>
      </c>
      <c r="N1517">
        <v>54.204000000000001</v>
      </c>
      <c r="O1517" t="s">
        <v>74</v>
      </c>
      <c r="P1517" t="s">
        <v>2270</v>
      </c>
      <c r="Q1517">
        <v>10.034000000000001</v>
      </c>
      <c r="R1517">
        <v>9.58</v>
      </c>
      <c r="S1517">
        <v>16058</v>
      </c>
      <c r="T1517">
        <v>2030</v>
      </c>
      <c r="U1517">
        <v>12575</v>
      </c>
      <c r="V1517">
        <v>19706</v>
      </c>
      <c r="W1517">
        <v>228</v>
      </c>
      <c r="X1517">
        <v>93</v>
      </c>
      <c r="Y1517">
        <v>0</v>
      </c>
      <c r="Z1517">
        <v>0</v>
      </c>
      <c r="AA1517">
        <v>0</v>
      </c>
      <c r="AB1517">
        <v>1</v>
      </c>
      <c r="AC1517" t="s">
        <v>284</v>
      </c>
      <c r="AD1517" t="s">
        <v>1963</v>
      </c>
      <c r="AE1517">
        <v>2.3077358674999999</v>
      </c>
      <c r="AF1517" t="s">
        <v>75</v>
      </c>
    </row>
    <row r="1518" spans="1:32">
      <c r="A1518" t="s">
        <v>2271</v>
      </c>
      <c r="B1518">
        <v>2012</v>
      </c>
      <c r="C1518" t="s">
        <v>1963</v>
      </c>
      <c r="D1518" t="s">
        <v>171</v>
      </c>
      <c r="E1518" t="s">
        <v>72</v>
      </c>
      <c r="F1518" t="s">
        <v>72</v>
      </c>
      <c r="G1518" t="s">
        <v>72</v>
      </c>
      <c r="H1518" t="s">
        <v>84</v>
      </c>
      <c r="I1518" t="s">
        <v>76</v>
      </c>
      <c r="J1518" t="s">
        <v>72</v>
      </c>
      <c r="K1518">
        <v>39.996957999999999</v>
      </c>
      <c r="L1518">
        <v>6.563955</v>
      </c>
      <c r="M1518">
        <v>27.923999999999999</v>
      </c>
      <c r="N1518">
        <v>53.420999999999999</v>
      </c>
      <c r="O1518" t="s">
        <v>74</v>
      </c>
      <c r="P1518" t="s">
        <v>2272</v>
      </c>
      <c r="Q1518">
        <v>13.423999999999999</v>
      </c>
      <c r="R1518">
        <v>12.073</v>
      </c>
      <c r="S1518">
        <v>7871</v>
      </c>
      <c r="T1518">
        <v>1351</v>
      </c>
      <c r="U1518">
        <v>5495</v>
      </c>
      <c r="V1518">
        <v>10513</v>
      </c>
      <c r="W1518">
        <v>155</v>
      </c>
      <c r="X1518">
        <v>56</v>
      </c>
      <c r="Y1518">
        <v>0</v>
      </c>
      <c r="Z1518">
        <v>0</v>
      </c>
      <c r="AA1518">
        <v>0</v>
      </c>
      <c r="AB1518">
        <v>1</v>
      </c>
      <c r="AC1518" t="s">
        <v>209</v>
      </c>
      <c r="AD1518" t="s">
        <v>1963</v>
      </c>
      <c r="AE1518">
        <v>2.7647234343</v>
      </c>
      <c r="AF1518" t="s">
        <v>75</v>
      </c>
    </row>
    <row r="1519" spans="1:32">
      <c r="A1519" t="s">
        <v>2273</v>
      </c>
      <c r="B1519">
        <v>2012</v>
      </c>
      <c r="C1519" t="s">
        <v>1963</v>
      </c>
      <c r="D1519" t="s">
        <v>171</v>
      </c>
      <c r="E1519" t="s">
        <v>72</v>
      </c>
      <c r="F1519" t="s">
        <v>72</v>
      </c>
      <c r="G1519" t="s">
        <v>72</v>
      </c>
      <c r="H1519" t="s">
        <v>84</v>
      </c>
      <c r="I1519" t="s">
        <v>79</v>
      </c>
      <c r="J1519" t="s">
        <v>72</v>
      </c>
      <c r="K1519">
        <v>49.094696999999996</v>
      </c>
      <c r="L1519">
        <v>5.9890340000000002</v>
      </c>
      <c r="M1519">
        <v>37.481000000000002</v>
      </c>
      <c r="N1519">
        <v>60.807000000000002</v>
      </c>
      <c r="O1519" t="s">
        <v>74</v>
      </c>
      <c r="P1519" t="s">
        <v>2274</v>
      </c>
      <c r="Q1519">
        <v>11.712999999999999</v>
      </c>
      <c r="R1519">
        <v>11.614000000000001</v>
      </c>
      <c r="S1519">
        <v>8187</v>
      </c>
      <c r="T1519">
        <v>1320</v>
      </c>
      <c r="U1519">
        <v>6250</v>
      </c>
      <c r="V1519">
        <v>10140</v>
      </c>
      <c r="W1519">
        <v>73</v>
      </c>
      <c r="X1519">
        <v>37</v>
      </c>
      <c r="Y1519">
        <v>0</v>
      </c>
      <c r="Z1519">
        <v>0</v>
      </c>
      <c r="AA1519">
        <v>0</v>
      </c>
      <c r="AB1519">
        <v>1</v>
      </c>
      <c r="AC1519" t="s">
        <v>366</v>
      </c>
      <c r="AD1519" t="s">
        <v>1963</v>
      </c>
      <c r="AE1519">
        <v>1.0333524971000001</v>
      </c>
      <c r="AF1519" t="s">
        <v>75</v>
      </c>
    </row>
    <row r="1520" spans="1:32">
      <c r="A1520" t="s">
        <v>2275</v>
      </c>
      <c r="B1520">
        <v>2012</v>
      </c>
      <c r="C1520" t="s">
        <v>1963</v>
      </c>
      <c r="D1520" t="s">
        <v>171</v>
      </c>
      <c r="E1520" t="s">
        <v>72</v>
      </c>
      <c r="F1520" t="s">
        <v>72</v>
      </c>
      <c r="G1520" t="s">
        <v>72</v>
      </c>
      <c r="H1520" t="s">
        <v>85</v>
      </c>
      <c r="I1520" t="s">
        <v>72</v>
      </c>
      <c r="J1520" t="s">
        <v>72</v>
      </c>
      <c r="K1520">
        <v>33.291187999999998</v>
      </c>
      <c r="L1520">
        <v>4.026999</v>
      </c>
      <c r="M1520">
        <v>25.83</v>
      </c>
      <c r="N1520">
        <v>41.695</v>
      </c>
      <c r="O1520" t="s">
        <v>74</v>
      </c>
      <c r="P1520" t="s">
        <v>2276</v>
      </c>
      <c r="Q1520">
        <v>8.4039999999999999</v>
      </c>
      <c r="R1520">
        <v>7.4610000000000003</v>
      </c>
      <c r="S1520">
        <v>10143</v>
      </c>
      <c r="T1520">
        <v>1351</v>
      </c>
      <c r="U1520">
        <v>7870</v>
      </c>
      <c r="V1520">
        <v>12704</v>
      </c>
      <c r="W1520">
        <v>200</v>
      </c>
      <c r="X1520">
        <v>68</v>
      </c>
      <c r="Y1520">
        <v>0</v>
      </c>
      <c r="Z1520">
        <v>0</v>
      </c>
      <c r="AA1520">
        <v>0</v>
      </c>
      <c r="AB1520">
        <v>1</v>
      </c>
      <c r="AC1520" t="s">
        <v>111</v>
      </c>
      <c r="AD1520" t="s">
        <v>1963</v>
      </c>
      <c r="AE1520">
        <v>1.4531271079000001</v>
      </c>
      <c r="AF1520" t="s">
        <v>75</v>
      </c>
    </row>
    <row r="1521" spans="1:32">
      <c r="A1521" t="s">
        <v>2277</v>
      </c>
      <c r="B1521">
        <v>2012</v>
      </c>
      <c r="C1521" t="s">
        <v>1963</v>
      </c>
      <c r="D1521" t="s">
        <v>171</v>
      </c>
      <c r="E1521" t="s">
        <v>72</v>
      </c>
      <c r="F1521" t="s">
        <v>72</v>
      </c>
      <c r="G1521" t="s">
        <v>72</v>
      </c>
      <c r="H1521" t="s">
        <v>85</v>
      </c>
      <c r="I1521" t="s">
        <v>76</v>
      </c>
      <c r="J1521" t="s">
        <v>72</v>
      </c>
      <c r="K1521">
        <v>32.295217000000001</v>
      </c>
      <c r="L1521">
        <v>4.8785959999999999</v>
      </c>
      <c r="M1521">
        <v>23.452999999999999</v>
      </c>
      <c r="N1521">
        <v>42.615000000000002</v>
      </c>
      <c r="O1521" t="s">
        <v>74</v>
      </c>
      <c r="P1521" t="s">
        <v>2278</v>
      </c>
      <c r="Q1521">
        <v>10.32</v>
      </c>
      <c r="R1521">
        <v>8.8420000000000005</v>
      </c>
      <c r="S1521">
        <v>5346</v>
      </c>
      <c r="T1521">
        <v>871</v>
      </c>
      <c r="U1521">
        <v>3882</v>
      </c>
      <c r="V1521">
        <v>7054</v>
      </c>
      <c r="W1521">
        <v>125</v>
      </c>
      <c r="X1521">
        <v>39</v>
      </c>
      <c r="Y1521">
        <v>0</v>
      </c>
      <c r="Z1521">
        <v>0</v>
      </c>
      <c r="AA1521">
        <v>0</v>
      </c>
      <c r="AB1521">
        <v>1</v>
      </c>
      <c r="AC1521" t="s">
        <v>112</v>
      </c>
      <c r="AD1521" t="s">
        <v>1963</v>
      </c>
      <c r="AE1521">
        <v>1.3497517609</v>
      </c>
      <c r="AF1521" t="s">
        <v>75</v>
      </c>
    </row>
    <row r="1522" spans="1:32">
      <c r="A1522" t="s">
        <v>2279</v>
      </c>
      <c r="B1522">
        <v>2012</v>
      </c>
      <c r="C1522" t="s">
        <v>1963</v>
      </c>
      <c r="D1522" t="s">
        <v>171</v>
      </c>
      <c r="E1522" t="s">
        <v>72</v>
      </c>
      <c r="F1522" t="s">
        <v>72</v>
      </c>
      <c r="G1522" t="s">
        <v>72</v>
      </c>
      <c r="H1522" t="s">
        <v>85</v>
      </c>
      <c r="I1522" t="s">
        <v>79</v>
      </c>
      <c r="J1522" t="s">
        <v>72</v>
      </c>
      <c r="K1522">
        <v>34.47607</v>
      </c>
      <c r="L1522">
        <v>6.5236830000000001</v>
      </c>
      <c r="M1522">
        <v>22.88</v>
      </c>
      <c r="N1522">
        <v>48.27</v>
      </c>
      <c r="O1522" t="s">
        <v>74</v>
      </c>
      <c r="P1522" t="s">
        <v>2280</v>
      </c>
      <c r="Q1522">
        <v>13.794</v>
      </c>
      <c r="R1522">
        <v>11.596</v>
      </c>
      <c r="S1522">
        <v>4797</v>
      </c>
      <c r="T1522">
        <v>986</v>
      </c>
      <c r="U1522">
        <v>3184</v>
      </c>
      <c r="V1522">
        <v>6717</v>
      </c>
      <c r="W1522">
        <v>75</v>
      </c>
      <c r="X1522">
        <v>29</v>
      </c>
      <c r="Y1522">
        <v>0</v>
      </c>
      <c r="Z1522">
        <v>0</v>
      </c>
      <c r="AA1522">
        <v>0</v>
      </c>
      <c r="AB1522">
        <v>1</v>
      </c>
      <c r="AC1522" t="s">
        <v>94</v>
      </c>
      <c r="AD1522" t="s">
        <v>1963</v>
      </c>
      <c r="AE1522">
        <v>1.3941188278000001</v>
      </c>
      <c r="AF1522" t="s">
        <v>75</v>
      </c>
    </row>
    <row r="1523" spans="1:32">
      <c r="A1523" t="s">
        <v>2281</v>
      </c>
      <c r="B1523">
        <v>2012</v>
      </c>
      <c r="C1523" t="s">
        <v>1963</v>
      </c>
      <c r="D1523" t="s">
        <v>171</v>
      </c>
      <c r="E1523" t="s">
        <v>72</v>
      </c>
      <c r="F1523" t="s">
        <v>72</v>
      </c>
      <c r="G1523" t="s">
        <v>72</v>
      </c>
      <c r="H1523" t="s">
        <v>86</v>
      </c>
      <c r="I1523" t="s">
        <v>72</v>
      </c>
      <c r="J1523" t="s">
        <v>72</v>
      </c>
      <c r="K1523">
        <v>23.723846999999999</v>
      </c>
      <c r="L1523">
        <v>5.8068720000000003</v>
      </c>
      <c r="M1523">
        <v>14.13</v>
      </c>
      <c r="N1523">
        <v>37.023000000000003</v>
      </c>
      <c r="O1523" t="s">
        <v>74</v>
      </c>
      <c r="P1523" t="s">
        <v>2282</v>
      </c>
      <c r="Q1523">
        <v>13.298999999999999</v>
      </c>
      <c r="R1523">
        <v>9.5939999999999994</v>
      </c>
      <c r="S1523">
        <v>2595</v>
      </c>
      <c r="T1523">
        <v>694</v>
      </c>
      <c r="U1523">
        <v>1546</v>
      </c>
      <c r="V1523">
        <v>4050</v>
      </c>
      <c r="W1523">
        <v>85</v>
      </c>
      <c r="X1523">
        <v>21</v>
      </c>
      <c r="Y1523">
        <v>0</v>
      </c>
      <c r="Z1523">
        <v>0</v>
      </c>
      <c r="AA1523">
        <v>0</v>
      </c>
      <c r="AB1523">
        <v>1</v>
      </c>
      <c r="AC1523" t="s">
        <v>169</v>
      </c>
      <c r="AD1523" t="s">
        <v>1963</v>
      </c>
      <c r="AE1523">
        <v>1.5652723215</v>
      </c>
      <c r="AF1523" t="s">
        <v>75</v>
      </c>
    </row>
    <row r="1524" spans="1:32">
      <c r="A1524" t="s">
        <v>2283</v>
      </c>
      <c r="B1524">
        <v>2012</v>
      </c>
      <c r="C1524" t="s">
        <v>1963</v>
      </c>
      <c r="D1524" t="s">
        <v>171</v>
      </c>
      <c r="E1524" t="s">
        <v>72</v>
      </c>
      <c r="F1524" t="s">
        <v>72</v>
      </c>
      <c r="G1524" t="s">
        <v>72</v>
      </c>
      <c r="H1524" t="s">
        <v>86</v>
      </c>
      <c r="I1524" t="s">
        <v>76</v>
      </c>
      <c r="J1524" t="s">
        <v>72</v>
      </c>
      <c r="K1524">
        <v>19.674963000000002</v>
      </c>
      <c r="L1524">
        <v>7.5012939999999997</v>
      </c>
      <c r="M1524">
        <v>8.7189999999999994</v>
      </c>
      <c r="N1524">
        <v>38.579000000000001</v>
      </c>
      <c r="O1524" t="s">
        <v>74</v>
      </c>
      <c r="P1524" t="s">
        <v>2284</v>
      </c>
      <c r="Q1524">
        <v>18.904</v>
      </c>
      <c r="R1524">
        <v>10.956</v>
      </c>
      <c r="S1524">
        <v>1355</v>
      </c>
      <c r="T1524">
        <v>556</v>
      </c>
      <c r="U1524">
        <v>600</v>
      </c>
      <c r="V1524">
        <v>2656</v>
      </c>
      <c r="W1524">
        <v>53</v>
      </c>
      <c r="X1524">
        <v>10</v>
      </c>
      <c r="Y1524">
        <v>0</v>
      </c>
      <c r="Z1524">
        <v>0</v>
      </c>
      <c r="AA1524">
        <v>0</v>
      </c>
      <c r="AB1524">
        <v>1</v>
      </c>
      <c r="AC1524" t="s">
        <v>115</v>
      </c>
      <c r="AD1524" t="s">
        <v>1963</v>
      </c>
      <c r="AE1524">
        <v>1.8514451069</v>
      </c>
      <c r="AF1524" t="s">
        <v>75</v>
      </c>
    </row>
    <row r="1525" spans="1:32">
      <c r="A1525" t="s">
        <v>2285</v>
      </c>
      <c r="B1525">
        <v>2012</v>
      </c>
      <c r="C1525" t="s">
        <v>1963</v>
      </c>
      <c r="D1525" t="s">
        <v>171</v>
      </c>
      <c r="E1525" t="s">
        <v>72</v>
      </c>
      <c r="F1525" t="s">
        <v>72</v>
      </c>
      <c r="G1525" t="s">
        <v>72</v>
      </c>
      <c r="H1525" t="s">
        <v>86</v>
      </c>
      <c r="I1525" t="s">
        <v>79</v>
      </c>
      <c r="J1525" t="s">
        <v>72</v>
      </c>
      <c r="K1525">
        <v>30.601006999999999</v>
      </c>
      <c r="L1525">
        <v>9.2471350000000001</v>
      </c>
      <c r="M1525">
        <v>15.673999999999999</v>
      </c>
      <c r="N1525">
        <v>51.125999999999998</v>
      </c>
      <c r="O1525" t="s">
        <v>74</v>
      </c>
      <c r="P1525" t="s">
        <v>2286</v>
      </c>
      <c r="Q1525">
        <v>20.524999999999999</v>
      </c>
      <c r="R1525">
        <v>14.927</v>
      </c>
      <c r="S1525">
        <v>1240</v>
      </c>
      <c r="T1525">
        <v>357</v>
      </c>
      <c r="U1525">
        <v>635</v>
      </c>
      <c r="V1525">
        <v>2073</v>
      </c>
      <c r="W1525">
        <v>32</v>
      </c>
      <c r="X1525">
        <v>11</v>
      </c>
      <c r="Y1525">
        <v>0</v>
      </c>
      <c r="Z1525">
        <v>0</v>
      </c>
      <c r="AA1525">
        <v>0</v>
      </c>
      <c r="AB1525">
        <v>1</v>
      </c>
      <c r="AC1525" t="s">
        <v>137</v>
      </c>
      <c r="AD1525" t="s">
        <v>1963</v>
      </c>
      <c r="AE1525">
        <v>1.2482087977</v>
      </c>
      <c r="AF1525" t="s">
        <v>75</v>
      </c>
    </row>
    <row r="1526" spans="1:32">
      <c r="A1526" t="s">
        <v>2287</v>
      </c>
      <c r="B1526">
        <v>2012</v>
      </c>
      <c r="C1526" t="s">
        <v>1963</v>
      </c>
      <c r="D1526" t="s">
        <v>171</v>
      </c>
      <c r="E1526" t="s">
        <v>72</v>
      </c>
      <c r="F1526" t="s">
        <v>72</v>
      </c>
      <c r="G1526" t="s">
        <v>72</v>
      </c>
      <c r="H1526" t="s">
        <v>88</v>
      </c>
      <c r="I1526" t="s">
        <v>72</v>
      </c>
      <c r="J1526" t="s">
        <v>72</v>
      </c>
      <c r="K1526">
        <v>10.531267</v>
      </c>
      <c r="L1526">
        <v>4.9048999999999996</v>
      </c>
      <c r="M1526">
        <v>4.0220000000000002</v>
      </c>
      <c r="N1526">
        <v>24.847999999999999</v>
      </c>
      <c r="O1526" t="s">
        <v>74</v>
      </c>
      <c r="P1526" t="s">
        <v>2288</v>
      </c>
      <c r="Q1526">
        <v>14.317</v>
      </c>
      <c r="R1526">
        <v>6.5090000000000003</v>
      </c>
      <c r="S1526">
        <v>413</v>
      </c>
      <c r="T1526">
        <v>196</v>
      </c>
      <c r="U1526">
        <v>158</v>
      </c>
      <c r="V1526">
        <v>974</v>
      </c>
      <c r="W1526">
        <v>39</v>
      </c>
      <c r="X1526">
        <v>6</v>
      </c>
      <c r="Y1526">
        <v>0</v>
      </c>
      <c r="Z1526">
        <v>0</v>
      </c>
      <c r="AA1526">
        <v>0</v>
      </c>
      <c r="AB1526">
        <v>1</v>
      </c>
      <c r="AC1526" t="s">
        <v>118</v>
      </c>
      <c r="AD1526" t="s">
        <v>1963</v>
      </c>
      <c r="AE1526">
        <v>0.97026868430000002</v>
      </c>
      <c r="AF1526" t="s">
        <v>75</v>
      </c>
    </row>
    <row r="1527" spans="1:32">
      <c r="A1527" t="s">
        <v>2289</v>
      </c>
      <c r="B1527">
        <v>2012</v>
      </c>
      <c r="C1527" t="s">
        <v>1963</v>
      </c>
      <c r="D1527" t="s">
        <v>171</v>
      </c>
      <c r="E1527" t="s">
        <v>72</v>
      </c>
      <c r="F1527" t="s">
        <v>72</v>
      </c>
      <c r="G1527" t="s">
        <v>72</v>
      </c>
      <c r="H1527" t="s">
        <v>72</v>
      </c>
      <c r="I1527" t="s">
        <v>72</v>
      </c>
      <c r="J1527" t="s">
        <v>72</v>
      </c>
      <c r="K1527">
        <v>46.143690999999997</v>
      </c>
      <c r="L1527">
        <v>2.208142</v>
      </c>
      <c r="M1527">
        <v>41.804000000000002</v>
      </c>
      <c r="N1527">
        <v>50.542999999999999</v>
      </c>
      <c r="O1527" t="s">
        <v>74</v>
      </c>
      <c r="P1527" t="s">
        <v>503</v>
      </c>
      <c r="Q1527">
        <v>4.399</v>
      </c>
      <c r="R1527">
        <v>4.34</v>
      </c>
      <c r="S1527">
        <v>78093</v>
      </c>
      <c r="T1527">
        <v>4609</v>
      </c>
      <c r="U1527">
        <v>70748</v>
      </c>
      <c r="V1527">
        <v>85539</v>
      </c>
      <c r="W1527">
        <v>1016</v>
      </c>
      <c r="X1527">
        <v>433</v>
      </c>
      <c r="Y1527">
        <v>0</v>
      </c>
      <c r="Z1527">
        <v>0</v>
      </c>
      <c r="AA1527">
        <v>0</v>
      </c>
      <c r="AB1527">
        <v>1</v>
      </c>
      <c r="AC1527" t="s">
        <v>865</v>
      </c>
      <c r="AD1527" t="s">
        <v>1963</v>
      </c>
      <c r="AE1527">
        <v>1.9914576432</v>
      </c>
      <c r="AF1527" t="s">
        <v>75</v>
      </c>
    </row>
    <row r="1528" spans="1:32">
      <c r="A1528" t="s">
        <v>2290</v>
      </c>
      <c r="B1528">
        <v>2012</v>
      </c>
      <c r="C1528" t="s">
        <v>1963</v>
      </c>
      <c r="D1528" t="s">
        <v>171</v>
      </c>
      <c r="E1528" t="s">
        <v>72</v>
      </c>
      <c r="F1528" t="s">
        <v>72</v>
      </c>
      <c r="G1528" t="s">
        <v>72</v>
      </c>
      <c r="H1528" t="s">
        <v>72</v>
      </c>
      <c r="I1528" t="s">
        <v>72</v>
      </c>
      <c r="J1528" t="s">
        <v>96</v>
      </c>
      <c r="K1528">
        <v>35.305084999999998</v>
      </c>
      <c r="L1528">
        <v>8.3614639999999998</v>
      </c>
      <c r="M1528">
        <v>20.884</v>
      </c>
      <c r="N1528">
        <v>53.012</v>
      </c>
      <c r="O1528" t="s">
        <v>74</v>
      </c>
      <c r="P1528" t="s">
        <v>2291</v>
      </c>
      <c r="Q1528">
        <v>17.707000000000001</v>
      </c>
      <c r="R1528">
        <v>14.420999999999999</v>
      </c>
      <c r="S1528">
        <v>4396</v>
      </c>
      <c r="T1528">
        <v>1289</v>
      </c>
      <c r="U1528">
        <v>2601</v>
      </c>
      <c r="V1528">
        <v>6601</v>
      </c>
      <c r="W1528">
        <v>42</v>
      </c>
      <c r="X1528">
        <v>19</v>
      </c>
      <c r="Y1528">
        <v>0</v>
      </c>
      <c r="Z1528">
        <v>0</v>
      </c>
      <c r="AA1528">
        <v>0</v>
      </c>
      <c r="AB1528">
        <v>1</v>
      </c>
      <c r="AC1528" t="s">
        <v>94</v>
      </c>
      <c r="AD1528" t="s">
        <v>1963</v>
      </c>
      <c r="AE1528">
        <v>1.2549924690000001</v>
      </c>
      <c r="AF1528" t="s">
        <v>75</v>
      </c>
    </row>
    <row r="1529" spans="1:32">
      <c r="A1529" t="s">
        <v>2292</v>
      </c>
      <c r="B1529">
        <v>2012</v>
      </c>
      <c r="C1529" t="s">
        <v>1963</v>
      </c>
      <c r="D1529" t="s">
        <v>171</v>
      </c>
      <c r="E1529" t="s">
        <v>72</v>
      </c>
      <c r="F1529" t="s">
        <v>72</v>
      </c>
      <c r="G1529" t="s">
        <v>72</v>
      </c>
      <c r="H1529" t="s">
        <v>72</v>
      </c>
      <c r="I1529" t="s">
        <v>72</v>
      </c>
      <c r="J1529" t="s">
        <v>97</v>
      </c>
      <c r="K1529">
        <v>50.112048000000001</v>
      </c>
      <c r="L1529">
        <v>10.749832</v>
      </c>
      <c r="M1529">
        <v>29.972000000000001</v>
      </c>
      <c r="N1529">
        <v>70.215000000000003</v>
      </c>
      <c r="O1529" t="s">
        <v>74</v>
      </c>
      <c r="P1529" t="s">
        <v>2293</v>
      </c>
      <c r="Q1529">
        <v>20.103000000000002</v>
      </c>
      <c r="R1529">
        <v>20.14</v>
      </c>
      <c r="S1529">
        <v>6885</v>
      </c>
      <c r="T1529">
        <v>1946</v>
      </c>
      <c r="U1529">
        <v>4118</v>
      </c>
      <c r="V1529">
        <v>9647</v>
      </c>
      <c r="W1529">
        <v>53</v>
      </c>
      <c r="X1529">
        <v>21</v>
      </c>
      <c r="Y1529">
        <v>0</v>
      </c>
      <c r="Z1529">
        <v>0</v>
      </c>
      <c r="AA1529">
        <v>0</v>
      </c>
      <c r="AB1529">
        <v>1</v>
      </c>
      <c r="AC1529" t="s">
        <v>359</v>
      </c>
      <c r="AD1529" t="s">
        <v>1963</v>
      </c>
      <c r="AE1529">
        <v>2.4036370860999998</v>
      </c>
      <c r="AF1529" t="s">
        <v>75</v>
      </c>
    </row>
    <row r="1530" spans="1:32">
      <c r="A1530" t="s">
        <v>2294</v>
      </c>
      <c r="B1530">
        <v>2012</v>
      </c>
      <c r="C1530" t="s">
        <v>1963</v>
      </c>
      <c r="D1530" t="s">
        <v>171</v>
      </c>
      <c r="E1530" t="s">
        <v>72</v>
      </c>
      <c r="F1530" t="s">
        <v>72</v>
      </c>
      <c r="G1530" t="s">
        <v>72</v>
      </c>
      <c r="H1530" t="s">
        <v>72</v>
      </c>
      <c r="I1530" t="s">
        <v>72</v>
      </c>
      <c r="J1530" t="s">
        <v>98</v>
      </c>
      <c r="K1530">
        <v>40.344127999999998</v>
      </c>
      <c r="L1530">
        <v>6.4939559999999998</v>
      </c>
      <c r="M1530">
        <v>28.364000000000001</v>
      </c>
      <c r="N1530">
        <v>53.597999999999999</v>
      </c>
      <c r="O1530" t="s">
        <v>74</v>
      </c>
      <c r="P1530" t="s">
        <v>2295</v>
      </c>
      <c r="Q1530">
        <v>13.254</v>
      </c>
      <c r="R1530">
        <v>11.98</v>
      </c>
      <c r="S1530">
        <v>6961</v>
      </c>
      <c r="T1530">
        <v>1420</v>
      </c>
      <c r="U1530">
        <v>4894</v>
      </c>
      <c r="V1530">
        <v>9247</v>
      </c>
      <c r="W1530">
        <v>97</v>
      </c>
      <c r="X1530">
        <v>34</v>
      </c>
      <c r="Y1530">
        <v>0</v>
      </c>
      <c r="Z1530">
        <v>0</v>
      </c>
      <c r="AA1530">
        <v>0</v>
      </c>
      <c r="AB1530">
        <v>1</v>
      </c>
      <c r="AC1530" t="s">
        <v>178</v>
      </c>
      <c r="AD1530" t="s">
        <v>1963</v>
      </c>
      <c r="AE1530">
        <v>1.6821178955</v>
      </c>
      <c r="AF1530" t="s">
        <v>75</v>
      </c>
    </row>
    <row r="1531" spans="1:32">
      <c r="A1531" t="s">
        <v>2296</v>
      </c>
      <c r="B1531">
        <v>2012</v>
      </c>
      <c r="C1531" t="s">
        <v>1963</v>
      </c>
      <c r="D1531" t="s">
        <v>171</v>
      </c>
      <c r="E1531" t="s">
        <v>72</v>
      </c>
      <c r="F1531" t="s">
        <v>72</v>
      </c>
      <c r="G1531" t="s">
        <v>72</v>
      </c>
      <c r="H1531" t="s">
        <v>72</v>
      </c>
      <c r="I1531" t="s">
        <v>72</v>
      </c>
      <c r="J1531" t="s">
        <v>99</v>
      </c>
      <c r="K1531">
        <v>45.804400000000001</v>
      </c>
      <c r="L1531">
        <v>4.7636799999999999</v>
      </c>
      <c r="M1531">
        <v>36.610999999999997</v>
      </c>
      <c r="N1531">
        <v>55.292999999999999</v>
      </c>
      <c r="O1531" t="s">
        <v>74</v>
      </c>
      <c r="P1531" t="s">
        <v>2297</v>
      </c>
      <c r="Q1531">
        <v>9.4879999999999995</v>
      </c>
      <c r="R1531">
        <v>9.1929999999999996</v>
      </c>
      <c r="S1531">
        <v>17513</v>
      </c>
      <c r="T1531">
        <v>2524</v>
      </c>
      <c r="U1531">
        <v>13998</v>
      </c>
      <c r="V1531">
        <v>21141</v>
      </c>
      <c r="W1531">
        <v>236</v>
      </c>
      <c r="X1531">
        <v>95</v>
      </c>
      <c r="Y1531">
        <v>0</v>
      </c>
      <c r="Z1531">
        <v>0</v>
      </c>
      <c r="AA1531">
        <v>0</v>
      </c>
      <c r="AB1531">
        <v>1</v>
      </c>
      <c r="AC1531" t="s">
        <v>105</v>
      </c>
      <c r="AD1531" t="s">
        <v>1963</v>
      </c>
      <c r="AE1531">
        <v>2.1482351953999999</v>
      </c>
      <c r="AF1531" t="s">
        <v>75</v>
      </c>
    </row>
    <row r="1532" spans="1:32">
      <c r="A1532" t="s">
        <v>2298</v>
      </c>
      <c r="B1532">
        <v>2012</v>
      </c>
      <c r="C1532" t="s">
        <v>1963</v>
      </c>
      <c r="D1532" t="s">
        <v>171</v>
      </c>
      <c r="E1532" t="s">
        <v>72</v>
      </c>
      <c r="F1532" t="s">
        <v>72</v>
      </c>
      <c r="G1532" t="s">
        <v>72</v>
      </c>
      <c r="H1532" t="s">
        <v>72</v>
      </c>
      <c r="I1532" t="s">
        <v>72</v>
      </c>
      <c r="J1532" t="s">
        <v>100</v>
      </c>
      <c r="K1532">
        <v>48.353344</v>
      </c>
      <c r="L1532">
        <v>3.1679179999999998</v>
      </c>
      <c r="M1532">
        <v>42.127000000000002</v>
      </c>
      <c r="N1532">
        <v>54.631</v>
      </c>
      <c r="O1532" t="s">
        <v>74</v>
      </c>
      <c r="P1532" t="s">
        <v>2299</v>
      </c>
      <c r="Q1532">
        <v>6.2779999999999996</v>
      </c>
      <c r="R1532">
        <v>6.226</v>
      </c>
      <c r="S1532">
        <v>42339</v>
      </c>
      <c r="T1532">
        <v>3798</v>
      </c>
      <c r="U1532">
        <v>36887</v>
      </c>
      <c r="V1532">
        <v>47836</v>
      </c>
      <c r="W1532">
        <v>588</v>
      </c>
      <c r="X1532">
        <v>264</v>
      </c>
      <c r="Y1532">
        <v>0</v>
      </c>
      <c r="Z1532">
        <v>0</v>
      </c>
      <c r="AA1532">
        <v>0</v>
      </c>
      <c r="AB1532">
        <v>1</v>
      </c>
      <c r="AC1532" t="s">
        <v>517</v>
      </c>
      <c r="AD1532" t="s">
        <v>1963</v>
      </c>
      <c r="AE1532">
        <v>2.3589418834</v>
      </c>
      <c r="AF1532" t="s">
        <v>75</v>
      </c>
    </row>
    <row r="1533" spans="1:32">
      <c r="A1533" t="s">
        <v>2300</v>
      </c>
      <c r="B1533">
        <v>2012</v>
      </c>
      <c r="C1533" t="s">
        <v>1963</v>
      </c>
      <c r="D1533" t="s">
        <v>171</v>
      </c>
      <c r="E1533" t="s">
        <v>72</v>
      </c>
      <c r="F1533" t="s">
        <v>72</v>
      </c>
      <c r="G1533" t="s">
        <v>72</v>
      </c>
      <c r="H1533" t="s">
        <v>72</v>
      </c>
      <c r="I1533" t="s">
        <v>76</v>
      </c>
      <c r="J1533" t="s">
        <v>72</v>
      </c>
      <c r="K1533">
        <v>37.764688</v>
      </c>
      <c r="L1533">
        <v>2.7676379999999998</v>
      </c>
      <c r="M1533">
        <v>32.450000000000003</v>
      </c>
      <c r="N1533">
        <v>43.390999999999998</v>
      </c>
      <c r="O1533" t="s">
        <v>74</v>
      </c>
      <c r="P1533" t="s">
        <v>2301</v>
      </c>
      <c r="Q1533">
        <v>5.6260000000000003</v>
      </c>
      <c r="R1533">
        <v>5.3150000000000004</v>
      </c>
      <c r="S1533">
        <v>35518</v>
      </c>
      <c r="T1533">
        <v>2867</v>
      </c>
      <c r="U1533">
        <v>30520</v>
      </c>
      <c r="V1533">
        <v>40810</v>
      </c>
      <c r="W1533">
        <v>675</v>
      </c>
      <c r="X1533">
        <v>251</v>
      </c>
      <c r="Y1533">
        <v>0</v>
      </c>
      <c r="Z1533">
        <v>0</v>
      </c>
      <c r="AA1533">
        <v>0</v>
      </c>
      <c r="AB1533">
        <v>1</v>
      </c>
      <c r="AC1533" t="s">
        <v>519</v>
      </c>
      <c r="AD1533" t="s">
        <v>1963</v>
      </c>
      <c r="AE1533">
        <v>2.1966240839000002</v>
      </c>
      <c r="AF1533" t="s">
        <v>75</v>
      </c>
    </row>
    <row r="1534" spans="1:32">
      <c r="A1534" t="s">
        <v>2302</v>
      </c>
      <c r="B1534">
        <v>2012</v>
      </c>
      <c r="C1534" t="s">
        <v>1963</v>
      </c>
      <c r="D1534" t="s">
        <v>171</v>
      </c>
      <c r="E1534" t="s">
        <v>72</v>
      </c>
      <c r="F1534" t="s">
        <v>72</v>
      </c>
      <c r="G1534" t="s">
        <v>72</v>
      </c>
      <c r="H1534" t="s">
        <v>72</v>
      </c>
      <c r="I1534" t="s">
        <v>76</v>
      </c>
      <c r="J1534" t="s">
        <v>98</v>
      </c>
      <c r="K1534">
        <v>23.928383</v>
      </c>
      <c r="L1534">
        <v>6.8513929999999998</v>
      </c>
      <c r="M1534">
        <v>12.973000000000001</v>
      </c>
      <c r="N1534">
        <v>39.895000000000003</v>
      </c>
      <c r="O1534" t="s">
        <v>74</v>
      </c>
      <c r="P1534" t="s">
        <v>2303</v>
      </c>
      <c r="Q1534">
        <v>15.965999999999999</v>
      </c>
      <c r="R1534">
        <v>10.956</v>
      </c>
      <c r="S1534">
        <v>2063</v>
      </c>
      <c r="T1534">
        <v>663</v>
      </c>
      <c r="U1534">
        <v>1119</v>
      </c>
      <c r="V1534">
        <v>3440</v>
      </c>
      <c r="W1534">
        <v>56</v>
      </c>
      <c r="X1534">
        <v>12</v>
      </c>
      <c r="Y1534">
        <v>0</v>
      </c>
      <c r="Z1534">
        <v>0</v>
      </c>
      <c r="AA1534">
        <v>0</v>
      </c>
      <c r="AB1534">
        <v>1</v>
      </c>
      <c r="AC1534" t="s">
        <v>115</v>
      </c>
      <c r="AD1534" t="s">
        <v>1963</v>
      </c>
      <c r="AE1534">
        <v>1.4183532804000001</v>
      </c>
      <c r="AF1534" t="s">
        <v>75</v>
      </c>
    </row>
    <row r="1535" spans="1:32">
      <c r="A1535" t="s">
        <v>2304</v>
      </c>
      <c r="B1535">
        <v>2012</v>
      </c>
      <c r="C1535" t="s">
        <v>1963</v>
      </c>
      <c r="D1535" t="s">
        <v>171</v>
      </c>
      <c r="E1535" t="s">
        <v>72</v>
      </c>
      <c r="F1535" t="s">
        <v>72</v>
      </c>
      <c r="G1535" t="s">
        <v>72</v>
      </c>
      <c r="H1535" t="s">
        <v>72</v>
      </c>
      <c r="I1535" t="s">
        <v>76</v>
      </c>
      <c r="J1535" t="s">
        <v>99</v>
      </c>
      <c r="K1535">
        <v>35.233944999999999</v>
      </c>
      <c r="L1535">
        <v>5.5782590000000001</v>
      </c>
      <c r="M1535">
        <v>25.091000000000001</v>
      </c>
      <c r="N1535">
        <v>46.908999999999999</v>
      </c>
      <c r="O1535" t="s">
        <v>74</v>
      </c>
      <c r="P1535" t="s">
        <v>2305</v>
      </c>
      <c r="Q1535">
        <v>11.675000000000001</v>
      </c>
      <c r="R1535">
        <v>10.143000000000001</v>
      </c>
      <c r="S1535">
        <v>7643</v>
      </c>
      <c r="T1535">
        <v>1436</v>
      </c>
      <c r="U1535">
        <v>5443</v>
      </c>
      <c r="V1535">
        <v>10176</v>
      </c>
      <c r="W1535">
        <v>157</v>
      </c>
      <c r="X1535">
        <v>53</v>
      </c>
      <c r="Y1535">
        <v>0</v>
      </c>
      <c r="Z1535">
        <v>0</v>
      </c>
      <c r="AA1535">
        <v>0</v>
      </c>
      <c r="AB1535">
        <v>1</v>
      </c>
      <c r="AC1535" t="s">
        <v>106</v>
      </c>
      <c r="AD1535" t="s">
        <v>1963</v>
      </c>
      <c r="AE1535">
        <v>2.1272240919000001</v>
      </c>
      <c r="AF1535" t="s">
        <v>75</v>
      </c>
    </row>
    <row r="1536" spans="1:32">
      <c r="A1536" t="s">
        <v>2306</v>
      </c>
      <c r="B1536">
        <v>2012</v>
      </c>
      <c r="C1536" t="s">
        <v>1963</v>
      </c>
      <c r="D1536" t="s">
        <v>171</v>
      </c>
      <c r="E1536" t="s">
        <v>72</v>
      </c>
      <c r="F1536" t="s">
        <v>72</v>
      </c>
      <c r="G1536" t="s">
        <v>72</v>
      </c>
      <c r="H1536" t="s">
        <v>72</v>
      </c>
      <c r="I1536" t="s">
        <v>76</v>
      </c>
      <c r="J1536" t="s">
        <v>100</v>
      </c>
      <c r="K1536">
        <v>40.820407000000003</v>
      </c>
      <c r="L1536">
        <v>3.5171510000000001</v>
      </c>
      <c r="M1536">
        <v>34.067999999999998</v>
      </c>
      <c r="N1536">
        <v>47.938000000000002</v>
      </c>
      <c r="O1536" t="s">
        <v>74</v>
      </c>
      <c r="P1536" t="s">
        <v>2307</v>
      </c>
      <c r="Q1536">
        <v>7.117</v>
      </c>
      <c r="R1536">
        <v>6.7519999999999998</v>
      </c>
      <c r="S1536">
        <v>22421</v>
      </c>
      <c r="T1536">
        <v>2201</v>
      </c>
      <c r="U1536">
        <v>18712</v>
      </c>
      <c r="V1536">
        <v>26330</v>
      </c>
      <c r="W1536">
        <v>413</v>
      </c>
      <c r="X1536">
        <v>169</v>
      </c>
      <c r="Y1536">
        <v>0</v>
      </c>
      <c r="Z1536">
        <v>0</v>
      </c>
      <c r="AA1536">
        <v>0</v>
      </c>
      <c r="AB1536">
        <v>1</v>
      </c>
      <c r="AC1536" t="s">
        <v>109</v>
      </c>
      <c r="AD1536" t="s">
        <v>1963</v>
      </c>
      <c r="AE1536">
        <v>2.1097446592</v>
      </c>
      <c r="AF1536" t="s">
        <v>75</v>
      </c>
    </row>
    <row r="1537" spans="1:32">
      <c r="A1537" t="s">
        <v>2308</v>
      </c>
      <c r="B1537">
        <v>2012</v>
      </c>
      <c r="C1537" t="s">
        <v>1963</v>
      </c>
      <c r="D1537" t="s">
        <v>171</v>
      </c>
      <c r="E1537" t="s">
        <v>72</v>
      </c>
      <c r="F1537" t="s">
        <v>72</v>
      </c>
      <c r="G1537" t="s">
        <v>72</v>
      </c>
      <c r="H1537" t="s">
        <v>72</v>
      </c>
      <c r="I1537" t="s">
        <v>79</v>
      </c>
      <c r="J1537" t="s">
        <v>72</v>
      </c>
      <c r="K1537">
        <v>56.624783000000001</v>
      </c>
      <c r="L1537">
        <v>2.8801480000000002</v>
      </c>
      <c r="M1537">
        <v>50.847999999999999</v>
      </c>
      <c r="N1537">
        <v>62.226999999999997</v>
      </c>
      <c r="O1537" t="s">
        <v>74</v>
      </c>
      <c r="P1537" t="s">
        <v>2309</v>
      </c>
      <c r="Q1537">
        <v>5.6029999999999998</v>
      </c>
      <c r="R1537">
        <v>5.7770000000000001</v>
      </c>
      <c r="S1537">
        <v>42575</v>
      </c>
      <c r="T1537">
        <v>3046</v>
      </c>
      <c r="U1537">
        <v>38232</v>
      </c>
      <c r="V1537">
        <v>46788</v>
      </c>
      <c r="W1537">
        <v>341</v>
      </c>
      <c r="X1537">
        <v>182</v>
      </c>
      <c r="Y1537">
        <v>0</v>
      </c>
      <c r="Z1537">
        <v>0</v>
      </c>
      <c r="AA1537">
        <v>0</v>
      </c>
      <c r="AB1537">
        <v>1</v>
      </c>
      <c r="AC1537" t="s">
        <v>491</v>
      </c>
      <c r="AD1537" t="s">
        <v>1963</v>
      </c>
      <c r="AE1537">
        <v>1.1483130345999999</v>
      </c>
      <c r="AF1537" t="s">
        <v>75</v>
      </c>
    </row>
    <row r="1538" spans="1:32">
      <c r="A1538" t="s">
        <v>2310</v>
      </c>
      <c r="B1538">
        <v>2012</v>
      </c>
      <c r="C1538" t="s">
        <v>1963</v>
      </c>
      <c r="D1538" t="s">
        <v>171</v>
      </c>
      <c r="E1538" t="s">
        <v>72</v>
      </c>
      <c r="F1538" t="s">
        <v>72</v>
      </c>
      <c r="G1538" t="s">
        <v>72</v>
      </c>
      <c r="H1538" t="s">
        <v>72</v>
      </c>
      <c r="I1538" t="s">
        <v>79</v>
      </c>
      <c r="J1538" t="s">
        <v>98</v>
      </c>
      <c r="K1538">
        <v>56.748539999999998</v>
      </c>
      <c r="L1538">
        <v>9.7859459999999991</v>
      </c>
      <c r="M1538">
        <v>37.298999999999999</v>
      </c>
      <c r="N1538">
        <v>74.319000000000003</v>
      </c>
      <c r="O1538" t="s">
        <v>74</v>
      </c>
      <c r="P1538" t="s">
        <v>2311</v>
      </c>
      <c r="Q1538">
        <v>17.57</v>
      </c>
      <c r="R1538">
        <v>19.45</v>
      </c>
      <c r="S1538">
        <v>4897</v>
      </c>
      <c r="T1538">
        <v>1215</v>
      </c>
      <c r="U1538">
        <v>3219</v>
      </c>
      <c r="V1538">
        <v>6413</v>
      </c>
      <c r="W1538">
        <v>41</v>
      </c>
      <c r="X1538">
        <v>22</v>
      </c>
      <c r="Y1538">
        <v>0</v>
      </c>
      <c r="Z1538">
        <v>0</v>
      </c>
      <c r="AA1538">
        <v>0</v>
      </c>
      <c r="AB1538">
        <v>1</v>
      </c>
      <c r="AC1538" t="s">
        <v>140</v>
      </c>
      <c r="AD1538" t="s">
        <v>1963</v>
      </c>
      <c r="AE1538">
        <v>1.5606665289999999</v>
      </c>
      <c r="AF1538" t="s">
        <v>75</v>
      </c>
    </row>
    <row r="1539" spans="1:32">
      <c r="A1539" t="s">
        <v>2312</v>
      </c>
      <c r="B1539">
        <v>2012</v>
      </c>
      <c r="C1539" t="s">
        <v>1963</v>
      </c>
      <c r="D1539" t="s">
        <v>171</v>
      </c>
      <c r="E1539" t="s">
        <v>72</v>
      </c>
      <c r="F1539" t="s">
        <v>72</v>
      </c>
      <c r="G1539" t="s">
        <v>72</v>
      </c>
      <c r="H1539" t="s">
        <v>72</v>
      </c>
      <c r="I1539" t="s">
        <v>79</v>
      </c>
      <c r="J1539" t="s">
        <v>99</v>
      </c>
      <c r="K1539">
        <v>59.666809999999998</v>
      </c>
      <c r="L1539">
        <v>6.1637750000000002</v>
      </c>
      <c r="M1539">
        <v>47.09</v>
      </c>
      <c r="N1539">
        <v>71.09</v>
      </c>
      <c r="O1539" t="s">
        <v>74</v>
      </c>
      <c r="P1539" t="s">
        <v>2313</v>
      </c>
      <c r="Q1539">
        <v>11.423</v>
      </c>
      <c r="R1539">
        <v>12.577</v>
      </c>
      <c r="S1539">
        <v>9870</v>
      </c>
      <c r="T1539">
        <v>1783</v>
      </c>
      <c r="U1539">
        <v>7789</v>
      </c>
      <c r="V1539">
        <v>11759</v>
      </c>
      <c r="W1539">
        <v>79</v>
      </c>
      <c r="X1539">
        <v>42</v>
      </c>
      <c r="Y1539">
        <v>0</v>
      </c>
      <c r="Z1539">
        <v>0</v>
      </c>
      <c r="AA1539">
        <v>0</v>
      </c>
      <c r="AB1539">
        <v>1</v>
      </c>
      <c r="AC1539" t="s">
        <v>166</v>
      </c>
      <c r="AD1539" t="s">
        <v>1963</v>
      </c>
      <c r="AE1539">
        <v>1.2313817655999999</v>
      </c>
      <c r="AF1539" t="s">
        <v>75</v>
      </c>
    </row>
    <row r="1540" spans="1:32">
      <c r="A1540" t="s">
        <v>2314</v>
      </c>
      <c r="B1540">
        <v>2012</v>
      </c>
      <c r="C1540" t="s">
        <v>1963</v>
      </c>
      <c r="D1540" t="s">
        <v>171</v>
      </c>
      <c r="E1540" t="s">
        <v>72</v>
      </c>
      <c r="F1540" t="s">
        <v>72</v>
      </c>
      <c r="G1540" t="s">
        <v>72</v>
      </c>
      <c r="H1540" t="s">
        <v>72</v>
      </c>
      <c r="I1540" t="s">
        <v>79</v>
      </c>
      <c r="J1540" t="s">
        <v>100</v>
      </c>
      <c r="K1540">
        <v>61.031514000000001</v>
      </c>
      <c r="L1540">
        <v>4.737724</v>
      </c>
      <c r="M1540">
        <v>51.335000000000001</v>
      </c>
      <c r="N1540">
        <v>69.927999999999997</v>
      </c>
      <c r="O1540" t="s">
        <v>74</v>
      </c>
      <c r="P1540" t="s">
        <v>2315</v>
      </c>
      <c r="Q1540">
        <v>8.8960000000000008</v>
      </c>
      <c r="R1540">
        <v>9.6959999999999997</v>
      </c>
      <c r="S1540">
        <v>19918</v>
      </c>
      <c r="T1540">
        <v>2919</v>
      </c>
      <c r="U1540">
        <v>16753</v>
      </c>
      <c r="V1540">
        <v>22821</v>
      </c>
      <c r="W1540">
        <v>175</v>
      </c>
      <c r="X1540">
        <v>95</v>
      </c>
      <c r="Y1540">
        <v>0</v>
      </c>
      <c r="Z1540">
        <v>0</v>
      </c>
      <c r="AA1540">
        <v>0</v>
      </c>
      <c r="AB1540">
        <v>1</v>
      </c>
      <c r="AC1540" t="s">
        <v>175</v>
      </c>
      <c r="AD1540" t="s">
        <v>1963</v>
      </c>
      <c r="AE1540">
        <v>1.642181103</v>
      </c>
      <c r="AF1540" t="s">
        <v>75</v>
      </c>
    </row>
    <row r="1541" spans="1:32">
      <c r="A1541" t="s">
        <v>2316</v>
      </c>
      <c r="B1541">
        <v>2012</v>
      </c>
      <c r="C1541" t="s">
        <v>1963</v>
      </c>
      <c r="D1541" t="s">
        <v>182</v>
      </c>
      <c r="E1541" t="s">
        <v>72</v>
      </c>
      <c r="F1541" t="s">
        <v>72</v>
      </c>
      <c r="G1541" t="s">
        <v>72</v>
      </c>
      <c r="H1541" t="s">
        <v>73</v>
      </c>
      <c r="I1541" t="s">
        <v>72</v>
      </c>
      <c r="J1541" t="s">
        <v>72</v>
      </c>
      <c r="K1541">
        <v>48.643428</v>
      </c>
      <c r="L1541">
        <v>10.560756</v>
      </c>
      <c r="M1541">
        <v>29.048999999999999</v>
      </c>
      <c r="N1541">
        <v>68.662999999999997</v>
      </c>
      <c r="O1541" t="s">
        <v>74</v>
      </c>
      <c r="P1541" t="s">
        <v>2317</v>
      </c>
      <c r="Q1541">
        <v>20.02</v>
      </c>
      <c r="R1541">
        <v>19.594000000000001</v>
      </c>
      <c r="S1541">
        <v>11892</v>
      </c>
      <c r="T1541">
        <v>3108</v>
      </c>
      <c r="U1541">
        <v>7102</v>
      </c>
      <c r="V1541">
        <v>16787</v>
      </c>
      <c r="W1541">
        <v>53</v>
      </c>
      <c r="X1541">
        <v>26</v>
      </c>
      <c r="Y1541">
        <v>0</v>
      </c>
      <c r="Z1541">
        <v>0</v>
      </c>
      <c r="AA1541">
        <v>0</v>
      </c>
      <c r="AB1541">
        <v>1</v>
      </c>
      <c r="AC1541" t="s">
        <v>685</v>
      </c>
      <c r="AD1541" t="s">
        <v>1963</v>
      </c>
      <c r="AE1541">
        <v>2.3215240401999999</v>
      </c>
      <c r="AF1541" t="s">
        <v>75</v>
      </c>
    </row>
    <row r="1542" spans="1:32">
      <c r="A1542" t="s">
        <v>2318</v>
      </c>
      <c r="B1542">
        <v>2012</v>
      </c>
      <c r="C1542" t="s">
        <v>1963</v>
      </c>
      <c r="D1542" t="s">
        <v>182</v>
      </c>
      <c r="E1542" t="s">
        <v>72</v>
      </c>
      <c r="F1542" t="s">
        <v>72</v>
      </c>
      <c r="G1542" t="s">
        <v>72</v>
      </c>
      <c r="H1542" t="s">
        <v>73</v>
      </c>
      <c r="I1542" t="s">
        <v>79</v>
      </c>
      <c r="J1542" t="s">
        <v>72</v>
      </c>
      <c r="K1542">
        <v>53.317892999999998</v>
      </c>
      <c r="L1542">
        <v>12.98312</v>
      </c>
      <c r="M1542">
        <v>28.864999999999998</v>
      </c>
      <c r="N1542">
        <v>76.275000000000006</v>
      </c>
      <c r="O1542" t="s">
        <v>74</v>
      </c>
      <c r="P1542" t="s">
        <v>2319</v>
      </c>
      <c r="Q1542">
        <v>22.957000000000001</v>
      </c>
      <c r="R1542">
        <v>24.452999999999999</v>
      </c>
      <c r="S1542">
        <v>8850</v>
      </c>
      <c r="T1542">
        <v>2650</v>
      </c>
      <c r="U1542">
        <v>4791</v>
      </c>
      <c r="V1542">
        <v>12660</v>
      </c>
      <c r="W1542">
        <v>32</v>
      </c>
      <c r="X1542">
        <v>18</v>
      </c>
      <c r="Y1542">
        <v>0</v>
      </c>
      <c r="Z1542">
        <v>0</v>
      </c>
      <c r="AA1542">
        <v>0</v>
      </c>
      <c r="AB1542">
        <v>1</v>
      </c>
      <c r="AC1542" t="s">
        <v>146</v>
      </c>
      <c r="AD1542" t="s">
        <v>1963</v>
      </c>
      <c r="AE1542">
        <v>2.0994059778</v>
      </c>
      <c r="AF1542" t="s">
        <v>75</v>
      </c>
    </row>
    <row r="1543" spans="1:32">
      <c r="A1543" t="s">
        <v>2320</v>
      </c>
      <c r="B1543">
        <v>2012</v>
      </c>
      <c r="C1543" t="s">
        <v>1963</v>
      </c>
      <c r="D1543" t="s">
        <v>182</v>
      </c>
      <c r="E1543" t="s">
        <v>72</v>
      </c>
      <c r="F1543" t="s">
        <v>72</v>
      </c>
      <c r="G1543" t="s">
        <v>72</v>
      </c>
      <c r="H1543" t="s">
        <v>81</v>
      </c>
      <c r="I1543" t="s">
        <v>72</v>
      </c>
      <c r="J1543" t="s">
        <v>72</v>
      </c>
      <c r="K1543">
        <v>46.721905999999997</v>
      </c>
      <c r="L1543">
        <v>5.7848819999999996</v>
      </c>
      <c r="M1543">
        <v>35.609000000000002</v>
      </c>
      <c r="N1543">
        <v>58.17</v>
      </c>
      <c r="O1543" t="s">
        <v>74</v>
      </c>
      <c r="P1543" t="s">
        <v>2321</v>
      </c>
      <c r="Q1543">
        <v>11.448</v>
      </c>
      <c r="R1543">
        <v>11.113</v>
      </c>
      <c r="S1543">
        <v>24562</v>
      </c>
      <c r="T1543">
        <v>3803</v>
      </c>
      <c r="U1543">
        <v>18720</v>
      </c>
      <c r="V1543">
        <v>30580</v>
      </c>
      <c r="W1543">
        <v>164</v>
      </c>
      <c r="X1543">
        <v>76</v>
      </c>
      <c r="Y1543">
        <v>0</v>
      </c>
      <c r="Z1543">
        <v>0</v>
      </c>
      <c r="AA1543">
        <v>0</v>
      </c>
      <c r="AB1543">
        <v>1</v>
      </c>
      <c r="AC1543" t="s">
        <v>248</v>
      </c>
      <c r="AD1543" t="s">
        <v>1963</v>
      </c>
      <c r="AE1543">
        <v>2.1913276536000001</v>
      </c>
      <c r="AF1543" t="s">
        <v>75</v>
      </c>
    </row>
    <row r="1544" spans="1:32">
      <c r="A1544" t="s">
        <v>2322</v>
      </c>
      <c r="B1544">
        <v>2012</v>
      </c>
      <c r="C1544" t="s">
        <v>1963</v>
      </c>
      <c r="D1544" t="s">
        <v>182</v>
      </c>
      <c r="E1544" t="s">
        <v>72</v>
      </c>
      <c r="F1544" t="s">
        <v>72</v>
      </c>
      <c r="G1544" t="s">
        <v>72</v>
      </c>
      <c r="H1544" t="s">
        <v>81</v>
      </c>
      <c r="I1544" t="s">
        <v>76</v>
      </c>
      <c r="J1544" t="s">
        <v>72</v>
      </c>
      <c r="K1544">
        <v>33.825623</v>
      </c>
      <c r="L1544">
        <v>7.4555850000000001</v>
      </c>
      <c r="M1544">
        <v>20.885000000000002</v>
      </c>
      <c r="N1544">
        <v>49.744</v>
      </c>
      <c r="O1544" t="s">
        <v>74</v>
      </c>
      <c r="P1544" t="s">
        <v>2323</v>
      </c>
      <c r="Q1544">
        <v>15.917999999999999</v>
      </c>
      <c r="R1544">
        <v>12.941000000000001</v>
      </c>
      <c r="S1544">
        <v>9562</v>
      </c>
      <c r="T1544">
        <v>2397</v>
      </c>
      <c r="U1544">
        <v>5904</v>
      </c>
      <c r="V1544">
        <v>14062</v>
      </c>
      <c r="W1544">
        <v>93</v>
      </c>
      <c r="X1544">
        <v>32</v>
      </c>
      <c r="Y1544">
        <v>0</v>
      </c>
      <c r="Z1544">
        <v>0</v>
      </c>
      <c r="AA1544">
        <v>0</v>
      </c>
      <c r="AB1544">
        <v>1</v>
      </c>
      <c r="AC1544" t="s">
        <v>530</v>
      </c>
      <c r="AD1544" t="s">
        <v>1963</v>
      </c>
      <c r="AE1544">
        <v>2.2846288110000001</v>
      </c>
      <c r="AF1544" t="s">
        <v>75</v>
      </c>
    </row>
    <row r="1545" spans="1:32">
      <c r="A1545" t="s">
        <v>2324</v>
      </c>
      <c r="B1545">
        <v>2012</v>
      </c>
      <c r="C1545" t="s">
        <v>1963</v>
      </c>
      <c r="D1545" t="s">
        <v>182</v>
      </c>
      <c r="E1545" t="s">
        <v>72</v>
      </c>
      <c r="F1545" t="s">
        <v>72</v>
      </c>
      <c r="G1545" t="s">
        <v>72</v>
      </c>
      <c r="H1545" t="s">
        <v>81</v>
      </c>
      <c r="I1545" t="s">
        <v>79</v>
      </c>
      <c r="J1545" t="s">
        <v>72</v>
      </c>
      <c r="K1545">
        <v>61.722769999999997</v>
      </c>
      <c r="L1545">
        <v>8.7861089999999997</v>
      </c>
      <c r="M1545">
        <v>43.536000000000001</v>
      </c>
      <c r="N1545">
        <v>77.129000000000005</v>
      </c>
      <c r="O1545" t="s">
        <v>74</v>
      </c>
      <c r="P1545" t="s">
        <v>2325</v>
      </c>
      <c r="Q1545">
        <v>15.406000000000001</v>
      </c>
      <c r="R1545">
        <v>18.187000000000001</v>
      </c>
      <c r="S1545">
        <v>15000</v>
      </c>
      <c r="T1545">
        <v>2501</v>
      </c>
      <c r="U1545">
        <v>10580</v>
      </c>
      <c r="V1545">
        <v>18744</v>
      </c>
      <c r="W1545">
        <v>71</v>
      </c>
      <c r="X1545">
        <v>44</v>
      </c>
      <c r="Y1545">
        <v>0</v>
      </c>
      <c r="Z1545">
        <v>0</v>
      </c>
      <c r="AA1545">
        <v>0</v>
      </c>
      <c r="AB1545">
        <v>1</v>
      </c>
      <c r="AC1545" t="s">
        <v>190</v>
      </c>
      <c r="AD1545" t="s">
        <v>1963</v>
      </c>
      <c r="AE1545">
        <v>2.2872059639</v>
      </c>
      <c r="AF1545" t="s">
        <v>75</v>
      </c>
    </row>
    <row r="1546" spans="1:32">
      <c r="A1546" t="s">
        <v>2326</v>
      </c>
      <c r="B1546">
        <v>2012</v>
      </c>
      <c r="C1546" t="s">
        <v>1963</v>
      </c>
      <c r="D1546" t="s">
        <v>182</v>
      </c>
      <c r="E1546" t="s">
        <v>72</v>
      </c>
      <c r="F1546" t="s">
        <v>72</v>
      </c>
      <c r="G1546" t="s">
        <v>72</v>
      </c>
      <c r="H1546" t="s">
        <v>83</v>
      </c>
      <c r="I1546" t="s">
        <v>72</v>
      </c>
      <c r="J1546" t="s">
        <v>72</v>
      </c>
      <c r="K1546">
        <v>43.756185000000002</v>
      </c>
      <c r="L1546">
        <v>3.929986</v>
      </c>
      <c r="M1546">
        <v>36.173000000000002</v>
      </c>
      <c r="N1546">
        <v>51.643000000000001</v>
      </c>
      <c r="O1546" t="s">
        <v>74</v>
      </c>
      <c r="P1546" t="s">
        <v>678</v>
      </c>
      <c r="Q1546">
        <v>7.8869999999999996</v>
      </c>
      <c r="R1546">
        <v>7.5839999999999996</v>
      </c>
      <c r="S1546">
        <v>41952</v>
      </c>
      <c r="T1546">
        <v>4623</v>
      </c>
      <c r="U1546">
        <v>34681</v>
      </c>
      <c r="V1546">
        <v>49514</v>
      </c>
      <c r="W1546">
        <v>313</v>
      </c>
      <c r="X1546">
        <v>124</v>
      </c>
      <c r="Y1546">
        <v>0</v>
      </c>
      <c r="Z1546">
        <v>0</v>
      </c>
      <c r="AA1546">
        <v>0</v>
      </c>
      <c r="AB1546">
        <v>1</v>
      </c>
      <c r="AC1546" t="s">
        <v>718</v>
      </c>
      <c r="AD1546" t="s">
        <v>1963</v>
      </c>
      <c r="AE1546">
        <v>1.9580433801999999</v>
      </c>
      <c r="AF1546" t="s">
        <v>75</v>
      </c>
    </row>
    <row r="1547" spans="1:32">
      <c r="A1547" t="s">
        <v>2327</v>
      </c>
      <c r="B1547">
        <v>2012</v>
      </c>
      <c r="C1547" t="s">
        <v>1963</v>
      </c>
      <c r="D1547" t="s">
        <v>182</v>
      </c>
      <c r="E1547" t="s">
        <v>72</v>
      </c>
      <c r="F1547" t="s">
        <v>72</v>
      </c>
      <c r="G1547" t="s">
        <v>72</v>
      </c>
      <c r="H1547" t="s">
        <v>83</v>
      </c>
      <c r="I1547" t="s">
        <v>76</v>
      </c>
      <c r="J1547" t="s">
        <v>72</v>
      </c>
      <c r="K1547">
        <v>34.800778999999999</v>
      </c>
      <c r="L1547">
        <v>5.7435850000000004</v>
      </c>
      <c r="M1547">
        <v>24.416</v>
      </c>
      <c r="N1547">
        <v>46.863999999999997</v>
      </c>
      <c r="O1547" t="s">
        <v>74</v>
      </c>
      <c r="P1547" t="s">
        <v>2328</v>
      </c>
      <c r="Q1547">
        <v>12.063000000000001</v>
      </c>
      <c r="R1547">
        <v>10.385</v>
      </c>
      <c r="S1547">
        <v>12535</v>
      </c>
      <c r="T1547">
        <v>2514</v>
      </c>
      <c r="U1547">
        <v>8795</v>
      </c>
      <c r="V1547">
        <v>16880</v>
      </c>
      <c r="W1547">
        <v>156</v>
      </c>
      <c r="X1547">
        <v>47</v>
      </c>
      <c r="Y1547">
        <v>0</v>
      </c>
      <c r="Z1547">
        <v>0</v>
      </c>
      <c r="AA1547">
        <v>0</v>
      </c>
      <c r="AB1547">
        <v>1</v>
      </c>
      <c r="AC1547" t="s">
        <v>240</v>
      </c>
      <c r="AD1547" t="s">
        <v>1963</v>
      </c>
      <c r="AE1547">
        <v>2.2535462546999998</v>
      </c>
      <c r="AF1547" t="s">
        <v>75</v>
      </c>
    </row>
    <row r="1548" spans="1:32">
      <c r="A1548" t="s">
        <v>2329</v>
      </c>
      <c r="B1548">
        <v>2012</v>
      </c>
      <c r="C1548" t="s">
        <v>1963</v>
      </c>
      <c r="D1548" t="s">
        <v>182</v>
      </c>
      <c r="E1548" t="s">
        <v>72</v>
      </c>
      <c r="F1548" t="s">
        <v>72</v>
      </c>
      <c r="G1548" t="s">
        <v>72</v>
      </c>
      <c r="H1548" t="s">
        <v>83</v>
      </c>
      <c r="I1548" t="s">
        <v>79</v>
      </c>
      <c r="J1548" t="s">
        <v>72</v>
      </c>
      <c r="K1548">
        <v>49.145235</v>
      </c>
      <c r="L1548">
        <v>5.142798</v>
      </c>
      <c r="M1548">
        <v>39.116</v>
      </c>
      <c r="N1548">
        <v>59.244</v>
      </c>
      <c r="O1548" t="s">
        <v>74</v>
      </c>
      <c r="P1548" t="s">
        <v>2330</v>
      </c>
      <c r="Q1548">
        <v>10.099</v>
      </c>
      <c r="R1548">
        <v>10.029</v>
      </c>
      <c r="S1548">
        <v>29417</v>
      </c>
      <c r="T1548">
        <v>3864</v>
      </c>
      <c r="U1548">
        <v>23414</v>
      </c>
      <c r="V1548">
        <v>35462</v>
      </c>
      <c r="W1548">
        <v>157</v>
      </c>
      <c r="X1548">
        <v>77</v>
      </c>
      <c r="Y1548">
        <v>0</v>
      </c>
      <c r="Z1548">
        <v>0</v>
      </c>
      <c r="AA1548">
        <v>0</v>
      </c>
      <c r="AB1548">
        <v>1</v>
      </c>
      <c r="AC1548" t="s">
        <v>128</v>
      </c>
      <c r="AD1548" t="s">
        <v>1963</v>
      </c>
      <c r="AE1548">
        <v>1.6508606699999999</v>
      </c>
      <c r="AF1548" t="s">
        <v>75</v>
      </c>
    </row>
    <row r="1549" spans="1:32">
      <c r="A1549" t="s">
        <v>2331</v>
      </c>
      <c r="B1549">
        <v>2012</v>
      </c>
      <c r="C1549" t="s">
        <v>1963</v>
      </c>
      <c r="D1549" t="s">
        <v>182</v>
      </c>
      <c r="E1549" t="s">
        <v>72</v>
      </c>
      <c r="F1549" t="s">
        <v>72</v>
      </c>
      <c r="G1549" t="s">
        <v>72</v>
      </c>
      <c r="H1549" t="s">
        <v>84</v>
      </c>
      <c r="I1549" t="s">
        <v>72</v>
      </c>
      <c r="J1549" t="s">
        <v>72</v>
      </c>
      <c r="K1549">
        <v>30.258883000000001</v>
      </c>
      <c r="L1549">
        <v>2.9125640000000002</v>
      </c>
      <c r="M1549">
        <v>24.809000000000001</v>
      </c>
      <c r="N1549">
        <v>36.328000000000003</v>
      </c>
      <c r="O1549" t="s">
        <v>74</v>
      </c>
      <c r="P1549" t="s">
        <v>2332</v>
      </c>
      <c r="Q1549">
        <v>6.069</v>
      </c>
      <c r="R1549">
        <v>5.45</v>
      </c>
      <c r="S1549">
        <v>24409</v>
      </c>
      <c r="T1549">
        <v>2958</v>
      </c>
      <c r="U1549">
        <v>20012</v>
      </c>
      <c r="V1549">
        <v>29304</v>
      </c>
      <c r="W1549">
        <v>325</v>
      </c>
      <c r="X1549">
        <v>98</v>
      </c>
      <c r="Y1549">
        <v>0</v>
      </c>
      <c r="Z1549">
        <v>0</v>
      </c>
      <c r="AA1549">
        <v>0</v>
      </c>
      <c r="AB1549">
        <v>1</v>
      </c>
      <c r="AC1549" t="s">
        <v>633</v>
      </c>
      <c r="AD1549" t="s">
        <v>1963</v>
      </c>
      <c r="AE1549">
        <v>1.3024297106</v>
      </c>
      <c r="AF1549" t="s">
        <v>75</v>
      </c>
    </row>
    <row r="1550" spans="1:32">
      <c r="A1550" t="s">
        <v>2333</v>
      </c>
      <c r="B1550">
        <v>2012</v>
      </c>
      <c r="C1550" t="s">
        <v>1963</v>
      </c>
      <c r="D1550" t="s">
        <v>182</v>
      </c>
      <c r="E1550" t="s">
        <v>72</v>
      </c>
      <c r="F1550" t="s">
        <v>72</v>
      </c>
      <c r="G1550" t="s">
        <v>72</v>
      </c>
      <c r="H1550" t="s">
        <v>84</v>
      </c>
      <c r="I1550" t="s">
        <v>76</v>
      </c>
      <c r="J1550" t="s">
        <v>72</v>
      </c>
      <c r="K1550">
        <v>20.041212000000002</v>
      </c>
      <c r="L1550">
        <v>3.3693770000000001</v>
      </c>
      <c r="M1550">
        <v>14.173999999999999</v>
      </c>
      <c r="N1550">
        <v>27.556999999999999</v>
      </c>
      <c r="O1550" t="s">
        <v>74</v>
      </c>
      <c r="P1550" t="s">
        <v>2334</v>
      </c>
      <c r="Q1550">
        <v>7.5149999999999997</v>
      </c>
      <c r="R1550">
        <v>5.867</v>
      </c>
      <c r="S1550">
        <v>6699</v>
      </c>
      <c r="T1550">
        <v>1172</v>
      </c>
      <c r="U1550">
        <v>4738</v>
      </c>
      <c r="V1550">
        <v>9211</v>
      </c>
      <c r="W1550">
        <v>168</v>
      </c>
      <c r="X1550">
        <v>37</v>
      </c>
      <c r="Y1550">
        <v>0</v>
      </c>
      <c r="Z1550">
        <v>0</v>
      </c>
      <c r="AA1550">
        <v>0</v>
      </c>
      <c r="AB1550">
        <v>1</v>
      </c>
      <c r="AC1550" t="s">
        <v>178</v>
      </c>
      <c r="AD1550" t="s">
        <v>1963</v>
      </c>
      <c r="AE1550">
        <v>1.1831111814999999</v>
      </c>
      <c r="AF1550" t="s">
        <v>75</v>
      </c>
    </row>
    <row r="1551" spans="1:32">
      <c r="A1551" t="s">
        <v>2335</v>
      </c>
      <c r="B1551">
        <v>2012</v>
      </c>
      <c r="C1551" t="s">
        <v>1963</v>
      </c>
      <c r="D1551" t="s">
        <v>182</v>
      </c>
      <c r="E1551" t="s">
        <v>72</v>
      </c>
      <c r="F1551" t="s">
        <v>72</v>
      </c>
      <c r="G1551" t="s">
        <v>72</v>
      </c>
      <c r="H1551" t="s">
        <v>84</v>
      </c>
      <c r="I1551" t="s">
        <v>79</v>
      </c>
      <c r="J1551" t="s">
        <v>72</v>
      </c>
      <c r="K1551">
        <v>37.488517999999999</v>
      </c>
      <c r="L1551">
        <v>4.3792239999999998</v>
      </c>
      <c r="M1551">
        <v>29.274999999999999</v>
      </c>
      <c r="N1551">
        <v>46.491</v>
      </c>
      <c r="O1551" t="s">
        <v>74</v>
      </c>
      <c r="P1551" t="s">
        <v>2336</v>
      </c>
      <c r="Q1551">
        <v>9.0030000000000001</v>
      </c>
      <c r="R1551">
        <v>8.2129999999999992</v>
      </c>
      <c r="S1551">
        <v>17710</v>
      </c>
      <c r="T1551">
        <v>2720</v>
      </c>
      <c r="U1551">
        <v>13830</v>
      </c>
      <c r="V1551">
        <v>21963</v>
      </c>
      <c r="W1551">
        <v>157</v>
      </c>
      <c r="X1551">
        <v>61</v>
      </c>
      <c r="Y1551">
        <v>0</v>
      </c>
      <c r="Z1551">
        <v>0</v>
      </c>
      <c r="AA1551">
        <v>0</v>
      </c>
      <c r="AB1551">
        <v>1</v>
      </c>
      <c r="AC1551" t="s">
        <v>216</v>
      </c>
      <c r="AD1551" t="s">
        <v>1963</v>
      </c>
      <c r="AE1551">
        <v>1.2766178846</v>
      </c>
      <c r="AF1551" t="s">
        <v>75</v>
      </c>
    </row>
    <row r="1552" spans="1:32">
      <c r="A1552" t="s">
        <v>2337</v>
      </c>
      <c r="B1552">
        <v>2012</v>
      </c>
      <c r="C1552" t="s">
        <v>1963</v>
      </c>
      <c r="D1552" t="s">
        <v>182</v>
      </c>
      <c r="E1552" t="s">
        <v>72</v>
      </c>
      <c r="F1552" t="s">
        <v>72</v>
      </c>
      <c r="G1552" t="s">
        <v>72</v>
      </c>
      <c r="H1552" t="s">
        <v>85</v>
      </c>
      <c r="I1552" t="s">
        <v>72</v>
      </c>
      <c r="J1552" t="s">
        <v>72</v>
      </c>
      <c r="K1552">
        <v>23.076523999999999</v>
      </c>
      <c r="L1552">
        <v>2.574945</v>
      </c>
      <c r="M1552">
        <v>18.364999999999998</v>
      </c>
      <c r="N1552">
        <v>28.573</v>
      </c>
      <c r="O1552" t="s">
        <v>74</v>
      </c>
      <c r="P1552" t="s">
        <v>2338</v>
      </c>
      <c r="Q1552">
        <v>5.4969999999999999</v>
      </c>
      <c r="R1552">
        <v>4.7110000000000003</v>
      </c>
      <c r="S1552">
        <v>21009</v>
      </c>
      <c r="T1552">
        <v>2622</v>
      </c>
      <c r="U1552">
        <v>16720</v>
      </c>
      <c r="V1552">
        <v>26013</v>
      </c>
      <c r="W1552">
        <v>348</v>
      </c>
      <c r="X1552">
        <v>89</v>
      </c>
      <c r="Y1552">
        <v>0</v>
      </c>
      <c r="Z1552">
        <v>0</v>
      </c>
      <c r="AA1552">
        <v>0</v>
      </c>
      <c r="AB1552">
        <v>1</v>
      </c>
      <c r="AC1552" t="s">
        <v>225</v>
      </c>
      <c r="AD1552" t="s">
        <v>1963</v>
      </c>
      <c r="AE1552">
        <v>1.2960923927000001</v>
      </c>
      <c r="AF1552" t="s">
        <v>75</v>
      </c>
    </row>
    <row r="1553" spans="1:32">
      <c r="A1553" t="s">
        <v>2339</v>
      </c>
      <c r="B1553">
        <v>2012</v>
      </c>
      <c r="C1553" t="s">
        <v>1963</v>
      </c>
      <c r="D1553" t="s">
        <v>182</v>
      </c>
      <c r="E1553" t="s">
        <v>72</v>
      </c>
      <c r="F1553" t="s">
        <v>72</v>
      </c>
      <c r="G1553" t="s">
        <v>72</v>
      </c>
      <c r="H1553" t="s">
        <v>85</v>
      </c>
      <c r="I1553" t="s">
        <v>76</v>
      </c>
      <c r="J1553" t="s">
        <v>72</v>
      </c>
      <c r="K1553">
        <v>12.077655999999999</v>
      </c>
      <c r="L1553">
        <v>2.7686739999999999</v>
      </c>
      <c r="M1553">
        <v>7.569</v>
      </c>
      <c r="N1553">
        <v>18.727</v>
      </c>
      <c r="O1553" t="s">
        <v>74</v>
      </c>
      <c r="P1553" t="s">
        <v>2340</v>
      </c>
      <c r="Q1553">
        <v>6.65</v>
      </c>
      <c r="R1553">
        <v>4.508</v>
      </c>
      <c r="S1553">
        <v>5839</v>
      </c>
      <c r="T1553">
        <v>1393</v>
      </c>
      <c r="U1553">
        <v>3659</v>
      </c>
      <c r="V1553">
        <v>9054</v>
      </c>
      <c r="W1553">
        <v>197</v>
      </c>
      <c r="X1553">
        <v>31</v>
      </c>
      <c r="Y1553">
        <v>0</v>
      </c>
      <c r="Z1553">
        <v>0</v>
      </c>
      <c r="AA1553">
        <v>0</v>
      </c>
      <c r="AB1553">
        <v>1</v>
      </c>
      <c r="AC1553" t="s">
        <v>138</v>
      </c>
      <c r="AD1553" t="s">
        <v>1963</v>
      </c>
      <c r="AE1553">
        <v>1.4148737566</v>
      </c>
      <c r="AF1553" t="s">
        <v>75</v>
      </c>
    </row>
    <row r="1554" spans="1:32">
      <c r="A1554" t="s">
        <v>2341</v>
      </c>
      <c r="B1554">
        <v>2012</v>
      </c>
      <c r="C1554" t="s">
        <v>1963</v>
      </c>
      <c r="D1554" t="s">
        <v>182</v>
      </c>
      <c r="E1554" t="s">
        <v>72</v>
      </c>
      <c r="F1554" t="s">
        <v>72</v>
      </c>
      <c r="G1554" t="s">
        <v>72</v>
      </c>
      <c r="H1554" t="s">
        <v>85</v>
      </c>
      <c r="I1554" t="s">
        <v>79</v>
      </c>
      <c r="J1554" t="s">
        <v>72</v>
      </c>
      <c r="K1554">
        <v>35.531523999999997</v>
      </c>
      <c r="L1554">
        <v>4.10602</v>
      </c>
      <c r="M1554">
        <v>27.861000000000001</v>
      </c>
      <c r="N1554">
        <v>44.024999999999999</v>
      </c>
      <c r="O1554" t="s">
        <v>74</v>
      </c>
      <c r="P1554" t="s">
        <v>2342</v>
      </c>
      <c r="Q1554">
        <v>8.4939999999999998</v>
      </c>
      <c r="R1554">
        <v>7.6710000000000003</v>
      </c>
      <c r="S1554">
        <v>15170</v>
      </c>
      <c r="T1554">
        <v>2212</v>
      </c>
      <c r="U1554">
        <v>11895</v>
      </c>
      <c r="V1554">
        <v>18796</v>
      </c>
      <c r="W1554">
        <v>151</v>
      </c>
      <c r="X1554">
        <v>58</v>
      </c>
      <c r="Y1554">
        <v>0</v>
      </c>
      <c r="Z1554">
        <v>0</v>
      </c>
      <c r="AA1554">
        <v>0</v>
      </c>
      <c r="AB1554">
        <v>1</v>
      </c>
      <c r="AC1554" t="s">
        <v>410</v>
      </c>
      <c r="AD1554" t="s">
        <v>1963</v>
      </c>
      <c r="AE1554">
        <v>1.1040076754999999</v>
      </c>
      <c r="AF1554" t="s">
        <v>75</v>
      </c>
    </row>
    <row r="1555" spans="1:32">
      <c r="A1555" t="s">
        <v>2343</v>
      </c>
      <c r="B1555">
        <v>2012</v>
      </c>
      <c r="C1555" t="s">
        <v>1963</v>
      </c>
      <c r="D1555" t="s">
        <v>182</v>
      </c>
      <c r="E1555" t="s">
        <v>72</v>
      </c>
      <c r="F1555" t="s">
        <v>72</v>
      </c>
      <c r="G1555" t="s">
        <v>72</v>
      </c>
      <c r="H1555" t="s">
        <v>86</v>
      </c>
      <c r="I1555" t="s">
        <v>72</v>
      </c>
      <c r="J1555" t="s">
        <v>72</v>
      </c>
      <c r="K1555">
        <v>16.213066000000001</v>
      </c>
      <c r="L1555">
        <v>2.5914709999999999</v>
      </c>
      <c r="M1555">
        <v>11.702</v>
      </c>
      <c r="N1555">
        <v>22.029</v>
      </c>
      <c r="O1555" t="s">
        <v>74</v>
      </c>
      <c r="P1555" t="s">
        <v>2344</v>
      </c>
      <c r="Q1555">
        <v>5.8159999999999998</v>
      </c>
      <c r="R1555">
        <v>4.5110000000000001</v>
      </c>
      <c r="S1555">
        <v>9819</v>
      </c>
      <c r="T1555">
        <v>1612</v>
      </c>
      <c r="U1555">
        <v>7087</v>
      </c>
      <c r="V1555">
        <v>13342</v>
      </c>
      <c r="W1555">
        <v>244</v>
      </c>
      <c r="X1555">
        <v>44</v>
      </c>
      <c r="Y1555">
        <v>0</v>
      </c>
      <c r="Z1555">
        <v>0</v>
      </c>
      <c r="AA1555">
        <v>0</v>
      </c>
      <c r="AB1555">
        <v>1</v>
      </c>
      <c r="AC1555" t="s">
        <v>92</v>
      </c>
      <c r="AD1555" t="s">
        <v>1963</v>
      </c>
      <c r="AE1555">
        <v>1.2013166368999999</v>
      </c>
      <c r="AF1555" t="s">
        <v>75</v>
      </c>
    </row>
    <row r="1556" spans="1:32">
      <c r="A1556" t="s">
        <v>2345</v>
      </c>
      <c r="B1556">
        <v>2012</v>
      </c>
      <c r="C1556" t="s">
        <v>1963</v>
      </c>
      <c r="D1556" t="s">
        <v>182</v>
      </c>
      <c r="E1556" t="s">
        <v>72</v>
      </c>
      <c r="F1556" t="s">
        <v>72</v>
      </c>
      <c r="G1556" t="s">
        <v>72</v>
      </c>
      <c r="H1556" t="s">
        <v>86</v>
      </c>
      <c r="I1556" t="s">
        <v>76</v>
      </c>
      <c r="J1556" t="s">
        <v>72</v>
      </c>
      <c r="K1556">
        <v>4.3645379999999996</v>
      </c>
      <c r="L1556">
        <v>1.55904</v>
      </c>
      <c r="M1556">
        <v>1.847</v>
      </c>
      <c r="N1556">
        <v>8.5730000000000004</v>
      </c>
      <c r="O1556" t="s">
        <v>74</v>
      </c>
      <c r="P1556" t="s">
        <v>2346</v>
      </c>
      <c r="Q1556">
        <v>4.2080000000000002</v>
      </c>
      <c r="R1556">
        <v>2.5179999999999998</v>
      </c>
      <c r="S1556">
        <v>1240</v>
      </c>
      <c r="T1556">
        <v>440</v>
      </c>
      <c r="U1556">
        <v>525</v>
      </c>
      <c r="V1556">
        <v>2436</v>
      </c>
      <c r="W1556">
        <v>136</v>
      </c>
      <c r="X1556">
        <v>9</v>
      </c>
      <c r="Y1556">
        <v>0</v>
      </c>
      <c r="Z1556">
        <v>0</v>
      </c>
      <c r="AA1556">
        <v>0</v>
      </c>
      <c r="AB1556">
        <v>1</v>
      </c>
      <c r="AC1556" t="s">
        <v>137</v>
      </c>
      <c r="AD1556" t="s">
        <v>1963</v>
      </c>
      <c r="AE1556">
        <v>0.78612403099999995</v>
      </c>
      <c r="AF1556" t="s">
        <v>75</v>
      </c>
    </row>
    <row r="1557" spans="1:32">
      <c r="A1557" t="s">
        <v>2347</v>
      </c>
      <c r="B1557">
        <v>2012</v>
      </c>
      <c r="C1557" t="s">
        <v>1963</v>
      </c>
      <c r="D1557" t="s">
        <v>182</v>
      </c>
      <c r="E1557" t="s">
        <v>72</v>
      </c>
      <c r="F1557" t="s">
        <v>72</v>
      </c>
      <c r="G1557" t="s">
        <v>72</v>
      </c>
      <c r="H1557" t="s">
        <v>86</v>
      </c>
      <c r="I1557" t="s">
        <v>79</v>
      </c>
      <c r="J1557" t="s">
        <v>72</v>
      </c>
      <c r="K1557">
        <v>26.684199</v>
      </c>
      <c r="L1557">
        <v>4.526427</v>
      </c>
      <c r="M1557">
        <v>18.698</v>
      </c>
      <c r="N1557">
        <v>36.548000000000002</v>
      </c>
      <c r="O1557" t="s">
        <v>74</v>
      </c>
      <c r="P1557" t="s">
        <v>2348</v>
      </c>
      <c r="Q1557">
        <v>9.8629999999999995</v>
      </c>
      <c r="R1557">
        <v>7.9859999999999998</v>
      </c>
      <c r="S1557">
        <v>8579</v>
      </c>
      <c r="T1557">
        <v>1496</v>
      </c>
      <c r="U1557">
        <v>6012</v>
      </c>
      <c r="V1557">
        <v>11750</v>
      </c>
      <c r="W1557">
        <v>108</v>
      </c>
      <c r="X1557">
        <v>35</v>
      </c>
      <c r="Y1557">
        <v>0</v>
      </c>
      <c r="Z1557">
        <v>0</v>
      </c>
      <c r="AA1557">
        <v>0</v>
      </c>
      <c r="AB1557">
        <v>1</v>
      </c>
      <c r="AC1557" t="s">
        <v>180</v>
      </c>
      <c r="AD1557" t="s">
        <v>1963</v>
      </c>
      <c r="AE1557">
        <v>1.1205806027</v>
      </c>
      <c r="AF1557" t="s">
        <v>75</v>
      </c>
    </row>
    <row r="1558" spans="1:32">
      <c r="A1558" t="s">
        <v>2349</v>
      </c>
      <c r="B1558">
        <v>2012</v>
      </c>
      <c r="C1558" t="s">
        <v>1963</v>
      </c>
      <c r="D1558" t="s">
        <v>182</v>
      </c>
      <c r="E1558" t="s">
        <v>72</v>
      </c>
      <c r="F1558" t="s">
        <v>72</v>
      </c>
      <c r="G1558" t="s">
        <v>72</v>
      </c>
      <c r="H1558" t="s">
        <v>88</v>
      </c>
      <c r="I1558" t="s">
        <v>72</v>
      </c>
      <c r="J1558" t="s">
        <v>72</v>
      </c>
      <c r="K1558">
        <v>15.094898000000001</v>
      </c>
      <c r="L1558">
        <v>4.830273</v>
      </c>
      <c r="M1558">
        <v>7.7640000000000002</v>
      </c>
      <c r="N1558">
        <v>27.3</v>
      </c>
      <c r="O1558" t="s">
        <v>74</v>
      </c>
      <c r="P1558" t="s">
        <v>2350</v>
      </c>
      <c r="Q1558">
        <v>12.205</v>
      </c>
      <c r="R1558">
        <v>7.3310000000000004</v>
      </c>
      <c r="S1558">
        <v>3629</v>
      </c>
      <c r="T1558">
        <v>1258</v>
      </c>
      <c r="U1558">
        <v>1867</v>
      </c>
      <c r="V1558">
        <v>6564</v>
      </c>
      <c r="W1558">
        <v>122</v>
      </c>
      <c r="X1558">
        <v>15</v>
      </c>
      <c r="Y1558">
        <v>0</v>
      </c>
      <c r="Z1558">
        <v>0</v>
      </c>
      <c r="AA1558">
        <v>0</v>
      </c>
      <c r="AB1558">
        <v>1</v>
      </c>
      <c r="AC1558" t="s">
        <v>133</v>
      </c>
      <c r="AD1558" t="s">
        <v>1963</v>
      </c>
      <c r="AE1558">
        <v>2.2027479350000001</v>
      </c>
      <c r="AF1558" t="s">
        <v>75</v>
      </c>
    </row>
    <row r="1559" spans="1:32">
      <c r="A1559" t="s">
        <v>2351</v>
      </c>
      <c r="B1559">
        <v>2012</v>
      </c>
      <c r="C1559" t="s">
        <v>1963</v>
      </c>
      <c r="D1559" t="s">
        <v>182</v>
      </c>
      <c r="E1559" t="s">
        <v>72</v>
      </c>
      <c r="F1559" t="s">
        <v>72</v>
      </c>
      <c r="G1559" t="s">
        <v>72</v>
      </c>
      <c r="H1559" t="s">
        <v>88</v>
      </c>
      <c r="I1559" t="s">
        <v>76</v>
      </c>
      <c r="J1559" t="s">
        <v>72</v>
      </c>
      <c r="K1559">
        <v>10.728808000000001</v>
      </c>
      <c r="L1559">
        <v>5.3046059999999997</v>
      </c>
      <c r="M1559">
        <v>3.851</v>
      </c>
      <c r="N1559">
        <v>26.504000000000001</v>
      </c>
      <c r="O1559" t="s">
        <v>74</v>
      </c>
      <c r="P1559" t="s">
        <v>2352</v>
      </c>
      <c r="Q1559">
        <v>15.775</v>
      </c>
      <c r="R1559">
        <v>6.8780000000000001</v>
      </c>
      <c r="S1559">
        <v>1238</v>
      </c>
      <c r="T1559">
        <v>666</v>
      </c>
      <c r="U1559">
        <v>444</v>
      </c>
      <c r="V1559">
        <v>3058</v>
      </c>
      <c r="W1559">
        <v>69</v>
      </c>
      <c r="X1559">
        <v>5</v>
      </c>
      <c r="Y1559">
        <v>0</v>
      </c>
      <c r="Z1559">
        <v>0</v>
      </c>
      <c r="AA1559">
        <v>0</v>
      </c>
      <c r="AB1559">
        <v>1</v>
      </c>
      <c r="AC1559" t="s">
        <v>220</v>
      </c>
      <c r="AD1559" t="s">
        <v>1963</v>
      </c>
      <c r="AE1559">
        <v>1.9978020586</v>
      </c>
      <c r="AF1559" t="s">
        <v>75</v>
      </c>
    </row>
    <row r="1560" spans="1:32">
      <c r="A1560" t="s">
        <v>2353</v>
      </c>
      <c r="B1560">
        <v>2012</v>
      </c>
      <c r="C1560" t="s">
        <v>1963</v>
      </c>
      <c r="D1560" t="s">
        <v>182</v>
      </c>
      <c r="E1560" t="s">
        <v>72</v>
      </c>
      <c r="F1560" t="s">
        <v>72</v>
      </c>
      <c r="G1560" t="s">
        <v>72</v>
      </c>
      <c r="H1560" t="s">
        <v>88</v>
      </c>
      <c r="I1560" t="s">
        <v>79</v>
      </c>
      <c r="J1560" t="s">
        <v>72</v>
      </c>
      <c r="K1560">
        <v>19.123714</v>
      </c>
      <c r="L1560">
        <v>8.420147</v>
      </c>
      <c r="M1560">
        <v>7.4320000000000004</v>
      </c>
      <c r="N1560">
        <v>41.05</v>
      </c>
      <c r="O1560" t="s">
        <v>74</v>
      </c>
      <c r="P1560" t="s">
        <v>2354</v>
      </c>
      <c r="Q1560">
        <v>21.925999999999998</v>
      </c>
      <c r="R1560">
        <v>11.691000000000001</v>
      </c>
      <c r="S1560">
        <v>2391</v>
      </c>
      <c r="T1560">
        <v>1126</v>
      </c>
      <c r="U1560">
        <v>929</v>
      </c>
      <c r="V1560">
        <v>5133</v>
      </c>
      <c r="W1560">
        <v>53</v>
      </c>
      <c r="X1560">
        <v>10</v>
      </c>
      <c r="Y1560">
        <v>0</v>
      </c>
      <c r="Z1560">
        <v>0</v>
      </c>
      <c r="AA1560">
        <v>0</v>
      </c>
      <c r="AB1560">
        <v>1</v>
      </c>
      <c r="AC1560" t="s">
        <v>292</v>
      </c>
      <c r="AD1560" t="s">
        <v>1963</v>
      </c>
      <c r="AE1560">
        <v>2.3836872009999999</v>
      </c>
      <c r="AF1560" t="s">
        <v>75</v>
      </c>
    </row>
    <row r="1561" spans="1:32">
      <c r="A1561" t="s">
        <v>2355</v>
      </c>
      <c r="B1561">
        <v>2012</v>
      </c>
      <c r="C1561" t="s">
        <v>1963</v>
      </c>
      <c r="D1561" t="s">
        <v>182</v>
      </c>
      <c r="E1561" t="s">
        <v>72</v>
      </c>
      <c r="F1561" t="s">
        <v>72</v>
      </c>
      <c r="G1561" t="s">
        <v>72</v>
      </c>
      <c r="H1561" t="s">
        <v>91</v>
      </c>
      <c r="I1561" t="s">
        <v>72</v>
      </c>
      <c r="J1561" t="s">
        <v>72</v>
      </c>
      <c r="K1561">
        <v>8.9145230000000009</v>
      </c>
      <c r="L1561">
        <v>4.7156370000000001</v>
      </c>
      <c r="M1561">
        <v>2.9990000000000001</v>
      </c>
      <c r="N1561">
        <v>23.651</v>
      </c>
      <c r="O1561" t="s">
        <v>74</v>
      </c>
      <c r="P1561" t="s">
        <v>2356</v>
      </c>
      <c r="Q1561">
        <v>14.736000000000001</v>
      </c>
      <c r="R1561">
        <v>5.915</v>
      </c>
      <c r="S1561">
        <v>926</v>
      </c>
      <c r="T1561">
        <v>505</v>
      </c>
      <c r="U1561">
        <v>312</v>
      </c>
      <c r="V1561">
        <v>2457</v>
      </c>
      <c r="W1561">
        <v>60</v>
      </c>
      <c r="X1561">
        <v>6</v>
      </c>
      <c r="Y1561">
        <v>0</v>
      </c>
      <c r="Z1561">
        <v>0</v>
      </c>
      <c r="AA1561">
        <v>0</v>
      </c>
      <c r="AB1561">
        <v>1</v>
      </c>
      <c r="AC1561" t="s">
        <v>116</v>
      </c>
      <c r="AD1561" t="s">
        <v>1963</v>
      </c>
      <c r="AE1561">
        <v>1.6157923764</v>
      </c>
      <c r="AF1561" t="s">
        <v>75</v>
      </c>
    </row>
    <row r="1562" spans="1:32">
      <c r="A1562" t="s">
        <v>2357</v>
      </c>
      <c r="B1562">
        <v>2012</v>
      </c>
      <c r="C1562" t="s">
        <v>1963</v>
      </c>
      <c r="D1562" t="s">
        <v>182</v>
      </c>
      <c r="E1562" t="s">
        <v>72</v>
      </c>
      <c r="F1562" t="s">
        <v>72</v>
      </c>
      <c r="G1562" t="s">
        <v>72</v>
      </c>
      <c r="H1562" t="s">
        <v>91</v>
      </c>
      <c r="I1562" t="s">
        <v>76</v>
      </c>
      <c r="J1562" t="s">
        <v>72</v>
      </c>
      <c r="K1562">
        <v>0</v>
      </c>
      <c r="L1562">
        <v>0</v>
      </c>
      <c r="M1562">
        <v>0</v>
      </c>
      <c r="N1562">
        <v>10.576000000000001</v>
      </c>
      <c r="O1562" t="s">
        <v>74</v>
      </c>
      <c r="P1562" t="s">
        <v>585</v>
      </c>
      <c r="Q1562">
        <v>10.576000000000001</v>
      </c>
      <c r="R1562">
        <v>0</v>
      </c>
      <c r="S1562">
        <v>0</v>
      </c>
      <c r="T1562">
        <v>0</v>
      </c>
      <c r="U1562" t="s">
        <v>143</v>
      </c>
      <c r="V1562" t="s">
        <v>143</v>
      </c>
      <c r="W1562">
        <v>33</v>
      </c>
      <c r="X1562">
        <v>0</v>
      </c>
      <c r="Y1562">
        <v>0</v>
      </c>
      <c r="Z1562">
        <v>0</v>
      </c>
      <c r="AA1562">
        <v>0</v>
      </c>
      <c r="AB1562">
        <v>1</v>
      </c>
      <c r="AC1562" t="s">
        <v>144</v>
      </c>
      <c r="AD1562" t="s">
        <v>1963</v>
      </c>
      <c r="AE1562">
        <v>1</v>
      </c>
      <c r="AF1562" t="s">
        <v>75</v>
      </c>
    </row>
    <row r="1563" spans="1:32">
      <c r="A1563" t="s">
        <v>2358</v>
      </c>
      <c r="B1563">
        <v>2012</v>
      </c>
      <c r="C1563" t="s">
        <v>1963</v>
      </c>
      <c r="D1563" t="s">
        <v>182</v>
      </c>
      <c r="E1563" t="s">
        <v>72</v>
      </c>
      <c r="F1563" t="s">
        <v>72</v>
      </c>
      <c r="G1563" t="s">
        <v>72</v>
      </c>
      <c r="H1563" t="s">
        <v>72</v>
      </c>
      <c r="I1563" t="s">
        <v>72</v>
      </c>
      <c r="J1563" t="s">
        <v>72</v>
      </c>
      <c r="K1563">
        <v>31.437650000000001</v>
      </c>
      <c r="L1563">
        <v>1.455376</v>
      </c>
      <c r="M1563">
        <v>28.623999999999999</v>
      </c>
      <c r="N1563">
        <v>34.393999999999998</v>
      </c>
      <c r="O1563" t="s">
        <v>74</v>
      </c>
      <c r="P1563" t="s">
        <v>2359</v>
      </c>
      <c r="Q1563">
        <v>2.9569999999999999</v>
      </c>
      <c r="R1563">
        <v>2.8130000000000002</v>
      </c>
      <c r="S1563">
        <v>138198</v>
      </c>
      <c r="T1563">
        <v>8540</v>
      </c>
      <c r="U1563">
        <v>125831</v>
      </c>
      <c r="V1563">
        <v>151195</v>
      </c>
      <c r="W1563">
        <v>1629</v>
      </c>
      <c r="X1563">
        <v>478</v>
      </c>
      <c r="Y1563">
        <v>0</v>
      </c>
      <c r="Z1563">
        <v>0</v>
      </c>
      <c r="AA1563">
        <v>0</v>
      </c>
      <c r="AB1563">
        <v>1</v>
      </c>
      <c r="AC1563" t="s">
        <v>481</v>
      </c>
      <c r="AD1563" t="s">
        <v>1963</v>
      </c>
      <c r="AE1563">
        <v>1.5998125226</v>
      </c>
      <c r="AF1563" t="s">
        <v>75</v>
      </c>
    </row>
    <row r="1564" spans="1:32">
      <c r="A1564" t="s">
        <v>2360</v>
      </c>
      <c r="B1564">
        <v>2012</v>
      </c>
      <c r="C1564" t="s">
        <v>1963</v>
      </c>
      <c r="D1564" t="s">
        <v>182</v>
      </c>
      <c r="E1564" t="s">
        <v>72</v>
      </c>
      <c r="F1564" t="s">
        <v>72</v>
      </c>
      <c r="G1564" t="s">
        <v>72</v>
      </c>
      <c r="H1564" t="s">
        <v>72</v>
      </c>
      <c r="I1564" t="s">
        <v>72</v>
      </c>
      <c r="J1564" t="s">
        <v>96</v>
      </c>
      <c r="K1564">
        <v>28.538985</v>
      </c>
      <c r="L1564">
        <v>3.872242</v>
      </c>
      <c r="M1564">
        <v>21.507999999999999</v>
      </c>
      <c r="N1564">
        <v>36.790999999999997</v>
      </c>
      <c r="O1564" t="s">
        <v>74</v>
      </c>
      <c r="P1564" t="s">
        <v>2361</v>
      </c>
      <c r="Q1564">
        <v>8.2520000000000007</v>
      </c>
      <c r="R1564">
        <v>7.0309999999999997</v>
      </c>
      <c r="S1564">
        <v>18569</v>
      </c>
      <c r="T1564">
        <v>3720</v>
      </c>
      <c r="U1564">
        <v>13994</v>
      </c>
      <c r="V1564">
        <v>23938</v>
      </c>
      <c r="W1564">
        <v>139</v>
      </c>
      <c r="X1564">
        <v>39</v>
      </c>
      <c r="Y1564">
        <v>0</v>
      </c>
      <c r="Z1564">
        <v>0</v>
      </c>
      <c r="AA1564">
        <v>0</v>
      </c>
      <c r="AB1564">
        <v>1</v>
      </c>
      <c r="AC1564" t="s">
        <v>217</v>
      </c>
      <c r="AD1564" t="s">
        <v>1963</v>
      </c>
      <c r="AE1564">
        <v>1.0146035873999999</v>
      </c>
      <c r="AF1564" t="s">
        <v>75</v>
      </c>
    </row>
    <row r="1565" spans="1:32">
      <c r="A1565" t="s">
        <v>2362</v>
      </c>
      <c r="B1565">
        <v>2012</v>
      </c>
      <c r="C1565" t="s">
        <v>1963</v>
      </c>
      <c r="D1565" t="s">
        <v>182</v>
      </c>
      <c r="E1565" t="s">
        <v>72</v>
      </c>
      <c r="F1565" t="s">
        <v>72</v>
      </c>
      <c r="G1565" t="s">
        <v>72</v>
      </c>
      <c r="H1565" t="s">
        <v>72</v>
      </c>
      <c r="I1565" t="s">
        <v>72</v>
      </c>
      <c r="J1565" t="s">
        <v>97</v>
      </c>
      <c r="K1565">
        <v>34.894320999999998</v>
      </c>
      <c r="L1565">
        <v>4.0438840000000003</v>
      </c>
      <c r="M1565">
        <v>27.352</v>
      </c>
      <c r="N1565">
        <v>43.277999999999999</v>
      </c>
      <c r="O1565" t="s">
        <v>74</v>
      </c>
      <c r="P1565" t="s">
        <v>2363</v>
      </c>
      <c r="Q1565">
        <v>8.3829999999999991</v>
      </c>
      <c r="R1565">
        <v>7.5419999999999998</v>
      </c>
      <c r="S1565">
        <v>26416</v>
      </c>
      <c r="T1565">
        <v>4306</v>
      </c>
      <c r="U1565">
        <v>20706</v>
      </c>
      <c r="V1565">
        <v>32762</v>
      </c>
      <c r="W1565">
        <v>225</v>
      </c>
      <c r="X1565">
        <v>66</v>
      </c>
      <c r="Y1565">
        <v>0</v>
      </c>
      <c r="Z1565">
        <v>0</v>
      </c>
      <c r="AA1565">
        <v>0</v>
      </c>
      <c r="AB1565">
        <v>1</v>
      </c>
      <c r="AC1565" t="s">
        <v>627</v>
      </c>
      <c r="AD1565" t="s">
        <v>1963</v>
      </c>
      <c r="AE1565">
        <v>1.6123960020000001</v>
      </c>
      <c r="AF1565" t="s">
        <v>75</v>
      </c>
    </row>
    <row r="1566" spans="1:32">
      <c r="A1566" t="s">
        <v>2364</v>
      </c>
      <c r="B1566">
        <v>2012</v>
      </c>
      <c r="C1566" t="s">
        <v>1963</v>
      </c>
      <c r="D1566" t="s">
        <v>182</v>
      </c>
      <c r="E1566" t="s">
        <v>72</v>
      </c>
      <c r="F1566" t="s">
        <v>72</v>
      </c>
      <c r="G1566" t="s">
        <v>72</v>
      </c>
      <c r="H1566" t="s">
        <v>72</v>
      </c>
      <c r="I1566" t="s">
        <v>72</v>
      </c>
      <c r="J1566" t="s">
        <v>98</v>
      </c>
      <c r="K1566">
        <v>30.516376999999999</v>
      </c>
      <c r="L1566">
        <v>3.4699260000000001</v>
      </c>
      <c r="M1566">
        <v>24.094999999999999</v>
      </c>
      <c r="N1566">
        <v>37.796999999999997</v>
      </c>
      <c r="O1566" t="s">
        <v>74</v>
      </c>
      <c r="P1566" t="s">
        <v>2365</v>
      </c>
      <c r="Q1566">
        <v>7.2809999999999997</v>
      </c>
      <c r="R1566">
        <v>6.4219999999999997</v>
      </c>
      <c r="S1566">
        <v>28622</v>
      </c>
      <c r="T1566">
        <v>3779</v>
      </c>
      <c r="U1566">
        <v>22599</v>
      </c>
      <c r="V1566">
        <v>35451</v>
      </c>
      <c r="W1566">
        <v>289</v>
      </c>
      <c r="X1566">
        <v>84</v>
      </c>
      <c r="Y1566">
        <v>0</v>
      </c>
      <c r="Z1566">
        <v>0</v>
      </c>
      <c r="AA1566">
        <v>0</v>
      </c>
      <c r="AB1566">
        <v>1</v>
      </c>
      <c r="AC1566" t="s">
        <v>128</v>
      </c>
      <c r="AD1566" t="s">
        <v>1963</v>
      </c>
      <c r="AE1566">
        <v>1.6353757441000001</v>
      </c>
      <c r="AF1566" t="s">
        <v>75</v>
      </c>
    </row>
    <row r="1567" spans="1:32">
      <c r="A1567" t="s">
        <v>2366</v>
      </c>
      <c r="B1567">
        <v>2012</v>
      </c>
      <c r="C1567" t="s">
        <v>1963</v>
      </c>
      <c r="D1567" t="s">
        <v>182</v>
      </c>
      <c r="E1567" t="s">
        <v>72</v>
      </c>
      <c r="F1567" t="s">
        <v>72</v>
      </c>
      <c r="G1567" t="s">
        <v>72</v>
      </c>
      <c r="H1567" t="s">
        <v>72</v>
      </c>
      <c r="I1567" t="s">
        <v>72</v>
      </c>
      <c r="J1567" t="s">
        <v>99</v>
      </c>
      <c r="K1567">
        <v>34.713191999999999</v>
      </c>
      <c r="L1567">
        <v>3.3025129999999998</v>
      </c>
      <c r="M1567">
        <v>28.48</v>
      </c>
      <c r="N1567">
        <v>41.518999999999998</v>
      </c>
      <c r="O1567" t="s">
        <v>74</v>
      </c>
      <c r="P1567" t="s">
        <v>2367</v>
      </c>
      <c r="Q1567">
        <v>6.806</v>
      </c>
      <c r="R1567">
        <v>6.2329999999999997</v>
      </c>
      <c r="S1567">
        <v>33761</v>
      </c>
      <c r="T1567">
        <v>4353</v>
      </c>
      <c r="U1567">
        <v>27699</v>
      </c>
      <c r="V1567">
        <v>40380</v>
      </c>
      <c r="W1567">
        <v>446</v>
      </c>
      <c r="X1567">
        <v>139</v>
      </c>
      <c r="Y1567">
        <v>0</v>
      </c>
      <c r="Z1567">
        <v>0</v>
      </c>
      <c r="AA1567">
        <v>0</v>
      </c>
      <c r="AB1567">
        <v>1</v>
      </c>
      <c r="AC1567" t="s">
        <v>323</v>
      </c>
      <c r="AD1567" t="s">
        <v>1963</v>
      </c>
      <c r="AE1567">
        <v>2.1415539136000001</v>
      </c>
      <c r="AF1567" t="s">
        <v>75</v>
      </c>
    </row>
    <row r="1568" spans="1:32">
      <c r="A1568" t="s">
        <v>2368</v>
      </c>
      <c r="B1568">
        <v>2012</v>
      </c>
      <c r="C1568" t="s">
        <v>1963</v>
      </c>
      <c r="D1568" t="s">
        <v>182</v>
      </c>
      <c r="E1568" t="s">
        <v>72</v>
      </c>
      <c r="F1568" t="s">
        <v>72</v>
      </c>
      <c r="G1568" t="s">
        <v>72</v>
      </c>
      <c r="H1568" t="s">
        <v>72</v>
      </c>
      <c r="I1568" t="s">
        <v>72</v>
      </c>
      <c r="J1568" t="s">
        <v>100</v>
      </c>
      <c r="K1568">
        <v>28.605485999999999</v>
      </c>
      <c r="L1568">
        <v>2.4682840000000001</v>
      </c>
      <c r="M1568">
        <v>23.969000000000001</v>
      </c>
      <c r="N1568">
        <v>33.741</v>
      </c>
      <c r="O1568" t="s">
        <v>74</v>
      </c>
      <c r="P1568" t="s">
        <v>2369</v>
      </c>
      <c r="Q1568">
        <v>5.1360000000000001</v>
      </c>
      <c r="R1568">
        <v>4.6369999999999996</v>
      </c>
      <c r="S1568">
        <v>30830</v>
      </c>
      <c r="T1568">
        <v>3224</v>
      </c>
      <c r="U1568">
        <v>25833</v>
      </c>
      <c r="V1568">
        <v>36366</v>
      </c>
      <c r="W1568">
        <v>530</v>
      </c>
      <c r="X1568">
        <v>150</v>
      </c>
      <c r="Y1568">
        <v>0</v>
      </c>
      <c r="Z1568">
        <v>0</v>
      </c>
      <c r="AA1568">
        <v>0</v>
      </c>
      <c r="AB1568">
        <v>1</v>
      </c>
      <c r="AC1568" t="s">
        <v>623</v>
      </c>
      <c r="AD1568" t="s">
        <v>1963</v>
      </c>
      <c r="AE1568">
        <v>1.578089801</v>
      </c>
      <c r="AF1568" t="s">
        <v>75</v>
      </c>
    </row>
    <row r="1569" spans="1:32">
      <c r="A1569" t="s">
        <v>2370</v>
      </c>
      <c r="B1569">
        <v>2012</v>
      </c>
      <c r="C1569" t="s">
        <v>1963</v>
      </c>
      <c r="D1569" t="s">
        <v>182</v>
      </c>
      <c r="E1569" t="s">
        <v>72</v>
      </c>
      <c r="F1569" t="s">
        <v>72</v>
      </c>
      <c r="G1569" t="s">
        <v>72</v>
      </c>
      <c r="H1569" t="s">
        <v>72</v>
      </c>
      <c r="I1569" t="s">
        <v>76</v>
      </c>
      <c r="J1569" t="s">
        <v>72</v>
      </c>
      <c r="K1569">
        <v>20.168306000000001</v>
      </c>
      <c r="L1569">
        <v>1.807348</v>
      </c>
      <c r="M1569">
        <v>16.818999999999999</v>
      </c>
      <c r="N1569">
        <v>23.992000000000001</v>
      </c>
      <c r="O1569" t="s">
        <v>74</v>
      </c>
      <c r="P1569" t="s">
        <v>259</v>
      </c>
      <c r="Q1569">
        <v>3.8239999999999998</v>
      </c>
      <c r="R1569">
        <v>3.3490000000000002</v>
      </c>
      <c r="S1569">
        <v>40156</v>
      </c>
      <c r="T1569">
        <v>4107</v>
      </c>
      <c r="U1569">
        <v>33487</v>
      </c>
      <c r="V1569">
        <v>47769</v>
      </c>
      <c r="W1569">
        <v>873</v>
      </c>
      <c r="X1569">
        <v>169</v>
      </c>
      <c r="Y1569">
        <v>0</v>
      </c>
      <c r="Z1569">
        <v>0</v>
      </c>
      <c r="AA1569">
        <v>0</v>
      </c>
      <c r="AB1569">
        <v>1</v>
      </c>
      <c r="AC1569" t="s">
        <v>2371</v>
      </c>
      <c r="AD1569" t="s">
        <v>1963</v>
      </c>
      <c r="AE1569">
        <v>1.7691112836</v>
      </c>
      <c r="AF1569" t="s">
        <v>75</v>
      </c>
    </row>
    <row r="1570" spans="1:32">
      <c r="A1570" t="s">
        <v>2372</v>
      </c>
      <c r="B1570">
        <v>2012</v>
      </c>
      <c r="C1570" t="s">
        <v>1963</v>
      </c>
      <c r="D1570" t="s">
        <v>182</v>
      </c>
      <c r="E1570" t="s">
        <v>72</v>
      </c>
      <c r="F1570" t="s">
        <v>72</v>
      </c>
      <c r="G1570" t="s">
        <v>72</v>
      </c>
      <c r="H1570" t="s">
        <v>72</v>
      </c>
      <c r="I1570" t="s">
        <v>76</v>
      </c>
      <c r="J1570" t="s">
        <v>96</v>
      </c>
      <c r="K1570">
        <v>16.072208</v>
      </c>
      <c r="L1570">
        <v>6.0342500000000001</v>
      </c>
      <c r="M1570">
        <v>7.3079999999999998</v>
      </c>
      <c r="N1570">
        <v>31.748999999999999</v>
      </c>
      <c r="O1570" t="s">
        <v>74</v>
      </c>
      <c r="P1570" t="s">
        <v>2373</v>
      </c>
      <c r="Q1570">
        <v>15.676</v>
      </c>
      <c r="R1570">
        <v>8.7650000000000006</v>
      </c>
      <c r="S1570">
        <v>4326</v>
      </c>
      <c r="T1570">
        <v>1793</v>
      </c>
      <c r="U1570">
        <v>1967</v>
      </c>
      <c r="V1570">
        <v>8545</v>
      </c>
      <c r="W1570">
        <v>72</v>
      </c>
      <c r="X1570">
        <v>10</v>
      </c>
      <c r="Y1570">
        <v>0</v>
      </c>
      <c r="Z1570">
        <v>0</v>
      </c>
      <c r="AA1570">
        <v>0</v>
      </c>
      <c r="AB1570">
        <v>1</v>
      </c>
      <c r="AC1570" t="s">
        <v>343</v>
      </c>
      <c r="AD1570" t="s">
        <v>1963</v>
      </c>
      <c r="AE1570">
        <v>1.9165650159000001</v>
      </c>
      <c r="AF1570" t="s">
        <v>75</v>
      </c>
    </row>
    <row r="1571" spans="1:32">
      <c r="A1571" t="s">
        <v>2374</v>
      </c>
      <c r="B1571">
        <v>2012</v>
      </c>
      <c r="C1571" t="s">
        <v>1963</v>
      </c>
      <c r="D1571" t="s">
        <v>182</v>
      </c>
      <c r="E1571" t="s">
        <v>72</v>
      </c>
      <c r="F1571" t="s">
        <v>72</v>
      </c>
      <c r="G1571" t="s">
        <v>72</v>
      </c>
      <c r="H1571" t="s">
        <v>72</v>
      </c>
      <c r="I1571" t="s">
        <v>76</v>
      </c>
      <c r="J1571" t="s">
        <v>97</v>
      </c>
      <c r="K1571">
        <v>26.574479</v>
      </c>
      <c r="L1571">
        <v>6.3386610000000001</v>
      </c>
      <c r="M1571">
        <v>15.965</v>
      </c>
      <c r="N1571">
        <v>40.81</v>
      </c>
      <c r="O1571" t="s">
        <v>74</v>
      </c>
      <c r="P1571" t="s">
        <v>2375</v>
      </c>
      <c r="Q1571">
        <v>14.236000000000001</v>
      </c>
      <c r="R1571">
        <v>10.609</v>
      </c>
      <c r="S1571">
        <v>9112</v>
      </c>
      <c r="T1571">
        <v>2453</v>
      </c>
      <c r="U1571">
        <v>5474</v>
      </c>
      <c r="V1571">
        <v>13993</v>
      </c>
      <c r="W1571">
        <v>119</v>
      </c>
      <c r="X1571">
        <v>22</v>
      </c>
      <c r="Y1571">
        <v>0</v>
      </c>
      <c r="Z1571">
        <v>0</v>
      </c>
      <c r="AA1571">
        <v>0</v>
      </c>
      <c r="AB1571">
        <v>1</v>
      </c>
      <c r="AC1571" t="s">
        <v>255</v>
      </c>
      <c r="AD1571" t="s">
        <v>1963</v>
      </c>
      <c r="AE1571">
        <v>2.4297704894000001</v>
      </c>
      <c r="AF1571" t="s">
        <v>75</v>
      </c>
    </row>
    <row r="1572" spans="1:32">
      <c r="A1572" t="s">
        <v>2376</v>
      </c>
      <c r="B1572">
        <v>2012</v>
      </c>
      <c r="C1572" t="s">
        <v>1963</v>
      </c>
      <c r="D1572" t="s">
        <v>182</v>
      </c>
      <c r="E1572" t="s">
        <v>72</v>
      </c>
      <c r="F1572" t="s">
        <v>72</v>
      </c>
      <c r="G1572" t="s">
        <v>72</v>
      </c>
      <c r="H1572" t="s">
        <v>72</v>
      </c>
      <c r="I1572" t="s">
        <v>76</v>
      </c>
      <c r="J1572" t="s">
        <v>98</v>
      </c>
      <c r="K1572">
        <v>20.444980999999999</v>
      </c>
      <c r="L1572">
        <v>3.9540220000000001</v>
      </c>
      <c r="M1572">
        <v>13.693</v>
      </c>
      <c r="N1572">
        <v>29.391999999999999</v>
      </c>
      <c r="O1572" t="s">
        <v>74</v>
      </c>
      <c r="P1572" t="s">
        <v>1069</v>
      </c>
      <c r="Q1572">
        <v>8.9469999999999992</v>
      </c>
      <c r="R1572">
        <v>6.7519999999999998</v>
      </c>
      <c r="S1572">
        <v>8361</v>
      </c>
      <c r="T1572">
        <v>1761</v>
      </c>
      <c r="U1572">
        <v>5600</v>
      </c>
      <c r="V1572">
        <v>12020</v>
      </c>
      <c r="W1572">
        <v>151</v>
      </c>
      <c r="X1572">
        <v>33</v>
      </c>
      <c r="Y1572">
        <v>0</v>
      </c>
      <c r="Z1572">
        <v>0</v>
      </c>
      <c r="AA1572">
        <v>0</v>
      </c>
      <c r="AB1572">
        <v>1</v>
      </c>
      <c r="AC1572" t="s">
        <v>180</v>
      </c>
      <c r="AD1572" t="s">
        <v>1963</v>
      </c>
      <c r="AE1572">
        <v>1.4418334984000001</v>
      </c>
      <c r="AF1572" t="s">
        <v>75</v>
      </c>
    </row>
    <row r="1573" spans="1:32">
      <c r="A1573" t="s">
        <v>2377</v>
      </c>
      <c r="B1573">
        <v>2012</v>
      </c>
      <c r="C1573" t="s">
        <v>1963</v>
      </c>
      <c r="D1573" t="s">
        <v>182</v>
      </c>
      <c r="E1573" t="s">
        <v>72</v>
      </c>
      <c r="F1573" t="s">
        <v>72</v>
      </c>
      <c r="G1573" t="s">
        <v>72</v>
      </c>
      <c r="H1573" t="s">
        <v>72</v>
      </c>
      <c r="I1573" t="s">
        <v>76</v>
      </c>
      <c r="J1573" t="s">
        <v>99</v>
      </c>
      <c r="K1573">
        <v>20.577273000000002</v>
      </c>
      <c r="L1573">
        <v>3.2585679999999999</v>
      </c>
      <c r="M1573">
        <v>14.853</v>
      </c>
      <c r="N1573">
        <v>27.788</v>
      </c>
      <c r="O1573" t="s">
        <v>74</v>
      </c>
      <c r="P1573" t="s">
        <v>2378</v>
      </c>
      <c r="Q1573">
        <v>7.21</v>
      </c>
      <c r="R1573">
        <v>5.7240000000000002</v>
      </c>
      <c r="S1573">
        <v>9573</v>
      </c>
      <c r="T1573">
        <v>1924</v>
      </c>
      <c r="U1573">
        <v>6910</v>
      </c>
      <c r="V1573">
        <v>12927</v>
      </c>
      <c r="W1573">
        <v>243</v>
      </c>
      <c r="X1573">
        <v>50</v>
      </c>
      <c r="Y1573">
        <v>0</v>
      </c>
      <c r="Z1573">
        <v>0</v>
      </c>
      <c r="AA1573">
        <v>0</v>
      </c>
      <c r="AB1573">
        <v>1</v>
      </c>
      <c r="AC1573" t="s">
        <v>92</v>
      </c>
      <c r="AD1573" t="s">
        <v>1963</v>
      </c>
      <c r="AE1573">
        <v>1.5723034842000001</v>
      </c>
      <c r="AF1573" t="s">
        <v>75</v>
      </c>
    </row>
    <row r="1574" spans="1:32">
      <c r="A1574" t="s">
        <v>2379</v>
      </c>
      <c r="B1574">
        <v>2012</v>
      </c>
      <c r="C1574" t="s">
        <v>1963</v>
      </c>
      <c r="D1574" t="s">
        <v>182</v>
      </c>
      <c r="E1574" t="s">
        <v>72</v>
      </c>
      <c r="F1574" t="s">
        <v>72</v>
      </c>
      <c r="G1574" t="s">
        <v>72</v>
      </c>
      <c r="H1574" t="s">
        <v>72</v>
      </c>
      <c r="I1574" t="s">
        <v>76</v>
      </c>
      <c r="J1574" t="s">
        <v>100</v>
      </c>
      <c r="K1574">
        <v>17.399887</v>
      </c>
      <c r="L1574">
        <v>2.872706</v>
      </c>
      <c r="M1574">
        <v>12.411</v>
      </c>
      <c r="N1574">
        <v>23.849</v>
      </c>
      <c r="O1574" t="s">
        <v>74</v>
      </c>
      <c r="P1574" t="s">
        <v>2380</v>
      </c>
      <c r="Q1574">
        <v>6.4489999999999998</v>
      </c>
      <c r="R1574">
        <v>4.9889999999999999</v>
      </c>
      <c r="S1574">
        <v>8784</v>
      </c>
      <c r="T1574">
        <v>1571</v>
      </c>
      <c r="U1574">
        <v>6265</v>
      </c>
      <c r="V1574">
        <v>12040</v>
      </c>
      <c r="W1574">
        <v>288</v>
      </c>
      <c r="X1574">
        <v>54</v>
      </c>
      <c r="Y1574">
        <v>0</v>
      </c>
      <c r="Z1574">
        <v>0</v>
      </c>
      <c r="AA1574">
        <v>0</v>
      </c>
      <c r="AB1574">
        <v>1</v>
      </c>
      <c r="AC1574" t="s">
        <v>180</v>
      </c>
      <c r="AD1574" t="s">
        <v>1963</v>
      </c>
      <c r="AE1574">
        <v>1.6479238549999999</v>
      </c>
      <c r="AF1574" t="s">
        <v>75</v>
      </c>
    </row>
    <row r="1575" spans="1:32">
      <c r="A1575" t="s">
        <v>2381</v>
      </c>
      <c r="B1575">
        <v>2012</v>
      </c>
      <c r="C1575" t="s">
        <v>1963</v>
      </c>
      <c r="D1575" t="s">
        <v>182</v>
      </c>
      <c r="E1575" t="s">
        <v>72</v>
      </c>
      <c r="F1575" t="s">
        <v>72</v>
      </c>
      <c r="G1575" t="s">
        <v>72</v>
      </c>
      <c r="H1575" t="s">
        <v>72</v>
      </c>
      <c r="I1575" t="s">
        <v>79</v>
      </c>
      <c r="J1575" t="s">
        <v>72</v>
      </c>
      <c r="K1575">
        <v>40.767470000000003</v>
      </c>
      <c r="L1575">
        <v>2.2904680000000002</v>
      </c>
      <c r="M1575">
        <v>36.314</v>
      </c>
      <c r="N1575">
        <v>45.378</v>
      </c>
      <c r="O1575" t="s">
        <v>74</v>
      </c>
      <c r="P1575" t="s">
        <v>2382</v>
      </c>
      <c r="Q1575">
        <v>4.6109999999999998</v>
      </c>
      <c r="R1575">
        <v>4.4539999999999997</v>
      </c>
      <c r="S1575">
        <v>98043</v>
      </c>
      <c r="T1575">
        <v>7231</v>
      </c>
      <c r="U1575">
        <v>87332</v>
      </c>
      <c r="V1575">
        <v>109131</v>
      </c>
      <c r="W1575">
        <v>756</v>
      </c>
      <c r="X1575">
        <v>309</v>
      </c>
      <c r="Y1575">
        <v>0</v>
      </c>
      <c r="Z1575">
        <v>0</v>
      </c>
      <c r="AA1575">
        <v>0</v>
      </c>
      <c r="AB1575">
        <v>1</v>
      </c>
      <c r="AC1575" t="s">
        <v>2383</v>
      </c>
      <c r="AD1575" t="s">
        <v>1963</v>
      </c>
      <c r="AE1575">
        <v>1.6402921527000001</v>
      </c>
      <c r="AF1575" t="s">
        <v>75</v>
      </c>
    </row>
    <row r="1576" spans="1:32">
      <c r="A1576" t="s">
        <v>2384</v>
      </c>
      <c r="B1576">
        <v>2012</v>
      </c>
      <c r="C1576" t="s">
        <v>1963</v>
      </c>
      <c r="D1576" t="s">
        <v>182</v>
      </c>
      <c r="E1576" t="s">
        <v>72</v>
      </c>
      <c r="F1576" t="s">
        <v>72</v>
      </c>
      <c r="G1576" t="s">
        <v>72</v>
      </c>
      <c r="H1576" t="s">
        <v>72</v>
      </c>
      <c r="I1576" t="s">
        <v>79</v>
      </c>
      <c r="J1576" t="s">
        <v>96</v>
      </c>
      <c r="K1576">
        <v>37.333781999999999</v>
      </c>
      <c r="L1576">
        <v>6.4269569999999998</v>
      </c>
      <c r="M1576">
        <v>25.675000000000001</v>
      </c>
      <c r="N1576">
        <v>50.677</v>
      </c>
      <c r="O1576" t="s">
        <v>74</v>
      </c>
      <c r="P1576" t="s">
        <v>2385</v>
      </c>
      <c r="Q1576">
        <v>13.343</v>
      </c>
      <c r="R1576">
        <v>11.659000000000001</v>
      </c>
      <c r="S1576">
        <v>14243</v>
      </c>
      <c r="T1576">
        <v>3526</v>
      </c>
      <c r="U1576">
        <v>9795</v>
      </c>
      <c r="V1576">
        <v>19334</v>
      </c>
      <c r="W1576">
        <v>67</v>
      </c>
      <c r="X1576">
        <v>29</v>
      </c>
      <c r="Y1576">
        <v>0</v>
      </c>
      <c r="Z1576">
        <v>0</v>
      </c>
      <c r="AA1576">
        <v>0</v>
      </c>
      <c r="AB1576">
        <v>1</v>
      </c>
      <c r="AC1576" t="s">
        <v>129</v>
      </c>
      <c r="AD1576" t="s">
        <v>1963</v>
      </c>
      <c r="AE1576">
        <v>1.1652505061</v>
      </c>
      <c r="AF1576" t="s">
        <v>75</v>
      </c>
    </row>
    <row r="1577" spans="1:32">
      <c r="A1577" t="s">
        <v>2386</v>
      </c>
      <c r="B1577">
        <v>2012</v>
      </c>
      <c r="C1577" t="s">
        <v>1963</v>
      </c>
      <c r="D1577" t="s">
        <v>182</v>
      </c>
      <c r="E1577" t="s">
        <v>72</v>
      </c>
      <c r="F1577" t="s">
        <v>72</v>
      </c>
      <c r="G1577" t="s">
        <v>72</v>
      </c>
      <c r="H1577" t="s">
        <v>72</v>
      </c>
      <c r="I1577" t="s">
        <v>79</v>
      </c>
      <c r="J1577" t="s">
        <v>97</v>
      </c>
      <c r="K1577">
        <v>41.782848999999999</v>
      </c>
      <c r="L1577">
        <v>5.6150250000000002</v>
      </c>
      <c r="M1577">
        <v>31.224</v>
      </c>
      <c r="N1577">
        <v>53.152999999999999</v>
      </c>
      <c r="O1577" t="s">
        <v>74</v>
      </c>
      <c r="P1577" t="s">
        <v>510</v>
      </c>
      <c r="Q1577">
        <v>11.37</v>
      </c>
      <c r="R1577">
        <v>10.558999999999999</v>
      </c>
      <c r="S1577">
        <v>17304</v>
      </c>
      <c r="T1577">
        <v>3231</v>
      </c>
      <c r="U1577">
        <v>12931</v>
      </c>
      <c r="V1577">
        <v>22013</v>
      </c>
      <c r="W1577">
        <v>106</v>
      </c>
      <c r="X1577">
        <v>44</v>
      </c>
      <c r="Y1577">
        <v>0</v>
      </c>
      <c r="Z1577">
        <v>0</v>
      </c>
      <c r="AA1577">
        <v>0</v>
      </c>
      <c r="AB1577">
        <v>1</v>
      </c>
      <c r="AC1577" t="s">
        <v>250</v>
      </c>
      <c r="AD1577" t="s">
        <v>1963</v>
      </c>
      <c r="AE1577">
        <v>1.3609547152999999</v>
      </c>
      <c r="AF1577" t="s">
        <v>75</v>
      </c>
    </row>
    <row r="1578" spans="1:32">
      <c r="A1578" t="s">
        <v>2387</v>
      </c>
      <c r="B1578">
        <v>2012</v>
      </c>
      <c r="C1578" t="s">
        <v>1963</v>
      </c>
      <c r="D1578" t="s">
        <v>182</v>
      </c>
      <c r="E1578" t="s">
        <v>72</v>
      </c>
      <c r="F1578" t="s">
        <v>72</v>
      </c>
      <c r="G1578" t="s">
        <v>72</v>
      </c>
      <c r="H1578" t="s">
        <v>72</v>
      </c>
      <c r="I1578" t="s">
        <v>79</v>
      </c>
      <c r="J1578" t="s">
        <v>98</v>
      </c>
      <c r="K1578">
        <v>38.302635000000002</v>
      </c>
      <c r="L1578">
        <v>5.322724</v>
      </c>
      <c r="M1578">
        <v>28.422999999999998</v>
      </c>
      <c r="N1578">
        <v>49.253999999999998</v>
      </c>
      <c r="O1578" t="s">
        <v>74</v>
      </c>
      <c r="P1578" t="s">
        <v>2388</v>
      </c>
      <c r="Q1578">
        <v>10.951000000000001</v>
      </c>
      <c r="R1578">
        <v>9.8800000000000008</v>
      </c>
      <c r="S1578">
        <v>20261</v>
      </c>
      <c r="T1578">
        <v>3582</v>
      </c>
      <c r="U1578">
        <v>15035</v>
      </c>
      <c r="V1578">
        <v>26054</v>
      </c>
      <c r="W1578">
        <v>138</v>
      </c>
      <c r="X1578">
        <v>51</v>
      </c>
      <c r="Y1578">
        <v>0</v>
      </c>
      <c r="Z1578">
        <v>0</v>
      </c>
      <c r="AA1578">
        <v>0</v>
      </c>
      <c r="AB1578">
        <v>1</v>
      </c>
      <c r="AC1578" t="s">
        <v>402</v>
      </c>
      <c r="AD1578" t="s">
        <v>1963</v>
      </c>
      <c r="AE1578">
        <v>1.6424537429999999</v>
      </c>
      <c r="AF1578" t="s">
        <v>75</v>
      </c>
    </row>
    <row r="1579" spans="1:32">
      <c r="A1579" t="s">
        <v>2389</v>
      </c>
      <c r="B1579">
        <v>2012</v>
      </c>
      <c r="C1579" t="s">
        <v>1963</v>
      </c>
      <c r="D1579" t="s">
        <v>182</v>
      </c>
      <c r="E1579" t="s">
        <v>72</v>
      </c>
      <c r="F1579" t="s">
        <v>72</v>
      </c>
      <c r="G1579" t="s">
        <v>72</v>
      </c>
      <c r="H1579" t="s">
        <v>72</v>
      </c>
      <c r="I1579" t="s">
        <v>79</v>
      </c>
      <c r="J1579" t="s">
        <v>99</v>
      </c>
      <c r="K1579">
        <v>47.674103000000002</v>
      </c>
      <c r="L1579">
        <v>4.90937</v>
      </c>
      <c r="M1579">
        <v>38.140999999999998</v>
      </c>
      <c r="N1579">
        <v>57.378999999999998</v>
      </c>
      <c r="O1579" t="s">
        <v>74</v>
      </c>
      <c r="P1579" t="s">
        <v>2390</v>
      </c>
      <c r="Q1579">
        <v>9.7050000000000001</v>
      </c>
      <c r="R1579">
        <v>9.5329999999999995</v>
      </c>
      <c r="S1579">
        <v>24189</v>
      </c>
      <c r="T1579">
        <v>3615</v>
      </c>
      <c r="U1579">
        <v>19352</v>
      </c>
      <c r="V1579">
        <v>29113</v>
      </c>
      <c r="W1579">
        <v>203</v>
      </c>
      <c r="X1579">
        <v>89</v>
      </c>
      <c r="Y1579">
        <v>0</v>
      </c>
      <c r="Z1579">
        <v>0</v>
      </c>
      <c r="AA1579">
        <v>0</v>
      </c>
      <c r="AB1579">
        <v>1</v>
      </c>
      <c r="AC1579" t="s">
        <v>369</v>
      </c>
      <c r="AD1579" t="s">
        <v>1963</v>
      </c>
      <c r="AE1579">
        <v>1.9516577238999999</v>
      </c>
      <c r="AF1579" t="s">
        <v>75</v>
      </c>
    </row>
    <row r="1580" spans="1:32">
      <c r="A1580" t="s">
        <v>2391</v>
      </c>
      <c r="B1580">
        <v>2012</v>
      </c>
      <c r="C1580" t="s">
        <v>1963</v>
      </c>
      <c r="D1580" t="s">
        <v>182</v>
      </c>
      <c r="E1580" t="s">
        <v>72</v>
      </c>
      <c r="F1580" t="s">
        <v>72</v>
      </c>
      <c r="G1580" t="s">
        <v>72</v>
      </c>
      <c r="H1580" t="s">
        <v>72</v>
      </c>
      <c r="I1580" t="s">
        <v>79</v>
      </c>
      <c r="J1580" t="s">
        <v>100</v>
      </c>
      <c r="K1580">
        <v>38.479315</v>
      </c>
      <c r="L1580">
        <v>3.6868259999999999</v>
      </c>
      <c r="M1580">
        <v>31.47</v>
      </c>
      <c r="N1580">
        <v>46.002000000000002</v>
      </c>
      <c r="O1580" t="s">
        <v>74</v>
      </c>
      <c r="P1580" t="s">
        <v>2392</v>
      </c>
      <c r="Q1580">
        <v>7.5229999999999997</v>
      </c>
      <c r="R1580">
        <v>7.0090000000000003</v>
      </c>
      <c r="S1580">
        <v>22046</v>
      </c>
      <c r="T1580">
        <v>2736</v>
      </c>
      <c r="U1580">
        <v>18030</v>
      </c>
      <c r="V1580">
        <v>26356</v>
      </c>
      <c r="W1580">
        <v>242</v>
      </c>
      <c r="X1580">
        <v>96</v>
      </c>
      <c r="Y1580">
        <v>0</v>
      </c>
      <c r="Z1580">
        <v>0</v>
      </c>
      <c r="AA1580">
        <v>0</v>
      </c>
      <c r="AB1580">
        <v>1</v>
      </c>
      <c r="AC1580" t="s">
        <v>388</v>
      </c>
      <c r="AD1580" t="s">
        <v>1963</v>
      </c>
      <c r="AE1580">
        <v>1.3838016552000001</v>
      </c>
      <c r="AF1580" t="s">
        <v>75</v>
      </c>
    </row>
    <row r="1581" spans="1:32">
      <c r="A1581" t="s">
        <v>2394</v>
      </c>
      <c r="B1581">
        <v>2012</v>
      </c>
      <c r="C1581" t="s">
        <v>2395</v>
      </c>
      <c r="D1581" t="s">
        <v>72</v>
      </c>
      <c r="E1581" t="s">
        <v>72</v>
      </c>
      <c r="F1581" t="s">
        <v>72</v>
      </c>
      <c r="G1581" t="s">
        <v>72</v>
      </c>
      <c r="H1581" t="s">
        <v>73</v>
      </c>
      <c r="I1581" t="s">
        <v>72</v>
      </c>
      <c r="J1581" t="s">
        <v>72</v>
      </c>
      <c r="K1581">
        <v>12.486231</v>
      </c>
      <c r="L1581">
        <v>1.9174530000000001</v>
      </c>
      <c r="M1581">
        <v>9.1509999999999998</v>
      </c>
      <c r="N1581">
        <v>16.812000000000001</v>
      </c>
      <c r="O1581" t="s">
        <v>74</v>
      </c>
      <c r="P1581" t="s">
        <v>2396</v>
      </c>
      <c r="Q1581">
        <v>4.3250000000000002</v>
      </c>
      <c r="R1581">
        <v>3.335</v>
      </c>
      <c r="S1581">
        <v>32521</v>
      </c>
      <c r="T1581">
        <v>5064</v>
      </c>
      <c r="U1581">
        <v>23835</v>
      </c>
      <c r="V1581">
        <v>43787</v>
      </c>
      <c r="W1581">
        <v>549</v>
      </c>
      <c r="X1581">
        <v>75</v>
      </c>
      <c r="Y1581">
        <v>0</v>
      </c>
      <c r="Z1581">
        <v>0</v>
      </c>
      <c r="AA1581">
        <v>0</v>
      </c>
      <c r="AB1581">
        <v>1</v>
      </c>
      <c r="AC1581" t="s">
        <v>234</v>
      </c>
      <c r="AD1581" t="s">
        <v>2395</v>
      </c>
      <c r="AE1581">
        <v>1.843835409</v>
      </c>
      <c r="AF1581" t="s">
        <v>75</v>
      </c>
    </row>
    <row r="1582" spans="1:32">
      <c r="A1582" t="s">
        <v>2397</v>
      </c>
      <c r="B1582">
        <v>2012</v>
      </c>
      <c r="C1582" t="s">
        <v>2395</v>
      </c>
      <c r="D1582" t="s">
        <v>72</v>
      </c>
      <c r="E1582" t="s">
        <v>72</v>
      </c>
      <c r="F1582" t="s">
        <v>72</v>
      </c>
      <c r="G1582" t="s">
        <v>72</v>
      </c>
      <c r="H1582" t="s">
        <v>73</v>
      </c>
      <c r="I1582" t="s">
        <v>76</v>
      </c>
      <c r="J1582" t="s">
        <v>72</v>
      </c>
      <c r="K1582">
        <v>11.501860000000001</v>
      </c>
      <c r="L1582">
        <v>2.489474</v>
      </c>
      <c r="M1582">
        <v>7.4080000000000004</v>
      </c>
      <c r="N1582">
        <v>17.433</v>
      </c>
      <c r="O1582" t="s">
        <v>74</v>
      </c>
      <c r="P1582" t="s">
        <v>482</v>
      </c>
      <c r="Q1582">
        <v>5.931</v>
      </c>
      <c r="R1582">
        <v>4.0940000000000003</v>
      </c>
      <c r="S1582">
        <v>15007</v>
      </c>
      <c r="T1582">
        <v>3308</v>
      </c>
      <c r="U1582">
        <v>9665</v>
      </c>
      <c r="V1582">
        <v>22745</v>
      </c>
      <c r="W1582">
        <v>275</v>
      </c>
      <c r="X1582">
        <v>28</v>
      </c>
      <c r="Y1582">
        <v>0</v>
      </c>
      <c r="Z1582">
        <v>0</v>
      </c>
      <c r="AA1582">
        <v>0</v>
      </c>
      <c r="AB1582">
        <v>1</v>
      </c>
      <c r="AC1582" t="s">
        <v>550</v>
      </c>
      <c r="AD1582" t="s">
        <v>2395</v>
      </c>
      <c r="AE1582">
        <v>1.6682588678000001</v>
      </c>
      <c r="AF1582" t="s">
        <v>75</v>
      </c>
    </row>
    <row r="1583" spans="1:32">
      <c r="A1583" t="s">
        <v>2398</v>
      </c>
      <c r="B1583">
        <v>2012</v>
      </c>
      <c r="C1583" t="s">
        <v>2395</v>
      </c>
      <c r="D1583" t="s">
        <v>72</v>
      </c>
      <c r="E1583" t="s">
        <v>72</v>
      </c>
      <c r="F1583" t="s">
        <v>72</v>
      </c>
      <c r="G1583" t="s">
        <v>72</v>
      </c>
      <c r="H1583" t="s">
        <v>73</v>
      </c>
      <c r="I1583" t="s">
        <v>79</v>
      </c>
      <c r="J1583" t="s">
        <v>72</v>
      </c>
      <c r="K1583">
        <v>13.474273</v>
      </c>
      <c r="L1583">
        <v>2.6452040000000001</v>
      </c>
      <c r="M1583">
        <v>9.0310000000000006</v>
      </c>
      <c r="N1583">
        <v>19.631</v>
      </c>
      <c r="O1583" t="s">
        <v>74</v>
      </c>
      <c r="P1583" t="s">
        <v>2399</v>
      </c>
      <c r="Q1583">
        <v>6.157</v>
      </c>
      <c r="R1583">
        <v>4.4429999999999996</v>
      </c>
      <c r="S1583">
        <v>17515</v>
      </c>
      <c r="T1583">
        <v>3426</v>
      </c>
      <c r="U1583">
        <v>11740</v>
      </c>
      <c r="V1583">
        <v>25517</v>
      </c>
      <c r="W1583">
        <v>274</v>
      </c>
      <c r="X1583">
        <v>47</v>
      </c>
      <c r="Y1583">
        <v>0</v>
      </c>
      <c r="Z1583">
        <v>0</v>
      </c>
      <c r="AA1583">
        <v>0</v>
      </c>
      <c r="AB1583">
        <v>1</v>
      </c>
      <c r="AC1583" t="s">
        <v>437</v>
      </c>
      <c r="AD1583" t="s">
        <v>2395</v>
      </c>
      <c r="AE1583">
        <v>1.6384395992</v>
      </c>
      <c r="AF1583" t="s">
        <v>75</v>
      </c>
    </row>
    <row r="1584" spans="1:32">
      <c r="A1584" t="s">
        <v>2400</v>
      </c>
      <c r="B1584">
        <v>2012</v>
      </c>
      <c r="C1584" t="s">
        <v>2395</v>
      </c>
      <c r="D1584" t="s">
        <v>72</v>
      </c>
      <c r="E1584" t="s">
        <v>72</v>
      </c>
      <c r="F1584" t="s">
        <v>72</v>
      </c>
      <c r="G1584" t="s">
        <v>72</v>
      </c>
      <c r="H1584" t="s">
        <v>81</v>
      </c>
      <c r="I1584" t="s">
        <v>72</v>
      </c>
      <c r="J1584" t="s">
        <v>72</v>
      </c>
      <c r="K1584">
        <v>23.221575999999999</v>
      </c>
      <c r="L1584">
        <v>1.9138170000000001</v>
      </c>
      <c r="M1584">
        <v>19.641999999999999</v>
      </c>
      <c r="N1584">
        <v>27.231999999999999</v>
      </c>
      <c r="O1584" t="s">
        <v>74</v>
      </c>
      <c r="P1584" t="s">
        <v>2401</v>
      </c>
      <c r="Q1584">
        <v>4.0110000000000001</v>
      </c>
      <c r="R1584">
        <v>3.5790000000000002</v>
      </c>
      <c r="S1584">
        <v>54336</v>
      </c>
      <c r="T1584">
        <v>4839</v>
      </c>
      <c r="U1584">
        <v>45961</v>
      </c>
      <c r="V1584">
        <v>63720</v>
      </c>
      <c r="W1584">
        <v>594</v>
      </c>
      <c r="X1584">
        <v>138</v>
      </c>
      <c r="Y1584">
        <v>0</v>
      </c>
      <c r="Z1584">
        <v>0</v>
      </c>
      <c r="AA1584">
        <v>0</v>
      </c>
      <c r="AB1584">
        <v>1</v>
      </c>
      <c r="AC1584" t="s">
        <v>103</v>
      </c>
      <c r="AD1584" t="s">
        <v>2395</v>
      </c>
      <c r="AE1584">
        <v>1.2182174464</v>
      </c>
      <c r="AF1584" t="s">
        <v>75</v>
      </c>
    </row>
    <row r="1585" spans="1:32">
      <c r="A1585" t="s">
        <v>2402</v>
      </c>
      <c r="B1585">
        <v>2012</v>
      </c>
      <c r="C1585" t="s">
        <v>2395</v>
      </c>
      <c r="D1585" t="s">
        <v>72</v>
      </c>
      <c r="E1585" t="s">
        <v>72</v>
      </c>
      <c r="F1585" t="s">
        <v>72</v>
      </c>
      <c r="G1585" t="s">
        <v>72</v>
      </c>
      <c r="H1585" t="s">
        <v>81</v>
      </c>
      <c r="I1585" t="s">
        <v>76</v>
      </c>
      <c r="J1585" t="s">
        <v>72</v>
      </c>
      <c r="K1585">
        <v>13.756005</v>
      </c>
      <c r="L1585">
        <v>2.2110430000000001</v>
      </c>
      <c r="M1585">
        <v>9.9260000000000002</v>
      </c>
      <c r="N1585">
        <v>18.756</v>
      </c>
      <c r="O1585" t="s">
        <v>74</v>
      </c>
      <c r="P1585" t="s">
        <v>2403</v>
      </c>
      <c r="Q1585">
        <v>5</v>
      </c>
      <c r="R1585">
        <v>3.83</v>
      </c>
      <c r="S1585">
        <v>15355</v>
      </c>
      <c r="T1585">
        <v>2518</v>
      </c>
      <c r="U1585">
        <v>11080</v>
      </c>
      <c r="V1585">
        <v>20936</v>
      </c>
      <c r="W1585">
        <v>326</v>
      </c>
      <c r="X1585">
        <v>51</v>
      </c>
      <c r="Y1585">
        <v>0</v>
      </c>
      <c r="Z1585">
        <v>0</v>
      </c>
      <c r="AA1585">
        <v>0</v>
      </c>
      <c r="AB1585">
        <v>1</v>
      </c>
      <c r="AC1585" t="s">
        <v>235</v>
      </c>
      <c r="AD1585" t="s">
        <v>2395</v>
      </c>
      <c r="AE1585">
        <v>1.3392347598000001</v>
      </c>
      <c r="AF1585" t="s">
        <v>75</v>
      </c>
    </row>
    <row r="1586" spans="1:32">
      <c r="A1586" t="s">
        <v>2404</v>
      </c>
      <c r="B1586">
        <v>2012</v>
      </c>
      <c r="C1586" t="s">
        <v>2395</v>
      </c>
      <c r="D1586" t="s">
        <v>72</v>
      </c>
      <c r="E1586" t="s">
        <v>72</v>
      </c>
      <c r="F1586" t="s">
        <v>72</v>
      </c>
      <c r="G1586" t="s">
        <v>72</v>
      </c>
      <c r="H1586" t="s">
        <v>81</v>
      </c>
      <c r="I1586" t="s">
        <v>79</v>
      </c>
      <c r="J1586" t="s">
        <v>72</v>
      </c>
      <c r="K1586">
        <v>31.856109</v>
      </c>
      <c r="L1586">
        <v>3.305866</v>
      </c>
      <c r="M1586">
        <v>25.683</v>
      </c>
      <c r="N1586">
        <v>38.74</v>
      </c>
      <c r="O1586" t="s">
        <v>74</v>
      </c>
      <c r="P1586" t="s">
        <v>2405</v>
      </c>
      <c r="Q1586">
        <v>6.8840000000000003</v>
      </c>
      <c r="R1586">
        <v>6.173</v>
      </c>
      <c r="S1586">
        <v>38981</v>
      </c>
      <c r="T1586">
        <v>4559</v>
      </c>
      <c r="U1586">
        <v>31427</v>
      </c>
      <c r="V1586">
        <v>47405</v>
      </c>
      <c r="W1586">
        <v>268</v>
      </c>
      <c r="X1586">
        <v>87</v>
      </c>
      <c r="Y1586">
        <v>0</v>
      </c>
      <c r="Z1586">
        <v>0</v>
      </c>
      <c r="AA1586">
        <v>0</v>
      </c>
      <c r="AB1586">
        <v>1</v>
      </c>
      <c r="AC1586" t="s">
        <v>82</v>
      </c>
      <c r="AD1586" t="s">
        <v>2395</v>
      </c>
      <c r="AE1586">
        <v>1.3441941875000001</v>
      </c>
      <c r="AF1586" t="s">
        <v>75</v>
      </c>
    </row>
    <row r="1587" spans="1:32">
      <c r="A1587" t="s">
        <v>2406</v>
      </c>
      <c r="B1587">
        <v>2012</v>
      </c>
      <c r="C1587" t="s">
        <v>2395</v>
      </c>
      <c r="D1587" t="s">
        <v>72</v>
      </c>
      <c r="E1587" t="s">
        <v>72</v>
      </c>
      <c r="F1587" t="s">
        <v>72</v>
      </c>
      <c r="G1587" t="s">
        <v>72</v>
      </c>
      <c r="H1587" t="s">
        <v>83</v>
      </c>
      <c r="I1587" t="s">
        <v>72</v>
      </c>
      <c r="J1587" t="s">
        <v>72</v>
      </c>
      <c r="K1587">
        <v>17.547808</v>
      </c>
      <c r="L1587">
        <v>1.4479610000000001</v>
      </c>
      <c r="M1587">
        <v>14.856999999999999</v>
      </c>
      <c r="N1587">
        <v>20.608000000000001</v>
      </c>
      <c r="O1587" t="s">
        <v>74</v>
      </c>
      <c r="P1587" t="s">
        <v>2407</v>
      </c>
      <c r="Q1587">
        <v>3.06</v>
      </c>
      <c r="R1587">
        <v>2.6909999999999998</v>
      </c>
      <c r="S1587">
        <v>75232</v>
      </c>
      <c r="T1587">
        <v>6240</v>
      </c>
      <c r="U1587">
        <v>63697</v>
      </c>
      <c r="V1587">
        <v>88350</v>
      </c>
      <c r="W1587">
        <v>1336</v>
      </c>
      <c r="X1587">
        <v>205</v>
      </c>
      <c r="Y1587">
        <v>0</v>
      </c>
      <c r="Z1587">
        <v>0</v>
      </c>
      <c r="AA1587">
        <v>0</v>
      </c>
      <c r="AB1587">
        <v>1</v>
      </c>
      <c r="AC1587" t="s">
        <v>2408</v>
      </c>
      <c r="AD1587" t="s">
        <v>2395</v>
      </c>
      <c r="AE1587">
        <v>1.9345048746</v>
      </c>
      <c r="AF1587" t="s">
        <v>75</v>
      </c>
    </row>
    <row r="1588" spans="1:32">
      <c r="A1588" t="s">
        <v>2409</v>
      </c>
      <c r="B1588">
        <v>2012</v>
      </c>
      <c r="C1588" t="s">
        <v>2395</v>
      </c>
      <c r="D1588" t="s">
        <v>72</v>
      </c>
      <c r="E1588" t="s">
        <v>72</v>
      </c>
      <c r="F1588" t="s">
        <v>72</v>
      </c>
      <c r="G1588" t="s">
        <v>72</v>
      </c>
      <c r="H1588" t="s">
        <v>83</v>
      </c>
      <c r="I1588" t="s">
        <v>76</v>
      </c>
      <c r="J1588" t="s">
        <v>72</v>
      </c>
      <c r="K1588">
        <v>8.1652079999999998</v>
      </c>
      <c r="L1588">
        <v>1.336058</v>
      </c>
      <c r="M1588">
        <v>5.8769999999999998</v>
      </c>
      <c r="N1588">
        <v>11.238</v>
      </c>
      <c r="O1588" t="s">
        <v>74</v>
      </c>
      <c r="P1588" t="s">
        <v>2410</v>
      </c>
      <c r="Q1588">
        <v>3.073</v>
      </c>
      <c r="R1588">
        <v>2.2879999999999998</v>
      </c>
      <c r="S1588">
        <v>18301</v>
      </c>
      <c r="T1588">
        <v>3060</v>
      </c>
      <c r="U1588">
        <v>13172</v>
      </c>
      <c r="V1588">
        <v>25190</v>
      </c>
      <c r="W1588">
        <v>839</v>
      </c>
      <c r="X1588">
        <v>75</v>
      </c>
      <c r="Y1588">
        <v>0</v>
      </c>
      <c r="Z1588">
        <v>0</v>
      </c>
      <c r="AA1588">
        <v>0</v>
      </c>
      <c r="AB1588">
        <v>1</v>
      </c>
      <c r="AC1588" t="s">
        <v>185</v>
      </c>
      <c r="AD1588" t="s">
        <v>2395</v>
      </c>
      <c r="AE1588">
        <v>1.9948960343</v>
      </c>
      <c r="AF1588" t="s">
        <v>75</v>
      </c>
    </row>
    <row r="1589" spans="1:32">
      <c r="A1589" t="s">
        <v>2411</v>
      </c>
      <c r="B1589">
        <v>2012</v>
      </c>
      <c r="C1589" t="s">
        <v>2395</v>
      </c>
      <c r="D1589" t="s">
        <v>72</v>
      </c>
      <c r="E1589" t="s">
        <v>72</v>
      </c>
      <c r="F1589" t="s">
        <v>72</v>
      </c>
      <c r="G1589" t="s">
        <v>72</v>
      </c>
      <c r="H1589" t="s">
        <v>83</v>
      </c>
      <c r="I1589" t="s">
        <v>79</v>
      </c>
      <c r="J1589" t="s">
        <v>72</v>
      </c>
      <c r="K1589">
        <v>27.826813999999999</v>
      </c>
      <c r="L1589">
        <v>2.636428</v>
      </c>
      <c r="M1589">
        <v>22.908000000000001</v>
      </c>
      <c r="N1589">
        <v>33.344999999999999</v>
      </c>
      <c r="O1589" t="s">
        <v>74</v>
      </c>
      <c r="P1589" t="s">
        <v>2412</v>
      </c>
      <c r="Q1589">
        <v>5.5179999999999998</v>
      </c>
      <c r="R1589">
        <v>4.9189999999999996</v>
      </c>
      <c r="S1589">
        <v>56931</v>
      </c>
      <c r="T1589">
        <v>5408</v>
      </c>
      <c r="U1589">
        <v>46868</v>
      </c>
      <c r="V1589">
        <v>68220</v>
      </c>
      <c r="W1589">
        <v>497</v>
      </c>
      <c r="X1589">
        <v>130</v>
      </c>
      <c r="Y1589">
        <v>0</v>
      </c>
      <c r="Z1589">
        <v>0</v>
      </c>
      <c r="AA1589">
        <v>0</v>
      </c>
      <c r="AB1589">
        <v>1</v>
      </c>
      <c r="AC1589" t="s">
        <v>1935</v>
      </c>
      <c r="AD1589" t="s">
        <v>2395</v>
      </c>
      <c r="AE1589">
        <v>1.7166201956</v>
      </c>
      <c r="AF1589" t="s">
        <v>75</v>
      </c>
    </row>
    <row r="1590" spans="1:32">
      <c r="A1590" t="s">
        <v>2413</v>
      </c>
      <c r="B1590">
        <v>2012</v>
      </c>
      <c r="C1590" t="s">
        <v>2395</v>
      </c>
      <c r="D1590" t="s">
        <v>72</v>
      </c>
      <c r="E1590" t="s">
        <v>72</v>
      </c>
      <c r="F1590" t="s">
        <v>72</v>
      </c>
      <c r="G1590" t="s">
        <v>72</v>
      </c>
      <c r="H1590" t="s">
        <v>84</v>
      </c>
      <c r="I1590" t="s">
        <v>72</v>
      </c>
      <c r="J1590" t="s">
        <v>72</v>
      </c>
      <c r="K1590">
        <v>11.967385</v>
      </c>
      <c r="L1590">
        <v>0.97914599999999996</v>
      </c>
      <c r="M1590">
        <v>10.157</v>
      </c>
      <c r="N1590">
        <v>14.05</v>
      </c>
      <c r="O1590" t="s">
        <v>74</v>
      </c>
      <c r="P1590" t="s">
        <v>653</v>
      </c>
      <c r="Q1590">
        <v>2.0830000000000002</v>
      </c>
      <c r="R1590">
        <v>1.8109999999999999</v>
      </c>
      <c r="S1590">
        <v>54311</v>
      </c>
      <c r="T1590">
        <v>4492</v>
      </c>
      <c r="U1590">
        <v>46094</v>
      </c>
      <c r="V1590">
        <v>63763</v>
      </c>
      <c r="W1590">
        <v>1612</v>
      </c>
      <c r="X1590">
        <v>208</v>
      </c>
      <c r="Y1590">
        <v>0</v>
      </c>
      <c r="Z1590">
        <v>0</v>
      </c>
      <c r="AA1590">
        <v>0</v>
      </c>
      <c r="AB1590">
        <v>1</v>
      </c>
      <c r="AC1590" t="s">
        <v>103</v>
      </c>
      <c r="AD1590" t="s">
        <v>2395</v>
      </c>
      <c r="AE1590">
        <v>1.4660460735</v>
      </c>
      <c r="AF1590" t="s">
        <v>75</v>
      </c>
    </row>
    <row r="1591" spans="1:32">
      <c r="A1591" t="s">
        <v>2414</v>
      </c>
      <c r="B1591">
        <v>2012</v>
      </c>
      <c r="C1591" t="s">
        <v>2395</v>
      </c>
      <c r="D1591" t="s">
        <v>72</v>
      </c>
      <c r="E1591" t="s">
        <v>72</v>
      </c>
      <c r="F1591" t="s">
        <v>72</v>
      </c>
      <c r="G1591" t="s">
        <v>72</v>
      </c>
      <c r="H1591" t="s">
        <v>84</v>
      </c>
      <c r="I1591" t="s">
        <v>76</v>
      </c>
      <c r="J1591" t="s">
        <v>72</v>
      </c>
      <c r="K1591">
        <v>5.8726019999999997</v>
      </c>
      <c r="L1591">
        <v>0.72371799999999997</v>
      </c>
      <c r="M1591">
        <v>4.5910000000000002</v>
      </c>
      <c r="N1591">
        <v>7.484</v>
      </c>
      <c r="O1591" t="s">
        <v>74</v>
      </c>
      <c r="P1591" t="s">
        <v>2415</v>
      </c>
      <c r="Q1591">
        <v>1.611</v>
      </c>
      <c r="R1591">
        <v>1.282</v>
      </c>
      <c r="S1591">
        <v>14584</v>
      </c>
      <c r="T1591">
        <v>1784</v>
      </c>
      <c r="U1591">
        <v>11401</v>
      </c>
      <c r="V1591">
        <v>18586</v>
      </c>
      <c r="W1591">
        <v>968</v>
      </c>
      <c r="X1591">
        <v>77</v>
      </c>
      <c r="Y1591">
        <v>0</v>
      </c>
      <c r="Z1591">
        <v>0</v>
      </c>
      <c r="AA1591">
        <v>0</v>
      </c>
      <c r="AB1591">
        <v>1</v>
      </c>
      <c r="AC1591" t="s">
        <v>190</v>
      </c>
      <c r="AD1591" t="s">
        <v>2395</v>
      </c>
      <c r="AE1591">
        <v>0.91625871439999995</v>
      </c>
      <c r="AF1591" t="s">
        <v>75</v>
      </c>
    </row>
    <row r="1592" spans="1:32">
      <c r="A1592" t="s">
        <v>2416</v>
      </c>
      <c r="B1592">
        <v>2012</v>
      </c>
      <c r="C1592" t="s">
        <v>2395</v>
      </c>
      <c r="D1592" t="s">
        <v>72</v>
      </c>
      <c r="E1592" t="s">
        <v>72</v>
      </c>
      <c r="F1592" t="s">
        <v>72</v>
      </c>
      <c r="G1592" t="s">
        <v>72</v>
      </c>
      <c r="H1592" t="s">
        <v>84</v>
      </c>
      <c r="I1592" t="s">
        <v>79</v>
      </c>
      <c r="J1592" t="s">
        <v>72</v>
      </c>
      <c r="K1592">
        <v>19.333832999999998</v>
      </c>
      <c r="L1592">
        <v>1.8084849999999999</v>
      </c>
      <c r="M1592">
        <v>15.996</v>
      </c>
      <c r="N1592">
        <v>23.175999999999998</v>
      </c>
      <c r="O1592" t="s">
        <v>74</v>
      </c>
      <c r="P1592" t="s">
        <v>2417</v>
      </c>
      <c r="Q1592">
        <v>3.8420000000000001</v>
      </c>
      <c r="R1592">
        <v>3.3380000000000001</v>
      </c>
      <c r="S1592">
        <v>39726</v>
      </c>
      <c r="T1592">
        <v>3861</v>
      </c>
      <c r="U1592">
        <v>32868</v>
      </c>
      <c r="V1592">
        <v>47621</v>
      </c>
      <c r="W1592">
        <v>644</v>
      </c>
      <c r="X1592">
        <v>131</v>
      </c>
      <c r="Y1592">
        <v>0</v>
      </c>
      <c r="Z1592">
        <v>0</v>
      </c>
      <c r="AA1592">
        <v>0</v>
      </c>
      <c r="AB1592">
        <v>1</v>
      </c>
      <c r="AC1592" t="s">
        <v>2371</v>
      </c>
      <c r="AD1592" t="s">
        <v>2395</v>
      </c>
      <c r="AE1592">
        <v>1.3484398736000001</v>
      </c>
      <c r="AF1592" t="s">
        <v>75</v>
      </c>
    </row>
    <row r="1593" spans="1:32">
      <c r="A1593" t="s">
        <v>2418</v>
      </c>
      <c r="B1593">
        <v>2012</v>
      </c>
      <c r="C1593" t="s">
        <v>2395</v>
      </c>
      <c r="D1593" t="s">
        <v>72</v>
      </c>
      <c r="E1593" t="s">
        <v>72</v>
      </c>
      <c r="F1593" t="s">
        <v>72</v>
      </c>
      <c r="G1593" t="s">
        <v>72</v>
      </c>
      <c r="H1593" t="s">
        <v>85</v>
      </c>
      <c r="I1593" t="s">
        <v>72</v>
      </c>
      <c r="J1593" t="s">
        <v>72</v>
      </c>
      <c r="K1593">
        <v>9.3914270000000002</v>
      </c>
      <c r="L1593">
        <v>0.82398899999999997</v>
      </c>
      <c r="M1593">
        <v>7.8789999999999996</v>
      </c>
      <c r="N1593">
        <v>11.159000000000001</v>
      </c>
      <c r="O1593" t="s">
        <v>74</v>
      </c>
      <c r="P1593" t="s">
        <v>2419</v>
      </c>
      <c r="Q1593">
        <v>1.7669999999999999</v>
      </c>
      <c r="R1593">
        <v>1.512</v>
      </c>
      <c r="S1593">
        <v>45639</v>
      </c>
      <c r="T1593">
        <v>4059</v>
      </c>
      <c r="U1593">
        <v>38290</v>
      </c>
      <c r="V1593">
        <v>54227</v>
      </c>
      <c r="W1593">
        <v>1616</v>
      </c>
      <c r="X1593">
        <v>171</v>
      </c>
      <c r="Y1593">
        <v>0</v>
      </c>
      <c r="Z1593">
        <v>0</v>
      </c>
      <c r="AA1593">
        <v>0</v>
      </c>
      <c r="AB1593">
        <v>1</v>
      </c>
      <c r="AC1593" t="s">
        <v>2420</v>
      </c>
      <c r="AD1593" t="s">
        <v>2395</v>
      </c>
      <c r="AE1593">
        <v>1.2885884404000001</v>
      </c>
      <c r="AF1593" t="s">
        <v>75</v>
      </c>
    </row>
    <row r="1594" spans="1:32">
      <c r="A1594" t="s">
        <v>2421</v>
      </c>
      <c r="B1594">
        <v>2012</v>
      </c>
      <c r="C1594" t="s">
        <v>2395</v>
      </c>
      <c r="D1594" t="s">
        <v>72</v>
      </c>
      <c r="E1594" t="s">
        <v>72</v>
      </c>
      <c r="F1594" t="s">
        <v>72</v>
      </c>
      <c r="G1594" t="s">
        <v>72</v>
      </c>
      <c r="H1594" t="s">
        <v>85</v>
      </c>
      <c r="I1594" t="s">
        <v>76</v>
      </c>
      <c r="J1594" t="s">
        <v>72</v>
      </c>
      <c r="K1594">
        <v>4.1422340000000002</v>
      </c>
      <c r="L1594">
        <v>0.73401000000000005</v>
      </c>
      <c r="M1594">
        <v>2.823</v>
      </c>
      <c r="N1594">
        <v>5.8419999999999996</v>
      </c>
      <c r="O1594" t="s">
        <v>74</v>
      </c>
      <c r="P1594" t="s">
        <v>2422</v>
      </c>
      <c r="Q1594">
        <v>1.7</v>
      </c>
      <c r="R1594">
        <v>1.319</v>
      </c>
      <c r="S1594">
        <v>10315</v>
      </c>
      <c r="T1594">
        <v>1810</v>
      </c>
      <c r="U1594">
        <v>7030</v>
      </c>
      <c r="V1594">
        <v>14549</v>
      </c>
      <c r="W1594">
        <v>885</v>
      </c>
      <c r="X1594">
        <v>42</v>
      </c>
      <c r="Y1594">
        <v>0</v>
      </c>
      <c r="Z1594">
        <v>0</v>
      </c>
      <c r="AA1594">
        <v>0</v>
      </c>
      <c r="AB1594">
        <v>1</v>
      </c>
      <c r="AC1594" t="s">
        <v>422</v>
      </c>
      <c r="AD1594" t="s">
        <v>2395</v>
      </c>
      <c r="AE1594">
        <v>1.1994827137999999</v>
      </c>
      <c r="AF1594" t="s">
        <v>75</v>
      </c>
    </row>
    <row r="1595" spans="1:32">
      <c r="A1595" t="s">
        <v>2423</v>
      </c>
      <c r="B1595">
        <v>2012</v>
      </c>
      <c r="C1595" t="s">
        <v>2395</v>
      </c>
      <c r="D1595" t="s">
        <v>72</v>
      </c>
      <c r="E1595" t="s">
        <v>72</v>
      </c>
      <c r="F1595" t="s">
        <v>72</v>
      </c>
      <c r="G1595" t="s">
        <v>72</v>
      </c>
      <c r="H1595" t="s">
        <v>85</v>
      </c>
      <c r="I1595" t="s">
        <v>79</v>
      </c>
      <c r="J1595" t="s">
        <v>72</v>
      </c>
      <c r="K1595">
        <v>14.908448999999999</v>
      </c>
      <c r="L1595">
        <v>1.582524</v>
      </c>
      <c r="M1595">
        <v>12.032999999999999</v>
      </c>
      <c r="N1595">
        <v>18.327999999999999</v>
      </c>
      <c r="O1595" t="s">
        <v>74</v>
      </c>
      <c r="P1595" t="s">
        <v>509</v>
      </c>
      <c r="Q1595">
        <v>3.419</v>
      </c>
      <c r="R1595">
        <v>2.875</v>
      </c>
      <c r="S1595">
        <v>35324</v>
      </c>
      <c r="T1595">
        <v>3860</v>
      </c>
      <c r="U1595">
        <v>28511</v>
      </c>
      <c r="V1595">
        <v>43425</v>
      </c>
      <c r="W1595">
        <v>731</v>
      </c>
      <c r="X1595">
        <v>129</v>
      </c>
      <c r="Y1595">
        <v>0</v>
      </c>
      <c r="Z1595">
        <v>0</v>
      </c>
      <c r="AA1595">
        <v>0</v>
      </c>
      <c r="AB1595">
        <v>1</v>
      </c>
      <c r="AC1595" t="s">
        <v>151</v>
      </c>
      <c r="AD1595" t="s">
        <v>2395</v>
      </c>
      <c r="AE1595">
        <v>1.4411354839999999</v>
      </c>
      <c r="AF1595" t="s">
        <v>75</v>
      </c>
    </row>
    <row r="1596" spans="1:32">
      <c r="A1596" t="s">
        <v>2424</v>
      </c>
      <c r="B1596">
        <v>2012</v>
      </c>
      <c r="C1596" t="s">
        <v>2395</v>
      </c>
      <c r="D1596" t="s">
        <v>72</v>
      </c>
      <c r="E1596" t="s">
        <v>72</v>
      </c>
      <c r="F1596" t="s">
        <v>72</v>
      </c>
      <c r="G1596" t="s">
        <v>72</v>
      </c>
      <c r="H1596" t="s">
        <v>86</v>
      </c>
      <c r="I1596" t="s">
        <v>72</v>
      </c>
      <c r="J1596" t="s">
        <v>72</v>
      </c>
      <c r="K1596">
        <v>7.4158200000000001</v>
      </c>
      <c r="L1596">
        <v>0.859259</v>
      </c>
      <c r="M1596">
        <v>5.8810000000000002</v>
      </c>
      <c r="N1596">
        <v>9.3109999999999999</v>
      </c>
      <c r="O1596" t="s">
        <v>74</v>
      </c>
      <c r="P1596" t="s">
        <v>2425</v>
      </c>
      <c r="Q1596">
        <v>1.895</v>
      </c>
      <c r="R1596">
        <v>1.5349999999999999</v>
      </c>
      <c r="S1596">
        <v>31409</v>
      </c>
      <c r="T1596">
        <v>3686</v>
      </c>
      <c r="U1596">
        <v>24909</v>
      </c>
      <c r="V1596">
        <v>39436</v>
      </c>
      <c r="W1596">
        <v>1574</v>
      </c>
      <c r="X1596">
        <v>115</v>
      </c>
      <c r="Y1596">
        <v>0</v>
      </c>
      <c r="Z1596">
        <v>0</v>
      </c>
      <c r="AA1596">
        <v>0</v>
      </c>
      <c r="AB1596">
        <v>1</v>
      </c>
      <c r="AC1596" t="s">
        <v>334</v>
      </c>
      <c r="AD1596" t="s">
        <v>2395</v>
      </c>
      <c r="AE1596">
        <v>1.6915351022</v>
      </c>
      <c r="AF1596" t="s">
        <v>75</v>
      </c>
    </row>
    <row r="1597" spans="1:32">
      <c r="A1597" t="s">
        <v>2426</v>
      </c>
      <c r="B1597">
        <v>2012</v>
      </c>
      <c r="C1597" t="s">
        <v>2395</v>
      </c>
      <c r="D1597" t="s">
        <v>72</v>
      </c>
      <c r="E1597" t="s">
        <v>72</v>
      </c>
      <c r="F1597" t="s">
        <v>72</v>
      </c>
      <c r="G1597" t="s">
        <v>72</v>
      </c>
      <c r="H1597" t="s">
        <v>86</v>
      </c>
      <c r="I1597" t="s">
        <v>76</v>
      </c>
      <c r="J1597" t="s">
        <v>72</v>
      </c>
      <c r="K1597">
        <v>2.9601320000000002</v>
      </c>
      <c r="L1597">
        <v>0.70460900000000004</v>
      </c>
      <c r="M1597">
        <v>1.738</v>
      </c>
      <c r="N1597">
        <v>4.6879999999999997</v>
      </c>
      <c r="O1597" t="s">
        <v>74</v>
      </c>
      <c r="P1597" t="s">
        <v>2427</v>
      </c>
      <c r="Q1597">
        <v>1.728</v>
      </c>
      <c r="R1597">
        <v>1.222</v>
      </c>
      <c r="S1597">
        <v>6455</v>
      </c>
      <c r="T1597">
        <v>1543</v>
      </c>
      <c r="U1597">
        <v>3790</v>
      </c>
      <c r="V1597">
        <v>10224</v>
      </c>
      <c r="W1597">
        <v>937</v>
      </c>
      <c r="X1597">
        <v>28</v>
      </c>
      <c r="Y1597">
        <v>0</v>
      </c>
      <c r="Z1597">
        <v>0</v>
      </c>
      <c r="AA1597">
        <v>0</v>
      </c>
      <c r="AB1597">
        <v>1</v>
      </c>
      <c r="AC1597" t="s">
        <v>359</v>
      </c>
      <c r="AD1597" t="s">
        <v>2395</v>
      </c>
      <c r="AE1597">
        <v>1.6177470091999999</v>
      </c>
      <c r="AF1597" t="s">
        <v>75</v>
      </c>
    </row>
    <row r="1598" spans="1:32">
      <c r="A1598" t="s">
        <v>2428</v>
      </c>
      <c r="B1598">
        <v>2012</v>
      </c>
      <c r="C1598" t="s">
        <v>2395</v>
      </c>
      <c r="D1598" t="s">
        <v>72</v>
      </c>
      <c r="E1598" t="s">
        <v>72</v>
      </c>
      <c r="F1598" t="s">
        <v>72</v>
      </c>
      <c r="G1598" t="s">
        <v>72</v>
      </c>
      <c r="H1598" t="s">
        <v>86</v>
      </c>
      <c r="I1598" t="s">
        <v>79</v>
      </c>
      <c r="J1598" t="s">
        <v>72</v>
      </c>
      <c r="K1598">
        <v>12.144734</v>
      </c>
      <c r="L1598">
        <v>1.5987720000000001</v>
      </c>
      <c r="M1598">
        <v>9.3119999999999994</v>
      </c>
      <c r="N1598">
        <v>15.689</v>
      </c>
      <c r="O1598" t="s">
        <v>74</v>
      </c>
      <c r="P1598" t="s">
        <v>2429</v>
      </c>
      <c r="Q1598">
        <v>3.5449999999999999</v>
      </c>
      <c r="R1598">
        <v>2.8319999999999999</v>
      </c>
      <c r="S1598">
        <v>24953</v>
      </c>
      <c r="T1598">
        <v>3352</v>
      </c>
      <c r="U1598">
        <v>19134</v>
      </c>
      <c r="V1598">
        <v>32237</v>
      </c>
      <c r="W1598">
        <v>637</v>
      </c>
      <c r="X1598">
        <v>87</v>
      </c>
      <c r="Y1598">
        <v>0</v>
      </c>
      <c r="Z1598">
        <v>0</v>
      </c>
      <c r="AA1598">
        <v>0</v>
      </c>
      <c r="AB1598">
        <v>1</v>
      </c>
      <c r="AC1598" t="s">
        <v>120</v>
      </c>
      <c r="AD1598" t="s">
        <v>2395</v>
      </c>
      <c r="AE1598">
        <v>1.5236118415</v>
      </c>
      <c r="AF1598" t="s">
        <v>75</v>
      </c>
    </row>
    <row r="1599" spans="1:32">
      <c r="A1599" t="s">
        <v>2430</v>
      </c>
      <c r="B1599">
        <v>2012</v>
      </c>
      <c r="C1599" t="s">
        <v>2395</v>
      </c>
      <c r="D1599" t="s">
        <v>72</v>
      </c>
      <c r="E1599" t="s">
        <v>72</v>
      </c>
      <c r="F1599" t="s">
        <v>72</v>
      </c>
      <c r="G1599" t="s">
        <v>72</v>
      </c>
      <c r="H1599" t="s">
        <v>88</v>
      </c>
      <c r="I1599" t="s">
        <v>72</v>
      </c>
      <c r="J1599" t="s">
        <v>72</v>
      </c>
      <c r="K1599">
        <v>4.3084579999999999</v>
      </c>
      <c r="L1599">
        <v>0.66626799999999997</v>
      </c>
      <c r="M1599">
        <v>3.0960000000000001</v>
      </c>
      <c r="N1599">
        <v>5.82</v>
      </c>
      <c r="O1599" t="s">
        <v>74</v>
      </c>
      <c r="P1599" t="s">
        <v>2431</v>
      </c>
      <c r="Q1599">
        <v>1.512</v>
      </c>
      <c r="R1599">
        <v>1.212</v>
      </c>
      <c r="S1599">
        <v>13882</v>
      </c>
      <c r="T1599">
        <v>2129</v>
      </c>
      <c r="U1599">
        <v>9976</v>
      </c>
      <c r="V1599">
        <v>18753</v>
      </c>
      <c r="W1599">
        <v>1434</v>
      </c>
      <c r="X1599">
        <v>68</v>
      </c>
      <c r="Y1599">
        <v>0</v>
      </c>
      <c r="Z1599">
        <v>0</v>
      </c>
      <c r="AA1599">
        <v>0</v>
      </c>
      <c r="AB1599">
        <v>1</v>
      </c>
      <c r="AC1599" t="s">
        <v>129</v>
      </c>
      <c r="AD1599" t="s">
        <v>2395</v>
      </c>
      <c r="AE1599">
        <v>1.5429402934000001</v>
      </c>
      <c r="AF1599" t="s">
        <v>75</v>
      </c>
    </row>
    <row r="1600" spans="1:32">
      <c r="A1600" t="s">
        <v>2432</v>
      </c>
      <c r="B1600">
        <v>2012</v>
      </c>
      <c r="C1600" t="s">
        <v>2395</v>
      </c>
      <c r="D1600" t="s">
        <v>72</v>
      </c>
      <c r="E1600" t="s">
        <v>72</v>
      </c>
      <c r="F1600" t="s">
        <v>72</v>
      </c>
      <c r="G1600" t="s">
        <v>72</v>
      </c>
      <c r="H1600" t="s">
        <v>88</v>
      </c>
      <c r="I1600" t="s">
        <v>76</v>
      </c>
      <c r="J1600" t="s">
        <v>72</v>
      </c>
      <c r="K1600">
        <v>1.587958</v>
      </c>
      <c r="L1600">
        <v>0.61761500000000003</v>
      </c>
      <c r="M1600">
        <v>0.61499999999999999</v>
      </c>
      <c r="N1600">
        <v>3.3260000000000001</v>
      </c>
      <c r="O1600" t="s">
        <v>74</v>
      </c>
      <c r="P1600" t="s">
        <v>991</v>
      </c>
      <c r="Q1600">
        <v>1.738</v>
      </c>
      <c r="R1600">
        <v>0.97299999999999998</v>
      </c>
      <c r="S1600">
        <v>2655</v>
      </c>
      <c r="T1600">
        <v>1030</v>
      </c>
      <c r="U1600">
        <v>1028</v>
      </c>
      <c r="V1600">
        <v>5560</v>
      </c>
      <c r="W1600">
        <v>806</v>
      </c>
      <c r="X1600">
        <v>11</v>
      </c>
      <c r="Y1600">
        <v>0</v>
      </c>
      <c r="Z1600">
        <v>0</v>
      </c>
      <c r="AA1600">
        <v>0</v>
      </c>
      <c r="AB1600">
        <v>1</v>
      </c>
      <c r="AC1600" t="s">
        <v>228</v>
      </c>
      <c r="AD1600" t="s">
        <v>2395</v>
      </c>
      <c r="AE1600">
        <v>1.9649189316</v>
      </c>
      <c r="AF1600" t="s">
        <v>75</v>
      </c>
    </row>
    <row r="1601" spans="1:32">
      <c r="A1601" t="s">
        <v>2433</v>
      </c>
      <c r="B1601">
        <v>2012</v>
      </c>
      <c r="C1601" t="s">
        <v>2395</v>
      </c>
      <c r="D1601" t="s">
        <v>72</v>
      </c>
      <c r="E1601" t="s">
        <v>72</v>
      </c>
      <c r="F1601" t="s">
        <v>72</v>
      </c>
      <c r="G1601" t="s">
        <v>72</v>
      </c>
      <c r="H1601" t="s">
        <v>88</v>
      </c>
      <c r="I1601" t="s">
        <v>79</v>
      </c>
      <c r="J1601" t="s">
        <v>72</v>
      </c>
      <c r="K1601">
        <v>7.2428619999999997</v>
      </c>
      <c r="L1601">
        <v>1.262267</v>
      </c>
      <c r="M1601">
        <v>5.1040000000000001</v>
      </c>
      <c r="N1601">
        <v>10.182</v>
      </c>
      <c r="O1601" t="s">
        <v>74</v>
      </c>
      <c r="P1601" t="s">
        <v>2434</v>
      </c>
      <c r="Q1601">
        <v>2.9390000000000001</v>
      </c>
      <c r="R1601">
        <v>2.1389999999999998</v>
      </c>
      <c r="S1601">
        <v>11227</v>
      </c>
      <c r="T1601">
        <v>1948</v>
      </c>
      <c r="U1601">
        <v>7912</v>
      </c>
      <c r="V1601">
        <v>15782</v>
      </c>
      <c r="W1601">
        <v>628</v>
      </c>
      <c r="X1601">
        <v>57</v>
      </c>
      <c r="Y1601">
        <v>0</v>
      </c>
      <c r="Z1601">
        <v>0</v>
      </c>
      <c r="AA1601">
        <v>0</v>
      </c>
      <c r="AB1601">
        <v>1</v>
      </c>
      <c r="AC1601" t="s">
        <v>353</v>
      </c>
      <c r="AD1601" t="s">
        <v>2395</v>
      </c>
      <c r="AE1601">
        <v>1.4870055395999999</v>
      </c>
      <c r="AF1601" t="s">
        <v>75</v>
      </c>
    </row>
    <row r="1602" spans="1:32">
      <c r="A1602" t="s">
        <v>2435</v>
      </c>
      <c r="B1602">
        <v>2012</v>
      </c>
      <c r="C1602" t="s">
        <v>2395</v>
      </c>
      <c r="D1602" t="s">
        <v>72</v>
      </c>
      <c r="E1602" t="s">
        <v>72</v>
      </c>
      <c r="F1602" t="s">
        <v>72</v>
      </c>
      <c r="G1602" t="s">
        <v>72</v>
      </c>
      <c r="H1602" t="s">
        <v>91</v>
      </c>
      <c r="I1602" t="s">
        <v>72</v>
      </c>
      <c r="J1602" t="s">
        <v>72</v>
      </c>
      <c r="K1602">
        <v>1.5922970000000001</v>
      </c>
      <c r="L1602">
        <v>0.418383</v>
      </c>
      <c r="M1602">
        <v>0.879</v>
      </c>
      <c r="N1602">
        <v>2.645</v>
      </c>
      <c r="O1602" t="s">
        <v>74</v>
      </c>
      <c r="P1602" t="s">
        <v>943</v>
      </c>
      <c r="Q1602">
        <v>1.0529999999999999</v>
      </c>
      <c r="R1602">
        <v>0.71299999999999997</v>
      </c>
      <c r="S1602">
        <v>4073</v>
      </c>
      <c r="T1602">
        <v>1067</v>
      </c>
      <c r="U1602">
        <v>2248</v>
      </c>
      <c r="V1602">
        <v>6765</v>
      </c>
      <c r="W1602">
        <v>1312</v>
      </c>
      <c r="X1602">
        <v>23</v>
      </c>
      <c r="Y1602">
        <v>0</v>
      </c>
      <c r="Z1602">
        <v>0</v>
      </c>
      <c r="AA1602">
        <v>0</v>
      </c>
      <c r="AB1602">
        <v>1</v>
      </c>
      <c r="AC1602" t="s">
        <v>133</v>
      </c>
      <c r="AD1602" t="s">
        <v>2395</v>
      </c>
      <c r="AE1602">
        <v>1.4645313198000001</v>
      </c>
      <c r="AF1602" t="s">
        <v>75</v>
      </c>
    </row>
    <row r="1603" spans="1:32">
      <c r="A1603" t="s">
        <v>2436</v>
      </c>
      <c r="B1603">
        <v>2012</v>
      </c>
      <c r="C1603" t="s">
        <v>2395</v>
      </c>
      <c r="D1603" t="s">
        <v>72</v>
      </c>
      <c r="E1603" t="s">
        <v>72</v>
      </c>
      <c r="F1603" t="s">
        <v>72</v>
      </c>
      <c r="G1603" t="s">
        <v>72</v>
      </c>
      <c r="H1603" t="s">
        <v>91</v>
      </c>
      <c r="I1603" t="s">
        <v>76</v>
      </c>
      <c r="J1603" t="s">
        <v>72</v>
      </c>
      <c r="K1603">
        <v>0.63174300000000005</v>
      </c>
      <c r="L1603">
        <v>0.35542800000000002</v>
      </c>
      <c r="M1603">
        <v>0.13700000000000001</v>
      </c>
      <c r="N1603">
        <v>1.7949999999999999</v>
      </c>
      <c r="O1603" t="s">
        <v>74</v>
      </c>
      <c r="P1603" t="s">
        <v>706</v>
      </c>
      <c r="Q1603">
        <v>1.163</v>
      </c>
      <c r="R1603">
        <v>0.495</v>
      </c>
      <c r="S1603">
        <v>931</v>
      </c>
      <c r="T1603">
        <v>524</v>
      </c>
      <c r="U1603">
        <v>202</v>
      </c>
      <c r="V1603">
        <v>2645</v>
      </c>
      <c r="W1603">
        <v>781</v>
      </c>
      <c r="X1603">
        <v>5</v>
      </c>
      <c r="Y1603">
        <v>0</v>
      </c>
      <c r="Z1603">
        <v>0</v>
      </c>
      <c r="AA1603">
        <v>0</v>
      </c>
      <c r="AB1603">
        <v>1</v>
      </c>
      <c r="AC1603" t="s">
        <v>220</v>
      </c>
      <c r="AD1603" t="s">
        <v>2395</v>
      </c>
      <c r="AE1603">
        <v>1.5696778402</v>
      </c>
      <c r="AF1603" t="s">
        <v>75</v>
      </c>
    </row>
    <row r="1604" spans="1:32">
      <c r="A1604" t="s">
        <v>2437</v>
      </c>
      <c r="B1604">
        <v>2012</v>
      </c>
      <c r="C1604" t="s">
        <v>2395</v>
      </c>
      <c r="D1604" t="s">
        <v>72</v>
      </c>
      <c r="E1604" t="s">
        <v>72</v>
      </c>
      <c r="F1604" t="s">
        <v>72</v>
      </c>
      <c r="G1604" t="s">
        <v>72</v>
      </c>
      <c r="H1604" t="s">
        <v>91</v>
      </c>
      <c r="I1604" t="s">
        <v>79</v>
      </c>
      <c r="J1604" t="s">
        <v>72</v>
      </c>
      <c r="K1604">
        <v>2.8980980000000001</v>
      </c>
      <c r="L1604">
        <v>0.90228600000000003</v>
      </c>
      <c r="M1604">
        <v>1.401</v>
      </c>
      <c r="N1604">
        <v>5.26</v>
      </c>
      <c r="O1604" t="s">
        <v>74</v>
      </c>
      <c r="P1604" t="s">
        <v>996</v>
      </c>
      <c r="Q1604">
        <v>2.3610000000000002</v>
      </c>
      <c r="R1604">
        <v>1.498</v>
      </c>
      <c r="S1604">
        <v>3142</v>
      </c>
      <c r="T1604">
        <v>969</v>
      </c>
      <c r="U1604">
        <v>1518</v>
      </c>
      <c r="V1604">
        <v>5701</v>
      </c>
      <c r="W1604">
        <v>531</v>
      </c>
      <c r="X1604">
        <v>18</v>
      </c>
      <c r="Y1604">
        <v>0</v>
      </c>
      <c r="Z1604">
        <v>0</v>
      </c>
      <c r="AA1604">
        <v>0</v>
      </c>
      <c r="AB1604">
        <v>1</v>
      </c>
      <c r="AC1604" t="s">
        <v>165</v>
      </c>
      <c r="AD1604" t="s">
        <v>2395</v>
      </c>
      <c r="AE1604">
        <v>1.5332882391</v>
      </c>
      <c r="AF1604" t="s">
        <v>75</v>
      </c>
    </row>
    <row r="1605" spans="1:32">
      <c r="A1605" t="s">
        <v>2438</v>
      </c>
      <c r="B1605">
        <v>2012</v>
      </c>
      <c r="C1605" t="s">
        <v>2395</v>
      </c>
      <c r="D1605" t="s">
        <v>72</v>
      </c>
      <c r="E1605" t="s">
        <v>72</v>
      </c>
      <c r="F1605" t="s">
        <v>72</v>
      </c>
      <c r="G1605" t="s">
        <v>72</v>
      </c>
      <c r="H1605" t="s">
        <v>72</v>
      </c>
      <c r="I1605" t="s">
        <v>72</v>
      </c>
      <c r="J1605" t="s">
        <v>72</v>
      </c>
      <c r="K1605">
        <v>10.871212</v>
      </c>
      <c r="L1605">
        <v>0.43362499999999998</v>
      </c>
      <c r="M1605">
        <v>10.039999999999999</v>
      </c>
      <c r="N1605">
        <v>11.762</v>
      </c>
      <c r="O1605" t="s">
        <v>74</v>
      </c>
      <c r="P1605" t="s">
        <v>2439</v>
      </c>
      <c r="Q1605">
        <v>0.89100000000000001</v>
      </c>
      <c r="R1605">
        <v>0.83099999999999996</v>
      </c>
      <c r="S1605">
        <v>311402</v>
      </c>
      <c r="T1605">
        <v>12767</v>
      </c>
      <c r="U1605">
        <v>287601</v>
      </c>
      <c r="V1605">
        <v>336915</v>
      </c>
      <c r="W1605">
        <v>10027</v>
      </c>
      <c r="X1605">
        <v>1003</v>
      </c>
      <c r="Y1605">
        <v>0</v>
      </c>
      <c r="Z1605">
        <v>0</v>
      </c>
      <c r="AA1605">
        <v>0</v>
      </c>
      <c r="AB1605">
        <v>1</v>
      </c>
      <c r="AC1605" t="s">
        <v>2440</v>
      </c>
      <c r="AD1605" t="s">
        <v>2395</v>
      </c>
      <c r="AE1605">
        <v>1.9456339493999999</v>
      </c>
      <c r="AF1605" t="s">
        <v>75</v>
      </c>
    </row>
    <row r="1606" spans="1:32">
      <c r="A1606" t="s">
        <v>2441</v>
      </c>
      <c r="B1606">
        <v>2012</v>
      </c>
      <c r="C1606" t="s">
        <v>2395</v>
      </c>
      <c r="D1606" t="s">
        <v>72</v>
      </c>
      <c r="E1606" t="s">
        <v>72</v>
      </c>
      <c r="F1606" t="s">
        <v>72</v>
      </c>
      <c r="G1606" t="s">
        <v>72</v>
      </c>
      <c r="H1606" t="s">
        <v>72</v>
      </c>
      <c r="I1606" t="s">
        <v>72</v>
      </c>
      <c r="J1606" t="s">
        <v>96</v>
      </c>
      <c r="K1606">
        <v>8.6768820000000009</v>
      </c>
      <c r="L1606">
        <v>1.001792</v>
      </c>
      <c r="M1606">
        <v>6.8849999999999998</v>
      </c>
      <c r="N1606">
        <v>10.881</v>
      </c>
      <c r="O1606" t="s">
        <v>74</v>
      </c>
      <c r="P1606" t="s">
        <v>540</v>
      </c>
      <c r="Q1606">
        <v>2.2040000000000002</v>
      </c>
      <c r="R1606">
        <v>1.792</v>
      </c>
      <c r="S1606">
        <v>55117</v>
      </c>
      <c r="T1606">
        <v>6501</v>
      </c>
      <c r="U1606">
        <v>43731</v>
      </c>
      <c r="V1606">
        <v>69120</v>
      </c>
      <c r="W1606">
        <v>1539</v>
      </c>
      <c r="X1606">
        <v>125</v>
      </c>
      <c r="Y1606">
        <v>0</v>
      </c>
      <c r="Z1606">
        <v>0</v>
      </c>
      <c r="AA1606">
        <v>0</v>
      </c>
      <c r="AB1606">
        <v>1</v>
      </c>
      <c r="AC1606" t="s">
        <v>2442</v>
      </c>
      <c r="AD1606" t="s">
        <v>2395</v>
      </c>
      <c r="AE1606">
        <v>1.9479031823999999</v>
      </c>
      <c r="AF1606" t="s">
        <v>75</v>
      </c>
    </row>
    <row r="1607" spans="1:32">
      <c r="A1607" t="s">
        <v>2443</v>
      </c>
      <c r="B1607">
        <v>2012</v>
      </c>
      <c r="C1607" t="s">
        <v>2395</v>
      </c>
      <c r="D1607" t="s">
        <v>72</v>
      </c>
      <c r="E1607" t="s">
        <v>72</v>
      </c>
      <c r="F1607" t="s">
        <v>72</v>
      </c>
      <c r="G1607" t="s">
        <v>72</v>
      </c>
      <c r="H1607" t="s">
        <v>72</v>
      </c>
      <c r="I1607" t="s">
        <v>72</v>
      </c>
      <c r="J1607" t="s">
        <v>97</v>
      </c>
      <c r="K1607">
        <v>11.470891</v>
      </c>
      <c r="L1607">
        <v>1.1520319999999999</v>
      </c>
      <c r="M1607">
        <v>9.3759999999999994</v>
      </c>
      <c r="N1607">
        <v>13.962</v>
      </c>
      <c r="O1607" t="s">
        <v>74</v>
      </c>
      <c r="P1607" t="s">
        <v>2444</v>
      </c>
      <c r="Q1607">
        <v>2.4910000000000001</v>
      </c>
      <c r="R1607">
        <v>2.0950000000000002</v>
      </c>
      <c r="S1607">
        <v>71427</v>
      </c>
      <c r="T1607">
        <v>7066</v>
      </c>
      <c r="U1607">
        <v>58381</v>
      </c>
      <c r="V1607">
        <v>86939</v>
      </c>
      <c r="W1607">
        <v>1866</v>
      </c>
      <c r="X1607">
        <v>176</v>
      </c>
      <c r="Y1607">
        <v>0</v>
      </c>
      <c r="Z1607">
        <v>0</v>
      </c>
      <c r="AA1607">
        <v>0</v>
      </c>
      <c r="AB1607">
        <v>1</v>
      </c>
      <c r="AC1607" t="s">
        <v>2445</v>
      </c>
      <c r="AD1607" t="s">
        <v>2395</v>
      </c>
      <c r="AE1607">
        <v>2.4373878195000001</v>
      </c>
      <c r="AF1607" t="s">
        <v>75</v>
      </c>
    </row>
    <row r="1608" spans="1:32">
      <c r="A1608" t="s">
        <v>2446</v>
      </c>
      <c r="B1608">
        <v>2012</v>
      </c>
      <c r="C1608" t="s">
        <v>2395</v>
      </c>
      <c r="D1608" t="s">
        <v>72</v>
      </c>
      <c r="E1608" t="s">
        <v>72</v>
      </c>
      <c r="F1608" t="s">
        <v>72</v>
      </c>
      <c r="G1608" t="s">
        <v>72</v>
      </c>
      <c r="H1608" t="s">
        <v>72</v>
      </c>
      <c r="I1608" t="s">
        <v>72</v>
      </c>
      <c r="J1608" t="s">
        <v>98</v>
      </c>
      <c r="K1608">
        <v>10.848108999999999</v>
      </c>
      <c r="L1608">
        <v>1.022654</v>
      </c>
      <c r="M1608">
        <v>8.98</v>
      </c>
      <c r="N1608">
        <v>13.05</v>
      </c>
      <c r="O1608" t="s">
        <v>74</v>
      </c>
      <c r="P1608" t="s">
        <v>2447</v>
      </c>
      <c r="Q1608">
        <v>2.202</v>
      </c>
      <c r="R1608">
        <v>1.869</v>
      </c>
      <c r="S1608">
        <v>65339</v>
      </c>
      <c r="T1608">
        <v>6169</v>
      </c>
      <c r="U1608">
        <v>54085</v>
      </c>
      <c r="V1608">
        <v>78600</v>
      </c>
      <c r="W1608">
        <v>2032</v>
      </c>
      <c r="X1608">
        <v>189</v>
      </c>
      <c r="Y1608">
        <v>0</v>
      </c>
      <c r="Z1608">
        <v>0</v>
      </c>
      <c r="AA1608">
        <v>0</v>
      </c>
      <c r="AB1608">
        <v>1</v>
      </c>
      <c r="AC1608" t="s">
        <v>2448</v>
      </c>
      <c r="AD1608" t="s">
        <v>2395</v>
      </c>
      <c r="AE1608">
        <v>2.1962545254000001</v>
      </c>
      <c r="AF1608" t="s">
        <v>75</v>
      </c>
    </row>
    <row r="1609" spans="1:32">
      <c r="A1609" t="s">
        <v>2449</v>
      </c>
      <c r="B1609">
        <v>2012</v>
      </c>
      <c r="C1609" t="s">
        <v>2395</v>
      </c>
      <c r="D1609" t="s">
        <v>72</v>
      </c>
      <c r="E1609" t="s">
        <v>72</v>
      </c>
      <c r="F1609" t="s">
        <v>72</v>
      </c>
      <c r="G1609" t="s">
        <v>72</v>
      </c>
      <c r="H1609" t="s">
        <v>72</v>
      </c>
      <c r="I1609" t="s">
        <v>72</v>
      </c>
      <c r="J1609" t="s">
        <v>99</v>
      </c>
      <c r="K1609">
        <v>11.479398</v>
      </c>
      <c r="L1609">
        <v>0.92648200000000003</v>
      </c>
      <c r="M1609">
        <v>9.7650000000000006</v>
      </c>
      <c r="N1609">
        <v>13.449</v>
      </c>
      <c r="O1609" t="s">
        <v>74</v>
      </c>
      <c r="P1609" t="s">
        <v>2450</v>
      </c>
      <c r="Q1609">
        <v>1.97</v>
      </c>
      <c r="R1609">
        <v>1.714</v>
      </c>
      <c r="S1609">
        <v>64184</v>
      </c>
      <c r="T1609">
        <v>5350</v>
      </c>
      <c r="U1609">
        <v>54600</v>
      </c>
      <c r="V1609">
        <v>75199</v>
      </c>
      <c r="W1609">
        <v>2365</v>
      </c>
      <c r="X1609">
        <v>250</v>
      </c>
      <c r="Y1609">
        <v>0</v>
      </c>
      <c r="Z1609">
        <v>0</v>
      </c>
      <c r="AA1609">
        <v>0</v>
      </c>
      <c r="AB1609">
        <v>1</v>
      </c>
      <c r="AC1609" t="s">
        <v>475</v>
      </c>
      <c r="AD1609" t="s">
        <v>2395</v>
      </c>
      <c r="AE1609">
        <v>1.9969084231000001</v>
      </c>
      <c r="AF1609" t="s">
        <v>75</v>
      </c>
    </row>
    <row r="1610" spans="1:32">
      <c r="A1610" t="s">
        <v>2451</v>
      </c>
      <c r="B1610">
        <v>2012</v>
      </c>
      <c r="C1610" t="s">
        <v>2395</v>
      </c>
      <c r="D1610" t="s">
        <v>72</v>
      </c>
      <c r="E1610" t="s">
        <v>72</v>
      </c>
      <c r="F1610" t="s">
        <v>72</v>
      </c>
      <c r="G1610" t="s">
        <v>72</v>
      </c>
      <c r="H1610" t="s">
        <v>72</v>
      </c>
      <c r="I1610" t="s">
        <v>72</v>
      </c>
      <c r="J1610" t="s">
        <v>100</v>
      </c>
      <c r="K1610">
        <v>12.430994</v>
      </c>
      <c r="L1610">
        <v>1.2146980000000001</v>
      </c>
      <c r="M1610">
        <v>10.214</v>
      </c>
      <c r="N1610">
        <v>15.048</v>
      </c>
      <c r="O1610" t="s">
        <v>74</v>
      </c>
      <c r="P1610" t="s">
        <v>2452</v>
      </c>
      <c r="Q1610">
        <v>2.617</v>
      </c>
      <c r="R1610">
        <v>2.2170000000000001</v>
      </c>
      <c r="S1610">
        <v>55335</v>
      </c>
      <c r="T1610">
        <v>5564</v>
      </c>
      <c r="U1610">
        <v>45469</v>
      </c>
      <c r="V1610">
        <v>66984</v>
      </c>
      <c r="W1610">
        <v>2225</v>
      </c>
      <c r="X1610">
        <v>263</v>
      </c>
      <c r="Y1610">
        <v>0</v>
      </c>
      <c r="Z1610">
        <v>0</v>
      </c>
      <c r="AA1610">
        <v>0</v>
      </c>
      <c r="AB1610">
        <v>1</v>
      </c>
      <c r="AC1610" t="s">
        <v>542</v>
      </c>
      <c r="AD1610" t="s">
        <v>2395</v>
      </c>
      <c r="AE1610">
        <v>3.0145010822999998</v>
      </c>
      <c r="AF1610" t="s">
        <v>75</v>
      </c>
    </row>
    <row r="1611" spans="1:32">
      <c r="A1611" t="s">
        <v>2453</v>
      </c>
      <c r="B1611">
        <v>2012</v>
      </c>
      <c r="C1611" t="s">
        <v>2395</v>
      </c>
      <c r="D1611" t="s">
        <v>72</v>
      </c>
      <c r="E1611" t="s">
        <v>72</v>
      </c>
      <c r="F1611" t="s">
        <v>72</v>
      </c>
      <c r="G1611" t="s">
        <v>72</v>
      </c>
      <c r="H1611" t="s">
        <v>72</v>
      </c>
      <c r="I1611" t="s">
        <v>76</v>
      </c>
      <c r="J1611" t="s">
        <v>72</v>
      </c>
      <c r="K1611">
        <v>5.5875940000000002</v>
      </c>
      <c r="L1611">
        <v>0.43972499999999998</v>
      </c>
      <c r="M1611">
        <v>4.7770000000000001</v>
      </c>
      <c r="N1611">
        <v>6.5270000000000001</v>
      </c>
      <c r="O1611" t="s">
        <v>74</v>
      </c>
      <c r="P1611" t="s">
        <v>2454</v>
      </c>
      <c r="Q1611">
        <v>0.93899999999999995</v>
      </c>
      <c r="R1611">
        <v>0.81100000000000005</v>
      </c>
      <c r="S1611">
        <v>83603</v>
      </c>
      <c r="T1611">
        <v>6699</v>
      </c>
      <c r="U1611">
        <v>71469</v>
      </c>
      <c r="V1611">
        <v>97657</v>
      </c>
      <c r="W1611">
        <v>5817</v>
      </c>
      <c r="X1611">
        <v>317</v>
      </c>
      <c r="Y1611">
        <v>0</v>
      </c>
      <c r="Z1611">
        <v>0</v>
      </c>
      <c r="AA1611">
        <v>0</v>
      </c>
      <c r="AB1611">
        <v>1</v>
      </c>
      <c r="AC1611" t="s">
        <v>2455</v>
      </c>
      <c r="AD1611" t="s">
        <v>2395</v>
      </c>
      <c r="AE1611">
        <v>2.1317296471999998</v>
      </c>
      <c r="AF1611" t="s">
        <v>75</v>
      </c>
    </row>
    <row r="1612" spans="1:32">
      <c r="A1612" t="s">
        <v>2456</v>
      </c>
      <c r="B1612">
        <v>2012</v>
      </c>
      <c r="C1612" t="s">
        <v>2395</v>
      </c>
      <c r="D1612" t="s">
        <v>72</v>
      </c>
      <c r="E1612" t="s">
        <v>72</v>
      </c>
      <c r="F1612" t="s">
        <v>72</v>
      </c>
      <c r="G1612" t="s">
        <v>72</v>
      </c>
      <c r="H1612" t="s">
        <v>72</v>
      </c>
      <c r="I1612" t="s">
        <v>76</v>
      </c>
      <c r="J1612" t="s">
        <v>96</v>
      </c>
      <c r="K1612">
        <v>3.9506239999999999</v>
      </c>
      <c r="L1612">
        <v>0.81086999999999998</v>
      </c>
      <c r="M1612">
        <v>2.516</v>
      </c>
      <c r="N1612">
        <v>5.8780000000000001</v>
      </c>
      <c r="O1612" t="s">
        <v>74</v>
      </c>
      <c r="P1612" t="s">
        <v>2457</v>
      </c>
      <c r="Q1612">
        <v>1.927</v>
      </c>
      <c r="R1612">
        <v>1.4350000000000001</v>
      </c>
      <c r="S1612">
        <v>13329</v>
      </c>
      <c r="T1612">
        <v>2771</v>
      </c>
      <c r="U1612">
        <v>8488</v>
      </c>
      <c r="V1612">
        <v>19832</v>
      </c>
      <c r="W1612">
        <v>893</v>
      </c>
      <c r="X1612">
        <v>35</v>
      </c>
      <c r="Y1612">
        <v>0</v>
      </c>
      <c r="Z1612">
        <v>0</v>
      </c>
      <c r="AA1612">
        <v>0</v>
      </c>
      <c r="AB1612">
        <v>1</v>
      </c>
      <c r="AC1612" t="s">
        <v>341</v>
      </c>
      <c r="AD1612" t="s">
        <v>2395</v>
      </c>
      <c r="AE1612">
        <v>1.5456371006</v>
      </c>
      <c r="AF1612" t="s">
        <v>75</v>
      </c>
    </row>
    <row r="1613" spans="1:32">
      <c r="A1613" t="s">
        <v>2458</v>
      </c>
      <c r="B1613">
        <v>2012</v>
      </c>
      <c r="C1613" t="s">
        <v>2395</v>
      </c>
      <c r="D1613" t="s">
        <v>72</v>
      </c>
      <c r="E1613" t="s">
        <v>72</v>
      </c>
      <c r="F1613" t="s">
        <v>72</v>
      </c>
      <c r="G1613" t="s">
        <v>72</v>
      </c>
      <c r="H1613" t="s">
        <v>72</v>
      </c>
      <c r="I1613" t="s">
        <v>76</v>
      </c>
      <c r="J1613" t="s">
        <v>97</v>
      </c>
      <c r="K1613">
        <v>4.9825569999999999</v>
      </c>
      <c r="L1613">
        <v>0.99090199999999995</v>
      </c>
      <c r="M1613">
        <v>3.22</v>
      </c>
      <c r="N1613">
        <v>7.3209999999999997</v>
      </c>
      <c r="O1613" t="s">
        <v>74</v>
      </c>
      <c r="P1613" t="s">
        <v>2459</v>
      </c>
      <c r="Q1613">
        <v>2.3380000000000001</v>
      </c>
      <c r="R1613">
        <v>1.7629999999999999</v>
      </c>
      <c r="S1613">
        <v>15714</v>
      </c>
      <c r="T1613">
        <v>3152</v>
      </c>
      <c r="U1613">
        <v>10154</v>
      </c>
      <c r="V1613">
        <v>23087</v>
      </c>
      <c r="W1613">
        <v>1056</v>
      </c>
      <c r="X1613">
        <v>43</v>
      </c>
      <c r="Y1613">
        <v>0</v>
      </c>
      <c r="Z1613">
        <v>0</v>
      </c>
      <c r="AA1613">
        <v>0</v>
      </c>
      <c r="AB1613">
        <v>1</v>
      </c>
      <c r="AC1613" t="s">
        <v>550</v>
      </c>
      <c r="AD1613" t="s">
        <v>2395</v>
      </c>
      <c r="AE1613">
        <v>2.1880545117999999</v>
      </c>
      <c r="AF1613" t="s">
        <v>75</v>
      </c>
    </row>
    <row r="1614" spans="1:32">
      <c r="A1614" t="s">
        <v>2460</v>
      </c>
      <c r="B1614">
        <v>2012</v>
      </c>
      <c r="C1614" t="s">
        <v>2395</v>
      </c>
      <c r="D1614" t="s">
        <v>72</v>
      </c>
      <c r="E1614" t="s">
        <v>72</v>
      </c>
      <c r="F1614" t="s">
        <v>72</v>
      </c>
      <c r="G1614" t="s">
        <v>72</v>
      </c>
      <c r="H1614" t="s">
        <v>72</v>
      </c>
      <c r="I1614" t="s">
        <v>76</v>
      </c>
      <c r="J1614" t="s">
        <v>98</v>
      </c>
      <c r="K1614">
        <v>6.1130690000000003</v>
      </c>
      <c r="L1614">
        <v>1.087261</v>
      </c>
      <c r="M1614">
        <v>4.28</v>
      </c>
      <c r="N1614">
        <v>8.66</v>
      </c>
      <c r="O1614" t="s">
        <v>74</v>
      </c>
      <c r="P1614" t="s">
        <v>338</v>
      </c>
      <c r="Q1614">
        <v>2.5470000000000002</v>
      </c>
      <c r="R1614">
        <v>1.833</v>
      </c>
      <c r="S1614">
        <v>18865</v>
      </c>
      <c r="T1614">
        <v>3334</v>
      </c>
      <c r="U1614">
        <v>13208</v>
      </c>
      <c r="V1614">
        <v>26727</v>
      </c>
      <c r="W1614">
        <v>1176</v>
      </c>
      <c r="X1614">
        <v>64</v>
      </c>
      <c r="Y1614">
        <v>0</v>
      </c>
      <c r="Z1614">
        <v>0</v>
      </c>
      <c r="AA1614">
        <v>0</v>
      </c>
      <c r="AB1614">
        <v>1</v>
      </c>
      <c r="AC1614" t="s">
        <v>433</v>
      </c>
      <c r="AD1614" t="s">
        <v>2395</v>
      </c>
      <c r="AE1614">
        <v>2.4201423601999998</v>
      </c>
      <c r="AF1614" t="s">
        <v>75</v>
      </c>
    </row>
    <row r="1615" spans="1:32">
      <c r="A1615" t="s">
        <v>2461</v>
      </c>
      <c r="B1615">
        <v>2012</v>
      </c>
      <c r="C1615" t="s">
        <v>2395</v>
      </c>
      <c r="D1615" t="s">
        <v>72</v>
      </c>
      <c r="E1615" t="s">
        <v>72</v>
      </c>
      <c r="F1615" t="s">
        <v>72</v>
      </c>
      <c r="G1615" t="s">
        <v>72</v>
      </c>
      <c r="H1615" t="s">
        <v>72</v>
      </c>
      <c r="I1615" t="s">
        <v>76</v>
      </c>
      <c r="J1615" t="s">
        <v>99</v>
      </c>
      <c r="K1615">
        <v>5.5979950000000001</v>
      </c>
      <c r="L1615">
        <v>0.74234100000000003</v>
      </c>
      <c r="M1615">
        <v>4.2949999999999999</v>
      </c>
      <c r="N1615">
        <v>7.266</v>
      </c>
      <c r="O1615" t="s">
        <v>74</v>
      </c>
      <c r="P1615" t="s">
        <v>2462</v>
      </c>
      <c r="Q1615">
        <v>1.6679999999999999</v>
      </c>
      <c r="R1615">
        <v>1.3029999999999999</v>
      </c>
      <c r="S1615">
        <v>16279</v>
      </c>
      <c r="T1615">
        <v>2123</v>
      </c>
      <c r="U1615">
        <v>12489</v>
      </c>
      <c r="V1615">
        <v>21131</v>
      </c>
      <c r="W1615">
        <v>1377</v>
      </c>
      <c r="X1615">
        <v>74</v>
      </c>
      <c r="Y1615">
        <v>0</v>
      </c>
      <c r="Z1615">
        <v>0</v>
      </c>
      <c r="AA1615">
        <v>0</v>
      </c>
      <c r="AB1615">
        <v>1</v>
      </c>
      <c r="AC1615" t="s">
        <v>90</v>
      </c>
      <c r="AD1615" t="s">
        <v>2395</v>
      </c>
      <c r="AE1615">
        <v>1.4348650540000001</v>
      </c>
      <c r="AF1615" t="s">
        <v>75</v>
      </c>
    </row>
    <row r="1616" spans="1:32">
      <c r="A1616" t="s">
        <v>2463</v>
      </c>
      <c r="B1616">
        <v>2012</v>
      </c>
      <c r="C1616" t="s">
        <v>2395</v>
      </c>
      <c r="D1616" t="s">
        <v>72</v>
      </c>
      <c r="E1616" t="s">
        <v>72</v>
      </c>
      <c r="F1616" t="s">
        <v>72</v>
      </c>
      <c r="G1616" t="s">
        <v>72</v>
      </c>
      <c r="H1616" t="s">
        <v>72</v>
      </c>
      <c r="I1616" t="s">
        <v>76</v>
      </c>
      <c r="J1616" t="s">
        <v>100</v>
      </c>
      <c r="K1616">
        <v>7.9555990000000003</v>
      </c>
      <c r="L1616">
        <v>1.2479910000000001</v>
      </c>
      <c r="M1616">
        <v>5.806</v>
      </c>
      <c r="N1616">
        <v>10.81</v>
      </c>
      <c r="O1616" t="s">
        <v>74</v>
      </c>
      <c r="P1616" t="s">
        <v>2464</v>
      </c>
      <c r="Q1616">
        <v>2.855</v>
      </c>
      <c r="R1616">
        <v>2.15</v>
      </c>
      <c r="S1616">
        <v>19416</v>
      </c>
      <c r="T1616">
        <v>3259</v>
      </c>
      <c r="U1616">
        <v>14169</v>
      </c>
      <c r="V1616">
        <v>26383</v>
      </c>
      <c r="W1616">
        <v>1315</v>
      </c>
      <c r="X1616">
        <v>101</v>
      </c>
      <c r="Y1616">
        <v>0</v>
      </c>
      <c r="Z1616">
        <v>0</v>
      </c>
      <c r="AA1616">
        <v>0</v>
      </c>
      <c r="AB1616">
        <v>1</v>
      </c>
      <c r="AC1616" t="s">
        <v>644</v>
      </c>
      <c r="AD1616" t="s">
        <v>2395</v>
      </c>
      <c r="AE1616">
        <v>2.7947823455999998</v>
      </c>
      <c r="AF1616" t="s">
        <v>75</v>
      </c>
    </row>
    <row r="1617" spans="1:32">
      <c r="A1617" t="s">
        <v>2465</v>
      </c>
      <c r="B1617">
        <v>2012</v>
      </c>
      <c r="C1617" t="s">
        <v>2395</v>
      </c>
      <c r="D1617" t="s">
        <v>72</v>
      </c>
      <c r="E1617" t="s">
        <v>72</v>
      </c>
      <c r="F1617" t="s">
        <v>72</v>
      </c>
      <c r="G1617" t="s">
        <v>72</v>
      </c>
      <c r="H1617" t="s">
        <v>72</v>
      </c>
      <c r="I1617" t="s">
        <v>79</v>
      </c>
      <c r="J1617" t="s">
        <v>72</v>
      </c>
      <c r="K1617">
        <v>16.649114000000001</v>
      </c>
      <c r="L1617">
        <v>0.78879100000000002</v>
      </c>
      <c r="M1617">
        <v>15.141999999999999</v>
      </c>
      <c r="N1617">
        <v>18.273</v>
      </c>
      <c r="O1617" t="s">
        <v>74</v>
      </c>
      <c r="P1617" t="s">
        <v>2466</v>
      </c>
      <c r="Q1617">
        <v>1.6240000000000001</v>
      </c>
      <c r="R1617">
        <v>1.5069999999999999</v>
      </c>
      <c r="S1617">
        <v>227799</v>
      </c>
      <c r="T1617">
        <v>11054</v>
      </c>
      <c r="U1617">
        <v>207184</v>
      </c>
      <c r="V1617">
        <v>250023</v>
      </c>
      <c r="W1617">
        <v>4210</v>
      </c>
      <c r="X1617">
        <v>686</v>
      </c>
      <c r="Y1617">
        <v>0</v>
      </c>
      <c r="Z1617">
        <v>0</v>
      </c>
      <c r="AA1617">
        <v>0</v>
      </c>
      <c r="AB1617">
        <v>1</v>
      </c>
      <c r="AC1617" t="s">
        <v>2467</v>
      </c>
      <c r="AD1617" t="s">
        <v>2395</v>
      </c>
      <c r="AE1617">
        <v>1.8871263577999999</v>
      </c>
      <c r="AF1617" t="s">
        <v>75</v>
      </c>
    </row>
    <row r="1618" spans="1:32">
      <c r="A1618" t="s">
        <v>2468</v>
      </c>
      <c r="B1618">
        <v>2012</v>
      </c>
      <c r="C1618" t="s">
        <v>2395</v>
      </c>
      <c r="D1618" t="s">
        <v>72</v>
      </c>
      <c r="E1618" t="s">
        <v>72</v>
      </c>
      <c r="F1618" t="s">
        <v>72</v>
      </c>
      <c r="G1618" t="s">
        <v>72</v>
      </c>
      <c r="H1618" t="s">
        <v>72</v>
      </c>
      <c r="I1618" t="s">
        <v>79</v>
      </c>
      <c r="J1618" t="s">
        <v>96</v>
      </c>
      <c r="K1618">
        <v>14.031345</v>
      </c>
      <c r="L1618">
        <v>1.864554</v>
      </c>
      <c r="M1618">
        <v>10.723000000000001</v>
      </c>
      <c r="N1618">
        <v>18.152999999999999</v>
      </c>
      <c r="O1618" t="s">
        <v>74</v>
      </c>
      <c r="P1618" t="s">
        <v>2469</v>
      </c>
      <c r="Q1618">
        <v>4.1219999999999999</v>
      </c>
      <c r="R1618">
        <v>3.3079999999999998</v>
      </c>
      <c r="S1618">
        <v>41787</v>
      </c>
      <c r="T1618">
        <v>6111</v>
      </c>
      <c r="U1618">
        <v>31934</v>
      </c>
      <c r="V1618">
        <v>54062</v>
      </c>
      <c r="W1618">
        <v>646</v>
      </c>
      <c r="X1618">
        <v>90</v>
      </c>
      <c r="Y1618">
        <v>0</v>
      </c>
      <c r="Z1618">
        <v>0</v>
      </c>
      <c r="AA1618">
        <v>0</v>
      </c>
      <c r="AB1618">
        <v>1</v>
      </c>
      <c r="AC1618" t="s">
        <v>2470</v>
      </c>
      <c r="AD1618" t="s">
        <v>2395</v>
      </c>
      <c r="AE1618">
        <v>1.8589614076000001</v>
      </c>
      <c r="AF1618" t="s">
        <v>75</v>
      </c>
    </row>
    <row r="1619" spans="1:32">
      <c r="A1619" t="s">
        <v>2471</v>
      </c>
      <c r="B1619">
        <v>2012</v>
      </c>
      <c r="C1619" t="s">
        <v>2395</v>
      </c>
      <c r="D1619" t="s">
        <v>72</v>
      </c>
      <c r="E1619" t="s">
        <v>72</v>
      </c>
      <c r="F1619" t="s">
        <v>72</v>
      </c>
      <c r="G1619" t="s">
        <v>72</v>
      </c>
      <c r="H1619" t="s">
        <v>72</v>
      </c>
      <c r="I1619" t="s">
        <v>79</v>
      </c>
      <c r="J1619" t="s">
        <v>97</v>
      </c>
      <c r="K1619">
        <v>18.129456999999999</v>
      </c>
      <c r="L1619">
        <v>2.1457190000000002</v>
      </c>
      <c r="M1619">
        <v>14.253</v>
      </c>
      <c r="N1619">
        <v>22.78</v>
      </c>
      <c r="O1619" t="s">
        <v>74</v>
      </c>
      <c r="P1619" t="s">
        <v>2472</v>
      </c>
      <c r="Q1619">
        <v>4.6500000000000004</v>
      </c>
      <c r="R1619">
        <v>3.8759999999999999</v>
      </c>
      <c r="S1619">
        <v>55713</v>
      </c>
      <c r="T1619">
        <v>6652</v>
      </c>
      <c r="U1619">
        <v>43802</v>
      </c>
      <c r="V1619">
        <v>70004</v>
      </c>
      <c r="W1619">
        <v>810</v>
      </c>
      <c r="X1619">
        <v>133</v>
      </c>
      <c r="Y1619">
        <v>0</v>
      </c>
      <c r="Z1619">
        <v>0</v>
      </c>
      <c r="AA1619">
        <v>0</v>
      </c>
      <c r="AB1619">
        <v>1</v>
      </c>
      <c r="AC1619" t="s">
        <v>2473</v>
      </c>
      <c r="AD1619" t="s">
        <v>2395</v>
      </c>
      <c r="AE1619">
        <v>2.5094685342999998</v>
      </c>
      <c r="AF1619" t="s">
        <v>75</v>
      </c>
    </row>
    <row r="1620" spans="1:32">
      <c r="A1620" t="s">
        <v>2474</v>
      </c>
      <c r="B1620">
        <v>2012</v>
      </c>
      <c r="C1620" t="s">
        <v>2395</v>
      </c>
      <c r="D1620" t="s">
        <v>72</v>
      </c>
      <c r="E1620" t="s">
        <v>72</v>
      </c>
      <c r="F1620" t="s">
        <v>72</v>
      </c>
      <c r="G1620" t="s">
        <v>72</v>
      </c>
      <c r="H1620" t="s">
        <v>72</v>
      </c>
      <c r="I1620" t="s">
        <v>79</v>
      </c>
      <c r="J1620" t="s">
        <v>98</v>
      </c>
      <c r="K1620">
        <v>15.823423</v>
      </c>
      <c r="L1620">
        <v>1.522241</v>
      </c>
      <c r="M1620">
        <v>13.032</v>
      </c>
      <c r="N1620">
        <v>19.082000000000001</v>
      </c>
      <c r="O1620" t="s">
        <v>74</v>
      </c>
      <c r="P1620" t="s">
        <v>2475</v>
      </c>
      <c r="Q1620">
        <v>3.2589999999999999</v>
      </c>
      <c r="R1620">
        <v>2.7919999999999998</v>
      </c>
      <c r="S1620">
        <v>46474</v>
      </c>
      <c r="T1620">
        <v>4795</v>
      </c>
      <c r="U1620">
        <v>38274</v>
      </c>
      <c r="V1620">
        <v>56045</v>
      </c>
      <c r="W1620">
        <v>856</v>
      </c>
      <c r="X1620">
        <v>125</v>
      </c>
      <c r="Y1620">
        <v>0</v>
      </c>
      <c r="Z1620">
        <v>0</v>
      </c>
      <c r="AA1620">
        <v>0</v>
      </c>
      <c r="AB1620">
        <v>1</v>
      </c>
      <c r="AC1620" t="s">
        <v>371</v>
      </c>
      <c r="AD1620" t="s">
        <v>2395</v>
      </c>
      <c r="AE1620">
        <v>1.4874460762999999</v>
      </c>
      <c r="AF1620" t="s">
        <v>75</v>
      </c>
    </row>
    <row r="1621" spans="1:32">
      <c r="A1621" t="s">
        <v>2476</v>
      </c>
      <c r="B1621">
        <v>2012</v>
      </c>
      <c r="C1621" t="s">
        <v>2395</v>
      </c>
      <c r="D1621" t="s">
        <v>72</v>
      </c>
      <c r="E1621" t="s">
        <v>72</v>
      </c>
      <c r="F1621" t="s">
        <v>72</v>
      </c>
      <c r="G1621" t="s">
        <v>72</v>
      </c>
      <c r="H1621" t="s">
        <v>72</v>
      </c>
      <c r="I1621" t="s">
        <v>79</v>
      </c>
      <c r="J1621" t="s">
        <v>99</v>
      </c>
      <c r="K1621">
        <v>17.853311999999999</v>
      </c>
      <c r="L1621">
        <v>1.7195039999999999</v>
      </c>
      <c r="M1621">
        <v>14.692</v>
      </c>
      <c r="N1621">
        <v>21.523</v>
      </c>
      <c r="O1621" t="s">
        <v>74</v>
      </c>
      <c r="P1621" t="s">
        <v>2477</v>
      </c>
      <c r="Q1621">
        <v>3.669</v>
      </c>
      <c r="R1621">
        <v>3.161</v>
      </c>
      <c r="S1621">
        <v>47905</v>
      </c>
      <c r="T1621">
        <v>4978</v>
      </c>
      <c r="U1621">
        <v>39424</v>
      </c>
      <c r="V1621">
        <v>57751</v>
      </c>
      <c r="W1621">
        <v>988</v>
      </c>
      <c r="X1621">
        <v>176</v>
      </c>
      <c r="Y1621">
        <v>0</v>
      </c>
      <c r="Z1621">
        <v>0</v>
      </c>
      <c r="AA1621">
        <v>0</v>
      </c>
      <c r="AB1621">
        <v>1</v>
      </c>
      <c r="AC1621" t="s">
        <v>2478</v>
      </c>
      <c r="AD1621" t="s">
        <v>2395</v>
      </c>
      <c r="AE1621">
        <v>1.9898233683</v>
      </c>
      <c r="AF1621" t="s">
        <v>75</v>
      </c>
    </row>
    <row r="1622" spans="1:32">
      <c r="A1622" t="s">
        <v>2479</v>
      </c>
      <c r="B1622">
        <v>2012</v>
      </c>
      <c r="C1622" t="s">
        <v>2395</v>
      </c>
      <c r="D1622" t="s">
        <v>72</v>
      </c>
      <c r="E1622" t="s">
        <v>72</v>
      </c>
      <c r="F1622" t="s">
        <v>72</v>
      </c>
      <c r="G1622" t="s">
        <v>72</v>
      </c>
      <c r="H1622" t="s">
        <v>72</v>
      </c>
      <c r="I1622" t="s">
        <v>79</v>
      </c>
      <c r="J1622" t="s">
        <v>100</v>
      </c>
      <c r="K1622">
        <v>17.862928</v>
      </c>
      <c r="L1622">
        <v>1.8647100000000001</v>
      </c>
      <c r="M1622">
        <v>14.457000000000001</v>
      </c>
      <c r="N1622">
        <v>21.866</v>
      </c>
      <c r="O1622" t="s">
        <v>74</v>
      </c>
      <c r="P1622" t="s">
        <v>2480</v>
      </c>
      <c r="Q1622">
        <v>4.0030000000000001</v>
      </c>
      <c r="R1622">
        <v>3.4060000000000001</v>
      </c>
      <c r="S1622">
        <v>35919</v>
      </c>
      <c r="T1622">
        <v>3700</v>
      </c>
      <c r="U1622">
        <v>29071</v>
      </c>
      <c r="V1622">
        <v>43968</v>
      </c>
      <c r="W1622">
        <v>910</v>
      </c>
      <c r="X1622">
        <v>162</v>
      </c>
      <c r="Y1622">
        <v>0</v>
      </c>
      <c r="Z1622">
        <v>0</v>
      </c>
      <c r="AA1622">
        <v>0</v>
      </c>
      <c r="AB1622">
        <v>1</v>
      </c>
      <c r="AC1622" t="s">
        <v>243</v>
      </c>
      <c r="AD1622" t="s">
        <v>2395</v>
      </c>
      <c r="AE1622">
        <v>2.1542436771000002</v>
      </c>
      <c r="AF1622" t="s">
        <v>75</v>
      </c>
    </row>
    <row r="1623" spans="1:32">
      <c r="A1623" t="s">
        <v>2481</v>
      </c>
      <c r="B1623">
        <v>2012</v>
      </c>
      <c r="C1623" t="s">
        <v>2395</v>
      </c>
      <c r="D1623" t="s">
        <v>72</v>
      </c>
      <c r="E1623" t="s">
        <v>72</v>
      </c>
      <c r="F1623" t="s">
        <v>72</v>
      </c>
      <c r="G1623" t="s">
        <v>104</v>
      </c>
      <c r="H1623" t="s">
        <v>73</v>
      </c>
      <c r="I1623" t="s">
        <v>72</v>
      </c>
      <c r="J1623" t="s">
        <v>72</v>
      </c>
      <c r="K1623">
        <v>6.4108159999999996</v>
      </c>
      <c r="L1623">
        <v>1.7542139999999999</v>
      </c>
      <c r="M1623">
        <v>3.6930000000000001</v>
      </c>
      <c r="N1623">
        <v>10.901</v>
      </c>
      <c r="O1623" t="s">
        <v>74</v>
      </c>
      <c r="P1623" t="s">
        <v>2482</v>
      </c>
      <c r="Q1623">
        <v>4.4909999999999997</v>
      </c>
      <c r="R1623">
        <v>2.7170000000000001</v>
      </c>
      <c r="S1623">
        <v>4660</v>
      </c>
      <c r="T1623">
        <v>1266</v>
      </c>
      <c r="U1623">
        <v>2685</v>
      </c>
      <c r="V1623">
        <v>7924</v>
      </c>
      <c r="W1623">
        <v>181</v>
      </c>
      <c r="X1623">
        <v>16</v>
      </c>
      <c r="Y1623">
        <v>0</v>
      </c>
      <c r="Z1623">
        <v>0</v>
      </c>
      <c r="AA1623">
        <v>0</v>
      </c>
      <c r="AB1623">
        <v>1</v>
      </c>
      <c r="AC1623" t="s">
        <v>95</v>
      </c>
      <c r="AD1623" t="s">
        <v>2395</v>
      </c>
      <c r="AE1623">
        <v>0.92320611109999995</v>
      </c>
      <c r="AF1623" t="s">
        <v>75</v>
      </c>
    </row>
    <row r="1624" spans="1:32">
      <c r="A1624" t="s">
        <v>2483</v>
      </c>
      <c r="B1624">
        <v>2012</v>
      </c>
      <c r="C1624" t="s">
        <v>2395</v>
      </c>
      <c r="D1624" t="s">
        <v>72</v>
      </c>
      <c r="E1624" t="s">
        <v>72</v>
      </c>
      <c r="F1624" t="s">
        <v>72</v>
      </c>
      <c r="G1624" t="s">
        <v>104</v>
      </c>
      <c r="H1624" t="s">
        <v>73</v>
      </c>
      <c r="I1624" t="s">
        <v>76</v>
      </c>
      <c r="J1624" t="s">
        <v>72</v>
      </c>
      <c r="K1624">
        <v>4.390352</v>
      </c>
      <c r="L1624">
        <v>2.1731989999999999</v>
      </c>
      <c r="M1624">
        <v>1.1950000000000001</v>
      </c>
      <c r="N1624">
        <v>10.920999999999999</v>
      </c>
      <c r="O1624" t="s">
        <v>74</v>
      </c>
      <c r="P1624" t="s">
        <v>664</v>
      </c>
      <c r="Q1624">
        <v>6.5309999999999997</v>
      </c>
      <c r="R1624">
        <v>3.1949999999999998</v>
      </c>
      <c r="S1624">
        <v>1502</v>
      </c>
      <c r="T1624">
        <v>731</v>
      </c>
      <c r="U1624">
        <v>409</v>
      </c>
      <c r="V1624">
        <v>3738</v>
      </c>
      <c r="W1624">
        <v>89</v>
      </c>
      <c r="X1624">
        <v>5</v>
      </c>
      <c r="Y1624">
        <v>0</v>
      </c>
      <c r="Z1624">
        <v>0</v>
      </c>
      <c r="AA1624">
        <v>0</v>
      </c>
      <c r="AB1624">
        <v>1</v>
      </c>
      <c r="AC1624" t="s">
        <v>247</v>
      </c>
      <c r="AD1624" t="s">
        <v>2395</v>
      </c>
      <c r="AE1624">
        <v>0.99010376710000003</v>
      </c>
      <c r="AF1624" t="s">
        <v>75</v>
      </c>
    </row>
    <row r="1625" spans="1:32">
      <c r="A1625" t="s">
        <v>2484</v>
      </c>
      <c r="B1625">
        <v>2012</v>
      </c>
      <c r="C1625" t="s">
        <v>2395</v>
      </c>
      <c r="D1625" t="s">
        <v>72</v>
      </c>
      <c r="E1625" t="s">
        <v>72</v>
      </c>
      <c r="F1625" t="s">
        <v>72</v>
      </c>
      <c r="G1625" t="s">
        <v>104</v>
      </c>
      <c r="H1625" t="s">
        <v>73</v>
      </c>
      <c r="I1625" t="s">
        <v>79</v>
      </c>
      <c r="J1625" t="s">
        <v>72</v>
      </c>
      <c r="K1625">
        <v>8.2084139999999994</v>
      </c>
      <c r="L1625">
        <v>2.9143520000000001</v>
      </c>
      <c r="M1625">
        <v>3.9860000000000002</v>
      </c>
      <c r="N1625">
        <v>16.152000000000001</v>
      </c>
      <c r="O1625" t="s">
        <v>74</v>
      </c>
      <c r="P1625" t="s">
        <v>2485</v>
      </c>
      <c r="Q1625">
        <v>7.9429999999999996</v>
      </c>
      <c r="R1625">
        <v>4.2229999999999999</v>
      </c>
      <c r="S1625">
        <v>3157</v>
      </c>
      <c r="T1625">
        <v>1081</v>
      </c>
      <c r="U1625">
        <v>1533</v>
      </c>
      <c r="V1625">
        <v>6213</v>
      </c>
      <c r="W1625">
        <v>92</v>
      </c>
      <c r="X1625">
        <v>11</v>
      </c>
      <c r="Y1625">
        <v>0</v>
      </c>
      <c r="Z1625">
        <v>0</v>
      </c>
      <c r="AA1625">
        <v>0</v>
      </c>
      <c r="AB1625">
        <v>1</v>
      </c>
      <c r="AC1625" t="s">
        <v>165</v>
      </c>
      <c r="AD1625" t="s">
        <v>2395</v>
      </c>
      <c r="AE1625">
        <v>1.0258013223</v>
      </c>
      <c r="AF1625" t="s">
        <v>75</v>
      </c>
    </row>
    <row r="1626" spans="1:32">
      <c r="A1626" t="s">
        <v>2486</v>
      </c>
      <c r="B1626">
        <v>2012</v>
      </c>
      <c r="C1626" t="s">
        <v>2395</v>
      </c>
      <c r="D1626" t="s">
        <v>72</v>
      </c>
      <c r="E1626" t="s">
        <v>72</v>
      </c>
      <c r="F1626" t="s">
        <v>72</v>
      </c>
      <c r="G1626" t="s">
        <v>104</v>
      </c>
      <c r="H1626" t="s">
        <v>81</v>
      </c>
      <c r="I1626" t="s">
        <v>72</v>
      </c>
      <c r="J1626" t="s">
        <v>72</v>
      </c>
      <c r="K1626">
        <v>15.077992</v>
      </c>
      <c r="L1626">
        <v>2.9465129999999999</v>
      </c>
      <c r="M1626">
        <v>10.11</v>
      </c>
      <c r="N1626">
        <v>21.891999999999999</v>
      </c>
      <c r="O1626" t="s">
        <v>74</v>
      </c>
      <c r="P1626" t="s">
        <v>2487</v>
      </c>
      <c r="Q1626">
        <v>6.8140000000000001</v>
      </c>
      <c r="R1626">
        <v>4.968</v>
      </c>
      <c r="S1626">
        <v>10692</v>
      </c>
      <c r="T1626">
        <v>2296</v>
      </c>
      <c r="U1626">
        <v>7169</v>
      </c>
      <c r="V1626">
        <v>15524</v>
      </c>
      <c r="W1626">
        <v>199</v>
      </c>
      <c r="X1626">
        <v>33</v>
      </c>
      <c r="Y1626">
        <v>0</v>
      </c>
      <c r="Z1626">
        <v>0</v>
      </c>
      <c r="AA1626">
        <v>0</v>
      </c>
      <c r="AB1626">
        <v>1</v>
      </c>
      <c r="AC1626" t="s">
        <v>415</v>
      </c>
      <c r="AD1626" t="s">
        <v>2395</v>
      </c>
      <c r="AE1626">
        <v>1.3425119736</v>
      </c>
      <c r="AF1626" t="s">
        <v>75</v>
      </c>
    </row>
    <row r="1627" spans="1:32">
      <c r="A1627" t="s">
        <v>2488</v>
      </c>
      <c r="B1627">
        <v>2012</v>
      </c>
      <c r="C1627" t="s">
        <v>2395</v>
      </c>
      <c r="D1627" t="s">
        <v>72</v>
      </c>
      <c r="E1627" t="s">
        <v>72</v>
      </c>
      <c r="F1627" t="s">
        <v>72</v>
      </c>
      <c r="G1627" t="s">
        <v>104</v>
      </c>
      <c r="H1627" t="s">
        <v>81</v>
      </c>
      <c r="I1627" t="s">
        <v>76</v>
      </c>
      <c r="J1627" t="s">
        <v>72</v>
      </c>
      <c r="K1627">
        <v>6.5811999999999999</v>
      </c>
      <c r="L1627">
        <v>3.1274479999999998</v>
      </c>
      <c r="M1627">
        <v>2.504</v>
      </c>
      <c r="N1627">
        <v>16.196999999999999</v>
      </c>
      <c r="O1627" t="s">
        <v>74</v>
      </c>
      <c r="P1627" t="s">
        <v>2489</v>
      </c>
      <c r="Q1627">
        <v>9.6159999999999997</v>
      </c>
      <c r="R1627">
        <v>4.0780000000000003</v>
      </c>
      <c r="S1627">
        <v>2244</v>
      </c>
      <c r="T1627">
        <v>1131</v>
      </c>
      <c r="U1627">
        <v>854</v>
      </c>
      <c r="V1627">
        <v>5524</v>
      </c>
      <c r="W1627">
        <v>108</v>
      </c>
      <c r="X1627">
        <v>8</v>
      </c>
      <c r="Y1627">
        <v>0</v>
      </c>
      <c r="Z1627">
        <v>0</v>
      </c>
      <c r="AA1627">
        <v>0</v>
      </c>
      <c r="AB1627">
        <v>1</v>
      </c>
      <c r="AC1627" t="s">
        <v>228</v>
      </c>
      <c r="AD1627" t="s">
        <v>2395</v>
      </c>
      <c r="AE1627">
        <v>1.7022545748</v>
      </c>
      <c r="AF1627" t="s">
        <v>75</v>
      </c>
    </row>
    <row r="1628" spans="1:32">
      <c r="A1628" t="s">
        <v>2490</v>
      </c>
      <c r="B1628">
        <v>2012</v>
      </c>
      <c r="C1628" t="s">
        <v>2395</v>
      </c>
      <c r="D1628" t="s">
        <v>72</v>
      </c>
      <c r="E1628" t="s">
        <v>72</v>
      </c>
      <c r="F1628" t="s">
        <v>72</v>
      </c>
      <c r="G1628" t="s">
        <v>104</v>
      </c>
      <c r="H1628" t="s">
        <v>81</v>
      </c>
      <c r="I1628" t="s">
        <v>79</v>
      </c>
      <c r="J1628" t="s">
        <v>72</v>
      </c>
      <c r="K1628">
        <v>22.950475000000001</v>
      </c>
      <c r="L1628">
        <v>5.1111490000000002</v>
      </c>
      <c r="M1628">
        <v>14.374000000000001</v>
      </c>
      <c r="N1628">
        <v>34.576999999999998</v>
      </c>
      <c r="O1628" t="s">
        <v>74</v>
      </c>
      <c r="P1628" t="s">
        <v>2491</v>
      </c>
      <c r="Q1628">
        <v>11.627000000000001</v>
      </c>
      <c r="R1628">
        <v>8.5760000000000005</v>
      </c>
      <c r="S1628">
        <v>8448</v>
      </c>
      <c r="T1628">
        <v>2141</v>
      </c>
      <c r="U1628">
        <v>5291</v>
      </c>
      <c r="V1628">
        <v>12727</v>
      </c>
      <c r="W1628">
        <v>91</v>
      </c>
      <c r="X1628">
        <v>25</v>
      </c>
      <c r="Y1628">
        <v>0</v>
      </c>
      <c r="Z1628">
        <v>0</v>
      </c>
      <c r="AA1628">
        <v>0</v>
      </c>
      <c r="AB1628">
        <v>1</v>
      </c>
      <c r="AC1628" t="s">
        <v>146</v>
      </c>
      <c r="AD1628" t="s">
        <v>2395</v>
      </c>
      <c r="AE1628">
        <v>1.3295904681999999</v>
      </c>
      <c r="AF1628" t="s">
        <v>75</v>
      </c>
    </row>
    <row r="1629" spans="1:32">
      <c r="A1629" t="s">
        <v>2492</v>
      </c>
      <c r="B1629">
        <v>2012</v>
      </c>
      <c r="C1629" t="s">
        <v>2395</v>
      </c>
      <c r="D1629" t="s">
        <v>72</v>
      </c>
      <c r="E1629" t="s">
        <v>72</v>
      </c>
      <c r="F1629" t="s">
        <v>72</v>
      </c>
      <c r="G1629" t="s">
        <v>104</v>
      </c>
      <c r="H1629" t="s">
        <v>83</v>
      </c>
      <c r="I1629" t="s">
        <v>72</v>
      </c>
      <c r="J1629" t="s">
        <v>72</v>
      </c>
      <c r="K1629">
        <v>11.524850000000001</v>
      </c>
      <c r="L1629">
        <v>2.1385999999999998</v>
      </c>
      <c r="M1629">
        <v>7.9119999999999999</v>
      </c>
      <c r="N1629">
        <v>16.491</v>
      </c>
      <c r="O1629" t="s">
        <v>74</v>
      </c>
      <c r="P1629" t="s">
        <v>2493</v>
      </c>
      <c r="Q1629">
        <v>4.9669999999999996</v>
      </c>
      <c r="R1629">
        <v>3.613</v>
      </c>
      <c r="S1629">
        <v>16366</v>
      </c>
      <c r="T1629">
        <v>3186</v>
      </c>
      <c r="U1629">
        <v>11236</v>
      </c>
      <c r="V1629">
        <v>23420</v>
      </c>
      <c r="W1629">
        <v>446</v>
      </c>
      <c r="X1629">
        <v>46</v>
      </c>
      <c r="Y1629">
        <v>0</v>
      </c>
      <c r="Z1629">
        <v>0</v>
      </c>
      <c r="AA1629">
        <v>0</v>
      </c>
      <c r="AB1629">
        <v>1</v>
      </c>
      <c r="AC1629" t="s">
        <v>355</v>
      </c>
      <c r="AD1629" t="s">
        <v>2395</v>
      </c>
      <c r="AE1629">
        <v>1.9960093231</v>
      </c>
      <c r="AF1629" t="s">
        <v>75</v>
      </c>
    </row>
    <row r="1630" spans="1:32">
      <c r="A1630" t="s">
        <v>2494</v>
      </c>
      <c r="B1630">
        <v>2012</v>
      </c>
      <c r="C1630" t="s">
        <v>2395</v>
      </c>
      <c r="D1630" t="s">
        <v>72</v>
      </c>
      <c r="E1630" t="s">
        <v>72</v>
      </c>
      <c r="F1630" t="s">
        <v>72</v>
      </c>
      <c r="G1630" t="s">
        <v>104</v>
      </c>
      <c r="H1630" t="s">
        <v>83</v>
      </c>
      <c r="I1630" t="s">
        <v>76</v>
      </c>
      <c r="J1630" t="s">
        <v>72</v>
      </c>
      <c r="K1630">
        <v>4.7667580000000003</v>
      </c>
      <c r="L1630">
        <v>1.4463900000000001</v>
      </c>
      <c r="M1630">
        <v>2.3460000000000001</v>
      </c>
      <c r="N1630">
        <v>8.5030000000000001</v>
      </c>
      <c r="O1630" t="s">
        <v>74</v>
      </c>
      <c r="P1630" t="s">
        <v>2495</v>
      </c>
      <c r="Q1630">
        <v>3.7360000000000002</v>
      </c>
      <c r="R1630">
        <v>2.4209999999999998</v>
      </c>
      <c r="S1630">
        <v>3691</v>
      </c>
      <c r="T1630">
        <v>1092</v>
      </c>
      <c r="U1630">
        <v>1817</v>
      </c>
      <c r="V1630">
        <v>6585</v>
      </c>
      <c r="W1630">
        <v>290</v>
      </c>
      <c r="X1630">
        <v>18</v>
      </c>
      <c r="Y1630">
        <v>0</v>
      </c>
      <c r="Z1630">
        <v>0</v>
      </c>
      <c r="AA1630">
        <v>0</v>
      </c>
      <c r="AB1630">
        <v>1</v>
      </c>
      <c r="AC1630" t="s">
        <v>133</v>
      </c>
      <c r="AD1630" t="s">
        <v>2395</v>
      </c>
      <c r="AE1630">
        <v>1.3318543552</v>
      </c>
      <c r="AF1630" t="s">
        <v>75</v>
      </c>
    </row>
    <row r="1631" spans="1:32">
      <c r="A1631" t="s">
        <v>2496</v>
      </c>
      <c r="B1631">
        <v>2012</v>
      </c>
      <c r="C1631" t="s">
        <v>2395</v>
      </c>
      <c r="D1631" t="s">
        <v>72</v>
      </c>
      <c r="E1631" t="s">
        <v>72</v>
      </c>
      <c r="F1631" t="s">
        <v>72</v>
      </c>
      <c r="G1631" t="s">
        <v>104</v>
      </c>
      <c r="H1631" t="s">
        <v>83</v>
      </c>
      <c r="I1631" t="s">
        <v>79</v>
      </c>
      <c r="J1631" t="s">
        <v>72</v>
      </c>
      <c r="K1631">
        <v>19.630322</v>
      </c>
      <c r="L1631">
        <v>4.2318090000000002</v>
      </c>
      <c r="M1631">
        <v>12.545999999999999</v>
      </c>
      <c r="N1631">
        <v>29.372</v>
      </c>
      <c r="O1631" t="s">
        <v>74</v>
      </c>
      <c r="P1631" t="s">
        <v>2497</v>
      </c>
      <c r="Q1631">
        <v>9.7409999999999997</v>
      </c>
      <c r="R1631">
        <v>7.0839999999999996</v>
      </c>
      <c r="S1631">
        <v>12675</v>
      </c>
      <c r="T1631">
        <v>2882</v>
      </c>
      <c r="U1631">
        <v>8101</v>
      </c>
      <c r="V1631">
        <v>18965</v>
      </c>
      <c r="W1631">
        <v>156</v>
      </c>
      <c r="X1631">
        <v>28</v>
      </c>
      <c r="Y1631">
        <v>0</v>
      </c>
      <c r="Z1631">
        <v>0</v>
      </c>
      <c r="AA1631">
        <v>0</v>
      </c>
      <c r="AB1631">
        <v>1</v>
      </c>
      <c r="AC1631" t="s">
        <v>354</v>
      </c>
      <c r="AD1631" t="s">
        <v>2395</v>
      </c>
      <c r="AE1631">
        <v>1.7593979596</v>
      </c>
      <c r="AF1631" t="s">
        <v>75</v>
      </c>
    </row>
    <row r="1632" spans="1:32">
      <c r="A1632" t="s">
        <v>2498</v>
      </c>
      <c r="B1632">
        <v>2012</v>
      </c>
      <c r="C1632" t="s">
        <v>2395</v>
      </c>
      <c r="D1632" t="s">
        <v>72</v>
      </c>
      <c r="E1632" t="s">
        <v>72</v>
      </c>
      <c r="F1632" t="s">
        <v>72</v>
      </c>
      <c r="G1632" t="s">
        <v>104</v>
      </c>
      <c r="H1632" t="s">
        <v>84</v>
      </c>
      <c r="I1632" t="s">
        <v>72</v>
      </c>
      <c r="J1632" t="s">
        <v>72</v>
      </c>
      <c r="K1632">
        <v>7.7674750000000001</v>
      </c>
      <c r="L1632">
        <v>1.545474</v>
      </c>
      <c r="M1632">
        <v>5.2039999999999997</v>
      </c>
      <c r="N1632">
        <v>11.442</v>
      </c>
      <c r="O1632" t="s">
        <v>74</v>
      </c>
      <c r="P1632" t="s">
        <v>2499</v>
      </c>
      <c r="Q1632">
        <v>3.6739999999999999</v>
      </c>
      <c r="R1632">
        <v>2.5640000000000001</v>
      </c>
      <c r="S1632">
        <v>8542</v>
      </c>
      <c r="T1632">
        <v>1734</v>
      </c>
      <c r="U1632">
        <v>5723</v>
      </c>
      <c r="V1632">
        <v>12583</v>
      </c>
      <c r="W1632">
        <v>413</v>
      </c>
      <c r="X1632">
        <v>42</v>
      </c>
      <c r="Y1632">
        <v>0</v>
      </c>
      <c r="Z1632">
        <v>0</v>
      </c>
      <c r="AA1632">
        <v>0</v>
      </c>
      <c r="AB1632">
        <v>1</v>
      </c>
      <c r="AC1632" t="s">
        <v>339</v>
      </c>
      <c r="AD1632" t="s">
        <v>2395</v>
      </c>
      <c r="AE1632">
        <v>1.3735890573</v>
      </c>
      <c r="AF1632" t="s">
        <v>75</v>
      </c>
    </row>
    <row r="1633" spans="1:32">
      <c r="A1633" t="s">
        <v>2500</v>
      </c>
      <c r="B1633">
        <v>2012</v>
      </c>
      <c r="C1633" t="s">
        <v>2395</v>
      </c>
      <c r="D1633" t="s">
        <v>72</v>
      </c>
      <c r="E1633" t="s">
        <v>72</v>
      </c>
      <c r="F1633" t="s">
        <v>72</v>
      </c>
      <c r="G1633" t="s">
        <v>104</v>
      </c>
      <c r="H1633" t="s">
        <v>84</v>
      </c>
      <c r="I1633" t="s">
        <v>76</v>
      </c>
      <c r="J1633" t="s">
        <v>72</v>
      </c>
      <c r="K1633">
        <v>3.348986</v>
      </c>
      <c r="L1633">
        <v>1.1592210000000001</v>
      </c>
      <c r="M1633">
        <v>1.466</v>
      </c>
      <c r="N1633">
        <v>6.4669999999999996</v>
      </c>
      <c r="O1633" t="s">
        <v>74</v>
      </c>
      <c r="P1633" t="s">
        <v>405</v>
      </c>
      <c r="Q1633">
        <v>3.1179999999999999</v>
      </c>
      <c r="R1633">
        <v>1.883</v>
      </c>
      <c r="S1633">
        <v>1945</v>
      </c>
      <c r="T1633">
        <v>680</v>
      </c>
      <c r="U1633">
        <v>851</v>
      </c>
      <c r="V1633">
        <v>3756</v>
      </c>
      <c r="W1633">
        <v>246</v>
      </c>
      <c r="X1633">
        <v>16</v>
      </c>
      <c r="Y1633">
        <v>0</v>
      </c>
      <c r="Z1633">
        <v>0</v>
      </c>
      <c r="AA1633">
        <v>0</v>
      </c>
      <c r="AB1633">
        <v>1</v>
      </c>
      <c r="AC1633" t="s">
        <v>134</v>
      </c>
      <c r="AD1633" t="s">
        <v>2395</v>
      </c>
      <c r="AE1633">
        <v>1.0171361604</v>
      </c>
      <c r="AF1633" t="s">
        <v>75</v>
      </c>
    </row>
    <row r="1634" spans="1:32">
      <c r="A1634" t="s">
        <v>2501</v>
      </c>
      <c r="B1634">
        <v>2012</v>
      </c>
      <c r="C1634" t="s">
        <v>2395</v>
      </c>
      <c r="D1634" t="s">
        <v>72</v>
      </c>
      <c r="E1634" t="s">
        <v>72</v>
      </c>
      <c r="F1634" t="s">
        <v>72</v>
      </c>
      <c r="G1634" t="s">
        <v>104</v>
      </c>
      <c r="H1634" t="s">
        <v>84</v>
      </c>
      <c r="I1634" t="s">
        <v>79</v>
      </c>
      <c r="J1634" t="s">
        <v>72</v>
      </c>
      <c r="K1634">
        <v>12.713679000000001</v>
      </c>
      <c r="L1634">
        <v>2.8565</v>
      </c>
      <c r="M1634">
        <v>8.0380000000000003</v>
      </c>
      <c r="N1634">
        <v>19.532</v>
      </c>
      <c r="O1634" t="s">
        <v>74</v>
      </c>
      <c r="P1634" t="s">
        <v>652</v>
      </c>
      <c r="Q1634">
        <v>6.8179999999999996</v>
      </c>
      <c r="R1634">
        <v>4.6760000000000002</v>
      </c>
      <c r="S1634">
        <v>6597</v>
      </c>
      <c r="T1634">
        <v>1542</v>
      </c>
      <c r="U1634">
        <v>4171</v>
      </c>
      <c r="V1634">
        <v>10134</v>
      </c>
      <c r="W1634">
        <v>167</v>
      </c>
      <c r="X1634">
        <v>26</v>
      </c>
      <c r="Y1634">
        <v>0</v>
      </c>
      <c r="Z1634">
        <v>0</v>
      </c>
      <c r="AA1634">
        <v>0</v>
      </c>
      <c r="AB1634">
        <v>1</v>
      </c>
      <c r="AC1634" t="s">
        <v>359</v>
      </c>
      <c r="AD1634" t="s">
        <v>2395</v>
      </c>
      <c r="AE1634">
        <v>1.2205601817</v>
      </c>
      <c r="AF1634" t="s">
        <v>75</v>
      </c>
    </row>
    <row r="1635" spans="1:32">
      <c r="A1635" t="s">
        <v>2502</v>
      </c>
      <c r="B1635">
        <v>2012</v>
      </c>
      <c r="C1635" t="s">
        <v>2395</v>
      </c>
      <c r="D1635" t="s">
        <v>72</v>
      </c>
      <c r="E1635" t="s">
        <v>72</v>
      </c>
      <c r="F1635" t="s">
        <v>72</v>
      </c>
      <c r="G1635" t="s">
        <v>104</v>
      </c>
      <c r="H1635" t="s">
        <v>85</v>
      </c>
      <c r="I1635" t="s">
        <v>72</v>
      </c>
      <c r="J1635" t="s">
        <v>72</v>
      </c>
      <c r="K1635">
        <v>6.025112</v>
      </c>
      <c r="L1635">
        <v>1.1252139999999999</v>
      </c>
      <c r="M1635">
        <v>4.1429999999999998</v>
      </c>
      <c r="N1635">
        <v>8.6839999999999993</v>
      </c>
      <c r="O1635" t="s">
        <v>74</v>
      </c>
      <c r="P1635" t="s">
        <v>2503</v>
      </c>
      <c r="Q1635">
        <v>2.6589999999999998</v>
      </c>
      <c r="R1635">
        <v>1.8819999999999999</v>
      </c>
      <c r="S1635">
        <v>6329</v>
      </c>
      <c r="T1635">
        <v>1217</v>
      </c>
      <c r="U1635">
        <v>4352</v>
      </c>
      <c r="V1635">
        <v>9122</v>
      </c>
      <c r="W1635">
        <v>390</v>
      </c>
      <c r="X1635">
        <v>32</v>
      </c>
      <c r="Y1635">
        <v>0</v>
      </c>
      <c r="Z1635">
        <v>0</v>
      </c>
      <c r="AA1635">
        <v>0</v>
      </c>
      <c r="AB1635">
        <v>1</v>
      </c>
      <c r="AC1635" t="s">
        <v>138</v>
      </c>
      <c r="AD1635" t="s">
        <v>2395</v>
      </c>
      <c r="AE1635">
        <v>0.86984779580000005</v>
      </c>
      <c r="AF1635" t="s">
        <v>75</v>
      </c>
    </row>
    <row r="1636" spans="1:32">
      <c r="A1636" t="s">
        <v>2504</v>
      </c>
      <c r="B1636">
        <v>2012</v>
      </c>
      <c r="C1636" t="s">
        <v>2395</v>
      </c>
      <c r="D1636" t="s">
        <v>72</v>
      </c>
      <c r="E1636" t="s">
        <v>72</v>
      </c>
      <c r="F1636" t="s">
        <v>72</v>
      </c>
      <c r="G1636" t="s">
        <v>104</v>
      </c>
      <c r="H1636" t="s">
        <v>85</v>
      </c>
      <c r="I1636" t="s">
        <v>76</v>
      </c>
      <c r="J1636" t="s">
        <v>72</v>
      </c>
      <c r="K1636">
        <v>1.6637040000000001</v>
      </c>
      <c r="L1636">
        <v>0.62780000000000002</v>
      </c>
      <c r="M1636">
        <v>0.66800000000000004</v>
      </c>
      <c r="N1636">
        <v>3.4079999999999999</v>
      </c>
      <c r="O1636" t="s">
        <v>74</v>
      </c>
      <c r="P1636" t="s">
        <v>922</v>
      </c>
      <c r="Q1636">
        <v>1.744</v>
      </c>
      <c r="R1636">
        <v>0.996</v>
      </c>
      <c r="S1636">
        <v>917</v>
      </c>
      <c r="T1636">
        <v>346</v>
      </c>
      <c r="U1636">
        <v>368</v>
      </c>
      <c r="V1636">
        <v>1878</v>
      </c>
      <c r="W1636">
        <v>227</v>
      </c>
      <c r="X1636">
        <v>8</v>
      </c>
      <c r="Y1636">
        <v>0</v>
      </c>
      <c r="Z1636">
        <v>0</v>
      </c>
      <c r="AA1636">
        <v>0</v>
      </c>
      <c r="AB1636">
        <v>1</v>
      </c>
      <c r="AC1636" t="s">
        <v>116</v>
      </c>
      <c r="AD1636" t="s">
        <v>2395</v>
      </c>
      <c r="AE1636">
        <v>0.54445374749999997</v>
      </c>
      <c r="AF1636" t="s">
        <v>75</v>
      </c>
    </row>
    <row r="1637" spans="1:32">
      <c r="A1637" t="s">
        <v>2505</v>
      </c>
      <c r="B1637">
        <v>2012</v>
      </c>
      <c r="C1637" t="s">
        <v>2395</v>
      </c>
      <c r="D1637" t="s">
        <v>72</v>
      </c>
      <c r="E1637" t="s">
        <v>72</v>
      </c>
      <c r="F1637" t="s">
        <v>72</v>
      </c>
      <c r="G1637" t="s">
        <v>104</v>
      </c>
      <c r="H1637" t="s">
        <v>85</v>
      </c>
      <c r="I1637" t="s">
        <v>79</v>
      </c>
      <c r="J1637" t="s">
        <v>72</v>
      </c>
      <c r="K1637">
        <v>10.837317000000001</v>
      </c>
      <c r="L1637">
        <v>2.3578730000000001</v>
      </c>
      <c r="M1637">
        <v>6.968</v>
      </c>
      <c r="N1637">
        <v>16.474</v>
      </c>
      <c r="O1637" t="s">
        <v>74</v>
      </c>
      <c r="P1637" t="s">
        <v>556</v>
      </c>
      <c r="Q1637">
        <v>5.6369999999999996</v>
      </c>
      <c r="R1637">
        <v>3.8690000000000002</v>
      </c>
      <c r="S1637">
        <v>5412</v>
      </c>
      <c r="T1637">
        <v>1201</v>
      </c>
      <c r="U1637">
        <v>3480</v>
      </c>
      <c r="V1637">
        <v>8228</v>
      </c>
      <c r="W1637">
        <v>163</v>
      </c>
      <c r="X1637">
        <v>24</v>
      </c>
      <c r="Y1637">
        <v>0</v>
      </c>
      <c r="Z1637">
        <v>0</v>
      </c>
      <c r="AA1637">
        <v>0</v>
      </c>
      <c r="AB1637">
        <v>1</v>
      </c>
      <c r="AC1637" t="s">
        <v>95</v>
      </c>
      <c r="AD1637" t="s">
        <v>2395</v>
      </c>
      <c r="AE1637">
        <v>0.93207485150000002</v>
      </c>
      <c r="AF1637" t="s">
        <v>75</v>
      </c>
    </row>
    <row r="1638" spans="1:32">
      <c r="A1638" t="s">
        <v>2506</v>
      </c>
      <c r="B1638">
        <v>2012</v>
      </c>
      <c r="C1638" t="s">
        <v>2395</v>
      </c>
      <c r="D1638" t="s">
        <v>72</v>
      </c>
      <c r="E1638" t="s">
        <v>72</v>
      </c>
      <c r="F1638" t="s">
        <v>72</v>
      </c>
      <c r="G1638" t="s">
        <v>104</v>
      </c>
      <c r="H1638" t="s">
        <v>86</v>
      </c>
      <c r="I1638" t="s">
        <v>72</v>
      </c>
      <c r="J1638" t="s">
        <v>72</v>
      </c>
      <c r="K1638">
        <v>5.2692629999999996</v>
      </c>
      <c r="L1638">
        <v>1.4209419999999999</v>
      </c>
      <c r="M1638">
        <v>3.0649999999999999</v>
      </c>
      <c r="N1638">
        <v>8.9120000000000008</v>
      </c>
      <c r="O1638" t="s">
        <v>74</v>
      </c>
      <c r="P1638" t="s">
        <v>569</v>
      </c>
      <c r="Q1638">
        <v>3.6429999999999998</v>
      </c>
      <c r="R1638">
        <v>2.2040000000000002</v>
      </c>
      <c r="S1638">
        <v>3635</v>
      </c>
      <c r="T1638">
        <v>1029</v>
      </c>
      <c r="U1638">
        <v>2115</v>
      </c>
      <c r="V1638">
        <v>6149</v>
      </c>
      <c r="W1638">
        <v>305</v>
      </c>
      <c r="X1638">
        <v>24</v>
      </c>
      <c r="Y1638">
        <v>0</v>
      </c>
      <c r="Z1638">
        <v>0</v>
      </c>
      <c r="AA1638">
        <v>0</v>
      </c>
      <c r="AB1638">
        <v>1</v>
      </c>
      <c r="AC1638" t="s">
        <v>165</v>
      </c>
      <c r="AD1638" t="s">
        <v>2395</v>
      </c>
      <c r="AE1638">
        <v>1.2296622338000001</v>
      </c>
      <c r="AF1638" t="s">
        <v>75</v>
      </c>
    </row>
    <row r="1639" spans="1:32">
      <c r="A1639" t="s">
        <v>2507</v>
      </c>
      <c r="B1639">
        <v>2012</v>
      </c>
      <c r="C1639" t="s">
        <v>2395</v>
      </c>
      <c r="D1639" t="s">
        <v>72</v>
      </c>
      <c r="E1639" t="s">
        <v>72</v>
      </c>
      <c r="F1639" t="s">
        <v>72</v>
      </c>
      <c r="G1639" t="s">
        <v>104</v>
      </c>
      <c r="H1639" t="s">
        <v>86</v>
      </c>
      <c r="I1639" t="s">
        <v>76</v>
      </c>
      <c r="J1639" t="s">
        <v>72</v>
      </c>
      <c r="K1639">
        <v>2.375651</v>
      </c>
      <c r="L1639">
        <v>1.2670429999999999</v>
      </c>
      <c r="M1639">
        <v>0.56899999999999995</v>
      </c>
      <c r="N1639">
        <v>6.3639999999999999</v>
      </c>
      <c r="O1639" t="s">
        <v>74</v>
      </c>
      <c r="P1639" t="s">
        <v>535</v>
      </c>
      <c r="Q1639">
        <v>3.988</v>
      </c>
      <c r="R1639">
        <v>1.806</v>
      </c>
      <c r="S1639">
        <v>808</v>
      </c>
      <c r="T1639">
        <v>440</v>
      </c>
      <c r="U1639">
        <v>194</v>
      </c>
      <c r="V1639">
        <v>2166</v>
      </c>
      <c r="W1639">
        <v>171</v>
      </c>
      <c r="X1639">
        <v>5</v>
      </c>
      <c r="Y1639">
        <v>0</v>
      </c>
      <c r="Z1639">
        <v>0</v>
      </c>
      <c r="AA1639">
        <v>0</v>
      </c>
      <c r="AB1639">
        <v>1</v>
      </c>
      <c r="AC1639" t="s">
        <v>116</v>
      </c>
      <c r="AD1639" t="s">
        <v>2395</v>
      </c>
      <c r="AE1639">
        <v>1.1767685746000001</v>
      </c>
      <c r="AF1639" t="s">
        <v>75</v>
      </c>
    </row>
    <row r="1640" spans="1:32">
      <c r="A1640" t="s">
        <v>2508</v>
      </c>
      <c r="B1640">
        <v>2012</v>
      </c>
      <c r="C1640" t="s">
        <v>2395</v>
      </c>
      <c r="D1640" t="s">
        <v>72</v>
      </c>
      <c r="E1640" t="s">
        <v>72</v>
      </c>
      <c r="F1640" t="s">
        <v>72</v>
      </c>
      <c r="G1640" t="s">
        <v>104</v>
      </c>
      <c r="H1640" t="s">
        <v>86</v>
      </c>
      <c r="I1640" t="s">
        <v>79</v>
      </c>
      <c r="J1640" t="s">
        <v>72</v>
      </c>
      <c r="K1640">
        <v>8.0858749999999997</v>
      </c>
      <c r="L1640">
        <v>2.4441459999999999</v>
      </c>
      <c r="M1640">
        <v>4.3810000000000002</v>
      </c>
      <c r="N1640">
        <v>14.452</v>
      </c>
      <c r="O1640" t="s">
        <v>74</v>
      </c>
      <c r="P1640" t="s">
        <v>2509</v>
      </c>
      <c r="Q1640">
        <v>6.3659999999999997</v>
      </c>
      <c r="R1640">
        <v>3.7050000000000001</v>
      </c>
      <c r="S1640">
        <v>2827</v>
      </c>
      <c r="T1640">
        <v>864</v>
      </c>
      <c r="U1640">
        <v>1531</v>
      </c>
      <c r="V1640">
        <v>5052</v>
      </c>
      <c r="W1640">
        <v>134</v>
      </c>
      <c r="X1640">
        <v>19</v>
      </c>
      <c r="Y1640">
        <v>0</v>
      </c>
      <c r="Z1640">
        <v>0</v>
      </c>
      <c r="AA1640">
        <v>0</v>
      </c>
      <c r="AB1640">
        <v>1</v>
      </c>
      <c r="AC1640" t="s">
        <v>114</v>
      </c>
      <c r="AD1640" t="s">
        <v>2395</v>
      </c>
      <c r="AE1640">
        <v>1.0690464913</v>
      </c>
      <c r="AF1640" t="s">
        <v>75</v>
      </c>
    </row>
    <row r="1641" spans="1:32">
      <c r="A1641" t="s">
        <v>2510</v>
      </c>
      <c r="B1641">
        <v>2012</v>
      </c>
      <c r="C1641" t="s">
        <v>2395</v>
      </c>
      <c r="D1641" t="s">
        <v>72</v>
      </c>
      <c r="E1641" t="s">
        <v>72</v>
      </c>
      <c r="F1641" t="s">
        <v>72</v>
      </c>
      <c r="G1641" t="s">
        <v>104</v>
      </c>
      <c r="H1641" t="s">
        <v>88</v>
      </c>
      <c r="I1641" t="s">
        <v>72</v>
      </c>
      <c r="J1641" t="s">
        <v>72</v>
      </c>
      <c r="K1641">
        <v>1.975589</v>
      </c>
      <c r="L1641">
        <v>0.88826799999999995</v>
      </c>
      <c r="M1641">
        <v>0.63200000000000001</v>
      </c>
      <c r="N1641">
        <v>4.5960000000000001</v>
      </c>
      <c r="O1641" t="s">
        <v>74</v>
      </c>
      <c r="P1641" t="s">
        <v>703</v>
      </c>
      <c r="Q1641">
        <v>2.621</v>
      </c>
      <c r="R1641">
        <v>1.343</v>
      </c>
      <c r="S1641">
        <v>711</v>
      </c>
      <c r="T1641">
        <v>319</v>
      </c>
      <c r="U1641">
        <v>228</v>
      </c>
      <c r="V1641">
        <v>1655</v>
      </c>
      <c r="W1641">
        <v>216</v>
      </c>
      <c r="X1641">
        <v>8</v>
      </c>
      <c r="Y1641">
        <v>0</v>
      </c>
      <c r="Z1641">
        <v>0</v>
      </c>
      <c r="AA1641">
        <v>0</v>
      </c>
      <c r="AB1641">
        <v>1</v>
      </c>
      <c r="AC1641" t="s">
        <v>116</v>
      </c>
      <c r="AD1641" t="s">
        <v>2395</v>
      </c>
      <c r="AE1641">
        <v>0.87598390439999996</v>
      </c>
      <c r="AF1641" t="s">
        <v>75</v>
      </c>
    </row>
    <row r="1642" spans="1:32">
      <c r="A1642" t="s">
        <v>2511</v>
      </c>
      <c r="B1642">
        <v>2012</v>
      </c>
      <c r="C1642" t="s">
        <v>2395</v>
      </c>
      <c r="D1642" t="s">
        <v>72</v>
      </c>
      <c r="E1642" t="s">
        <v>72</v>
      </c>
      <c r="F1642" t="s">
        <v>72</v>
      </c>
      <c r="G1642" t="s">
        <v>104</v>
      </c>
      <c r="H1642" t="s">
        <v>88</v>
      </c>
      <c r="I1642" t="s">
        <v>76</v>
      </c>
      <c r="J1642" t="s">
        <v>72</v>
      </c>
      <c r="K1642">
        <v>0.932504</v>
      </c>
      <c r="L1642">
        <v>0.74269099999999999</v>
      </c>
      <c r="M1642">
        <v>7.3999999999999996E-2</v>
      </c>
      <c r="N1642">
        <v>3.8170000000000002</v>
      </c>
      <c r="O1642" t="s">
        <v>74</v>
      </c>
      <c r="P1642" t="s">
        <v>406</v>
      </c>
      <c r="Q1642">
        <v>2.8839999999999999</v>
      </c>
      <c r="R1642">
        <v>0.85799999999999998</v>
      </c>
      <c r="S1642">
        <v>177</v>
      </c>
      <c r="T1642">
        <v>140</v>
      </c>
      <c r="U1642">
        <v>14</v>
      </c>
      <c r="V1642">
        <v>724</v>
      </c>
      <c r="W1642">
        <v>129</v>
      </c>
      <c r="X1642">
        <v>2</v>
      </c>
      <c r="Y1642">
        <v>0</v>
      </c>
      <c r="Z1642">
        <v>0</v>
      </c>
      <c r="AA1642">
        <v>0</v>
      </c>
      <c r="AB1642">
        <v>1</v>
      </c>
      <c r="AC1642" t="s">
        <v>118</v>
      </c>
      <c r="AD1642" t="s">
        <v>2395</v>
      </c>
      <c r="AE1642">
        <v>0.76426575949999997</v>
      </c>
      <c r="AF1642" t="s">
        <v>75</v>
      </c>
    </row>
    <row r="1643" spans="1:32">
      <c r="A1643" t="s">
        <v>2512</v>
      </c>
      <c r="B1643">
        <v>2012</v>
      </c>
      <c r="C1643" t="s">
        <v>2395</v>
      </c>
      <c r="D1643" t="s">
        <v>72</v>
      </c>
      <c r="E1643" t="s">
        <v>72</v>
      </c>
      <c r="F1643" t="s">
        <v>72</v>
      </c>
      <c r="G1643" t="s">
        <v>104</v>
      </c>
      <c r="H1643" t="s">
        <v>88</v>
      </c>
      <c r="I1643" t="s">
        <v>79</v>
      </c>
      <c r="J1643" t="s">
        <v>72</v>
      </c>
      <c r="K1643">
        <v>3.1369669999999998</v>
      </c>
      <c r="L1643">
        <v>1.402218</v>
      </c>
      <c r="M1643">
        <v>1.012</v>
      </c>
      <c r="N1643">
        <v>7.2220000000000004</v>
      </c>
      <c r="O1643" t="s">
        <v>74</v>
      </c>
      <c r="P1643" t="s">
        <v>2513</v>
      </c>
      <c r="Q1643">
        <v>4.085</v>
      </c>
      <c r="R1643">
        <v>2.125</v>
      </c>
      <c r="S1643">
        <v>534</v>
      </c>
      <c r="T1643">
        <v>236</v>
      </c>
      <c r="U1643">
        <v>172</v>
      </c>
      <c r="V1643">
        <v>1230</v>
      </c>
      <c r="W1643">
        <v>87</v>
      </c>
      <c r="X1643">
        <v>6</v>
      </c>
      <c r="Y1643">
        <v>0</v>
      </c>
      <c r="Z1643">
        <v>0</v>
      </c>
      <c r="AA1643">
        <v>0</v>
      </c>
      <c r="AB1643">
        <v>1</v>
      </c>
      <c r="AC1643" t="s">
        <v>118</v>
      </c>
      <c r="AD1643" t="s">
        <v>2395</v>
      </c>
      <c r="AE1643">
        <v>0.55649526819999995</v>
      </c>
      <c r="AF1643" t="s">
        <v>75</v>
      </c>
    </row>
    <row r="1644" spans="1:32">
      <c r="A1644" t="s">
        <v>2514</v>
      </c>
      <c r="B1644">
        <v>2012</v>
      </c>
      <c r="C1644" t="s">
        <v>2395</v>
      </c>
      <c r="D1644" t="s">
        <v>72</v>
      </c>
      <c r="E1644" t="s">
        <v>72</v>
      </c>
      <c r="F1644" t="s">
        <v>72</v>
      </c>
      <c r="G1644" t="s">
        <v>104</v>
      </c>
      <c r="H1644" t="s">
        <v>91</v>
      </c>
      <c r="I1644" t="s">
        <v>72</v>
      </c>
      <c r="J1644" t="s">
        <v>72</v>
      </c>
      <c r="K1644">
        <v>2.3899370000000002</v>
      </c>
      <c r="L1644">
        <v>1.1183639999999999</v>
      </c>
      <c r="M1644">
        <v>0.72099999999999997</v>
      </c>
      <c r="N1644">
        <v>5.7229999999999999</v>
      </c>
      <c r="O1644" t="s">
        <v>74</v>
      </c>
      <c r="P1644" t="s">
        <v>716</v>
      </c>
      <c r="Q1644">
        <v>3.3330000000000002</v>
      </c>
      <c r="R1644">
        <v>1.669</v>
      </c>
      <c r="S1644">
        <v>360</v>
      </c>
      <c r="T1644">
        <v>168</v>
      </c>
      <c r="U1644">
        <v>108</v>
      </c>
      <c r="V1644">
        <v>861</v>
      </c>
      <c r="W1644">
        <v>112</v>
      </c>
      <c r="X1644">
        <v>5</v>
      </c>
      <c r="Y1644">
        <v>0</v>
      </c>
      <c r="Z1644">
        <v>0</v>
      </c>
      <c r="AA1644">
        <v>0</v>
      </c>
      <c r="AB1644">
        <v>1</v>
      </c>
      <c r="AC1644" t="s">
        <v>118</v>
      </c>
      <c r="AD1644" t="s">
        <v>2395</v>
      </c>
      <c r="AE1644">
        <v>0.59512465589999997</v>
      </c>
      <c r="AF1644" t="s">
        <v>75</v>
      </c>
    </row>
    <row r="1645" spans="1:32">
      <c r="A1645" t="s">
        <v>2515</v>
      </c>
      <c r="B1645">
        <v>2012</v>
      </c>
      <c r="C1645" t="s">
        <v>2395</v>
      </c>
      <c r="D1645" t="s">
        <v>72</v>
      </c>
      <c r="E1645" t="s">
        <v>72</v>
      </c>
      <c r="F1645" t="s">
        <v>72</v>
      </c>
      <c r="G1645" t="s">
        <v>104</v>
      </c>
      <c r="H1645" t="s">
        <v>91</v>
      </c>
      <c r="I1645" t="s">
        <v>76</v>
      </c>
      <c r="J1645" t="s">
        <v>72</v>
      </c>
      <c r="K1645">
        <v>0.85457899999999998</v>
      </c>
      <c r="L1645">
        <v>0.88509400000000005</v>
      </c>
      <c r="M1645">
        <v>1.7999999999999999E-2</v>
      </c>
      <c r="N1645">
        <v>4.875</v>
      </c>
      <c r="O1645" t="s">
        <v>74</v>
      </c>
      <c r="P1645" t="s">
        <v>610</v>
      </c>
      <c r="Q1645">
        <v>4.0209999999999999</v>
      </c>
      <c r="R1645">
        <v>0.83699999999999997</v>
      </c>
      <c r="S1645">
        <v>69</v>
      </c>
      <c r="T1645">
        <v>71</v>
      </c>
      <c r="U1645">
        <v>1</v>
      </c>
      <c r="V1645">
        <v>394</v>
      </c>
      <c r="W1645">
        <v>67</v>
      </c>
      <c r="X1645">
        <v>1</v>
      </c>
      <c r="Y1645">
        <v>0</v>
      </c>
      <c r="Z1645">
        <v>0</v>
      </c>
      <c r="AA1645">
        <v>0</v>
      </c>
      <c r="AB1645">
        <v>1</v>
      </c>
      <c r="AC1645" t="s">
        <v>117</v>
      </c>
      <c r="AD1645" t="s">
        <v>2395</v>
      </c>
      <c r="AE1645">
        <v>0.61023674019999996</v>
      </c>
      <c r="AF1645" t="s">
        <v>75</v>
      </c>
    </row>
    <row r="1646" spans="1:32">
      <c r="A1646" t="s">
        <v>2516</v>
      </c>
      <c r="B1646">
        <v>2012</v>
      </c>
      <c r="C1646" t="s">
        <v>2395</v>
      </c>
      <c r="D1646" t="s">
        <v>72</v>
      </c>
      <c r="E1646" t="s">
        <v>72</v>
      </c>
      <c r="F1646" t="s">
        <v>72</v>
      </c>
      <c r="G1646" t="s">
        <v>104</v>
      </c>
      <c r="H1646" t="s">
        <v>91</v>
      </c>
      <c r="I1646" t="s">
        <v>79</v>
      </c>
      <c r="J1646" t="s">
        <v>72</v>
      </c>
      <c r="K1646">
        <v>4.1689949999999998</v>
      </c>
      <c r="L1646">
        <v>2.364449</v>
      </c>
      <c r="M1646">
        <v>0.88300000000000001</v>
      </c>
      <c r="N1646">
        <v>11.621</v>
      </c>
      <c r="O1646" t="s">
        <v>74</v>
      </c>
      <c r="P1646" t="s">
        <v>736</v>
      </c>
      <c r="Q1646">
        <v>7.452</v>
      </c>
      <c r="R1646">
        <v>3.286</v>
      </c>
      <c r="S1646">
        <v>291</v>
      </c>
      <c r="T1646">
        <v>162</v>
      </c>
      <c r="U1646">
        <v>62</v>
      </c>
      <c r="V1646">
        <v>810</v>
      </c>
      <c r="W1646">
        <v>45</v>
      </c>
      <c r="X1646">
        <v>4</v>
      </c>
      <c r="Y1646">
        <v>0</v>
      </c>
      <c r="Z1646">
        <v>0</v>
      </c>
      <c r="AA1646">
        <v>0</v>
      </c>
      <c r="AB1646">
        <v>1</v>
      </c>
      <c r="AC1646" t="s">
        <v>118</v>
      </c>
      <c r="AD1646" t="s">
        <v>2395</v>
      </c>
      <c r="AE1646">
        <v>0.61570846960000003</v>
      </c>
      <c r="AF1646" t="s">
        <v>75</v>
      </c>
    </row>
    <row r="1647" spans="1:32">
      <c r="A1647" t="s">
        <v>2517</v>
      </c>
      <c r="B1647">
        <v>2012</v>
      </c>
      <c r="C1647" t="s">
        <v>2395</v>
      </c>
      <c r="D1647" t="s">
        <v>72</v>
      </c>
      <c r="E1647" t="s">
        <v>72</v>
      </c>
      <c r="F1647" t="s">
        <v>72</v>
      </c>
      <c r="G1647" t="s">
        <v>104</v>
      </c>
      <c r="H1647" t="s">
        <v>72</v>
      </c>
      <c r="I1647" t="s">
        <v>72</v>
      </c>
      <c r="J1647" t="s">
        <v>72</v>
      </c>
      <c r="K1647">
        <v>8.2646560000000004</v>
      </c>
      <c r="L1647">
        <v>0.72226100000000004</v>
      </c>
      <c r="M1647">
        <v>6.94</v>
      </c>
      <c r="N1647">
        <v>9.8149999999999995</v>
      </c>
      <c r="O1647" t="s">
        <v>74</v>
      </c>
      <c r="P1647" t="s">
        <v>2518</v>
      </c>
      <c r="Q1647">
        <v>1.5509999999999999</v>
      </c>
      <c r="R1647">
        <v>1.325</v>
      </c>
      <c r="S1647">
        <v>51296</v>
      </c>
      <c r="T1647">
        <v>4664</v>
      </c>
      <c r="U1647">
        <v>43075</v>
      </c>
      <c r="V1647">
        <v>60920</v>
      </c>
      <c r="W1647">
        <v>2262</v>
      </c>
      <c r="X1647">
        <v>206</v>
      </c>
      <c r="Y1647">
        <v>0</v>
      </c>
      <c r="Z1647">
        <v>0</v>
      </c>
      <c r="AA1647">
        <v>0</v>
      </c>
      <c r="AB1647">
        <v>1</v>
      </c>
      <c r="AC1647" t="s">
        <v>126</v>
      </c>
      <c r="AD1647" t="s">
        <v>2395</v>
      </c>
      <c r="AE1647">
        <v>1.5557044621</v>
      </c>
      <c r="AF1647" t="s">
        <v>75</v>
      </c>
    </row>
    <row r="1648" spans="1:32">
      <c r="A1648" t="s">
        <v>2519</v>
      </c>
      <c r="B1648">
        <v>2012</v>
      </c>
      <c r="C1648" t="s">
        <v>2395</v>
      </c>
      <c r="D1648" t="s">
        <v>72</v>
      </c>
      <c r="E1648" t="s">
        <v>72</v>
      </c>
      <c r="F1648" t="s">
        <v>72</v>
      </c>
      <c r="G1648" t="s">
        <v>104</v>
      </c>
      <c r="H1648" t="s">
        <v>72</v>
      </c>
      <c r="I1648" t="s">
        <v>76</v>
      </c>
      <c r="J1648" t="s">
        <v>72</v>
      </c>
      <c r="K1648">
        <v>3.5480299999999998</v>
      </c>
      <c r="L1648">
        <v>0.66090000000000004</v>
      </c>
      <c r="M1648">
        <v>2.367</v>
      </c>
      <c r="N1648">
        <v>5.093</v>
      </c>
      <c r="O1648" t="s">
        <v>74</v>
      </c>
      <c r="P1648" t="s">
        <v>2520</v>
      </c>
      <c r="Q1648">
        <v>1.5449999999999999</v>
      </c>
      <c r="R1648">
        <v>1.181</v>
      </c>
      <c r="S1648">
        <v>11355</v>
      </c>
      <c r="T1648">
        <v>2114</v>
      </c>
      <c r="U1648">
        <v>7575</v>
      </c>
      <c r="V1648">
        <v>16299</v>
      </c>
      <c r="W1648">
        <v>1327</v>
      </c>
      <c r="X1648">
        <v>63</v>
      </c>
      <c r="Y1648">
        <v>0</v>
      </c>
      <c r="Z1648">
        <v>0</v>
      </c>
      <c r="AA1648">
        <v>0</v>
      </c>
      <c r="AB1648">
        <v>1</v>
      </c>
      <c r="AC1648" t="s">
        <v>353</v>
      </c>
      <c r="AD1648" t="s">
        <v>2395</v>
      </c>
      <c r="AE1648">
        <v>1.6924540846</v>
      </c>
      <c r="AF1648" t="s">
        <v>75</v>
      </c>
    </row>
    <row r="1649" spans="1:32">
      <c r="A1649" t="s">
        <v>2521</v>
      </c>
      <c r="B1649">
        <v>2012</v>
      </c>
      <c r="C1649" t="s">
        <v>2395</v>
      </c>
      <c r="D1649" t="s">
        <v>72</v>
      </c>
      <c r="E1649" t="s">
        <v>72</v>
      </c>
      <c r="F1649" t="s">
        <v>72</v>
      </c>
      <c r="G1649" t="s">
        <v>104</v>
      </c>
      <c r="H1649" t="s">
        <v>72</v>
      </c>
      <c r="I1649" t="s">
        <v>79</v>
      </c>
      <c r="J1649" t="s">
        <v>72</v>
      </c>
      <c r="K1649">
        <v>13.285531000000001</v>
      </c>
      <c r="L1649">
        <v>1.421538</v>
      </c>
      <c r="M1649">
        <v>10.71</v>
      </c>
      <c r="N1649">
        <v>16.367000000000001</v>
      </c>
      <c r="O1649" t="s">
        <v>74</v>
      </c>
      <c r="P1649" t="s">
        <v>1630</v>
      </c>
      <c r="Q1649">
        <v>3.0819999999999999</v>
      </c>
      <c r="R1649">
        <v>2.5760000000000001</v>
      </c>
      <c r="S1649">
        <v>39941</v>
      </c>
      <c r="T1649">
        <v>4420</v>
      </c>
      <c r="U1649">
        <v>32197</v>
      </c>
      <c r="V1649">
        <v>49206</v>
      </c>
      <c r="W1649">
        <v>935</v>
      </c>
      <c r="X1649">
        <v>143</v>
      </c>
      <c r="Y1649">
        <v>0</v>
      </c>
      <c r="Z1649">
        <v>0</v>
      </c>
      <c r="AA1649">
        <v>0</v>
      </c>
      <c r="AB1649">
        <v>1</v>
      </c>
      <c r="AC1649" t="s">
        <v>625</v>
      </c>
      <c r="AD1649" t="s">
        <v>2395</v>
      </c>
      <c r="AE1649">
        <v>1.6382987250000001</v>
      </c>
      <c r="AF1649" t="s">
        <v>75</v>
      </c>
    </row>
    <row r="1650" spans="1:32">
      <c r="A1650" t="s">
        <v>2522</v>
      </c>
      <c r="B1650">
        <v>2012</v>
      </c>
      <c r="C1650" t="s">
        <v>2395</v>
      </c>
      <c r="D1650" t="s">
        <v>72</v>
      </c>
      <c r="E1650" t="s">
        <v>72</v>
      </c>
      <c r="F1650" t="s">
        <v>72</v>
      </c>
      <c r="G1650" t="s">
        <v>119</v>
      </c>
      <c r="H1650" t="s">
        <v>73</v>
      </c>
      <c r="I1650" t="s">
        <v>72</v>
      </c>
      <c r="J1650" t="s">
        <v>72</v>
      </c>
      <c r="K1650">
        <v>14.838091</v>
      </c>
      <c r="L1650">
        <v>2.4166349999999999</v>
      </c>
      <c r="M1650">
        <v>10.651999999999999</v>
      </c>
      <c r="N1650">
        <v>20.295000000000002</v>
      </c>
      <c r="O1650" t="s">
        <v>74</v>
      </c>
      <c r="P1650" t="s">
        <v>873</v>
      </c>
      <c r="Q1650">
        <v>5.4569999999999999</v>
      </c>
      <c r="R1650">
        <v>4.1859999999999999</v>
      </c>
      <c r="S1650">
        <v>27861</v>
      </c>
      <c r="T1650">
        <v>4792</v>
      </c>
      <c r="U1650">
        <v>20001</v>
      </c>
      <c r="V1650">
        <v>38108</v>
      </c>
      <c r="W1650">
        <v>368</v>
      </c>
      <c r="X1650">
        <v>59</v>
      </c>
      <c r="Y1650">
        <v>0</v>
      </c>
      <c r="Z1650">
        <v>0</v>
      </c>
      <c r="AA1650">
        <v>0</v>
      </c>
      <c r="AB1650">
        <v>1</v>
      </c>
      <c r="AC1650" t="s">
        <v>262</v>
      </c>
      <c r="AD1650" t="s">
        <v>2395</v>
      </c>
      <c r="AE1650">
        <v>1.6961526657999999</v>
      </c>
      <c r="AF1650" t="s">
        <v>75</v>
      </c>
    </row>
    <row r="1651" spans="1:32">
      <c r="A1651" t="s">
        <v>2523</v>
      </c>
      <c r="B1651">
        <v>2012</v>
      </c>
      <c r="C1651" t="s">
        <v>2395</v>
      </c>
      <c r="D1651" t="s">
        <v>72</v>
      </c>
      <c r="E1651" t="s">
        <v>72</v>
      </c>
      <c r="F1651" t="s">
        <v>72</v>
      </c>
      <c r="G1651" t="s">
        <v>119</v>
      </c>
      <c r="H1651" t="s">
        <v>73</v>
      </c>
      <c r="I1651" t="s">
        <v>76</v>
      </c>
      <c r="J1651" t="s">
        <v>72</v>
      </c>
      <c r="K1651">
        <v>14.030443999999999</v>
      </c>
      <c r="L1651">
        <v>2.8952550000000001</v>
      </c>
      <c r="M1651">
        <v>9.2040000000000006</v>
      </c>
      <c r="N1651">
        <v>20.808</v>
      </c>
      <c r="O1651" t="s">
        <v>74</v>
      </c>
      <c r="P1651" t="s">
        <v>2524</v>
      </c>
      <c r="Q1651">
        <v>6.7770000000000001</v>
      </c>
      <c r="R1651">
        <v>4.8259999999999996</v>
      </c>
      <c r="S1651">
        <v>13504</v>
      </c>
      <c r="T1651">
        <v>3128</v>
      </c>
      <c r="U1651">
        <v>8859</v>
      </c>
      <c r="V1651">
        <v>20027</v>
      </c>
      <c r="W1651">
        <v>186</v>
      </c>
      <c r="X1651">
        <v>23</v>
      </c>
      <c r="Y1651">
        <v>0</v>
      </c>
      <c r="Z1651">
        <v>0</v>
      </c>
      <c r="AA1651">
        <v>0</v>
      </c>
      <c r="AB1651">
        <v>1</v>
      </c>
      <c r="AC1651" t="s">
        <v>241</v>
      </c>
      <c r="AD1651" t="s">
        <v>2395</v>
      </c>
      <c r="AE1651">
        <v>1.2856694903000001</v>
      </c>
      <c r="AF1651" t="s">
        <v>75</v>
      </c>
    </row>
    <row r="1652" spans="1:32">
      <c r="A1652" t="s">
        <v>2525</v>
      </c>
      <c r="B1652">
        <v>2012</v>
      </c>
      <c r="C1652" t="s">
        <v>2395</v>
      </c>
      <c r="D1652" t="s">
        <v>72</v>
      </c>
      <c r="E1652" t="s">
        <v>72</v>
      </c>
      <c r="F1652" t="s">
        <v>72</v>
      </c>
      <c r="G1652" t="s">
        <v>119</v>
      </c>
      <c r="H1652" t="s">
        <v>73</v>
      </c>
      <c r="I1652" t="s">
        <v>79</v>
      </c>
      <c r="J1652" t="s">
        <v>72</v>
      </c>
      <c r="K1652">
        <v>15.687457</v>
      </c>
      <c r="L1652">
        <v>3.568813</v>
      </c>
      <c r="M1652">
        <v>9.8239999999999998</v>
      </c>
      <c r="N1652">
        <v>24.116</v>
      </c>
      <c r="O1652" t="s">
        <v>74</v>
      </c>
      <c r="P1652" t="s">
        <v>2526</v>
      </c>
      <c r="Q1652">
        <v>8.4280000000000008</v>
      </c>
      <c r="R1652">
        <v>5.8639999999999999</v>
      </c>
      <c r="S1652">
        <v>14357</v>
      </c>
      <c r="T1652">
        <v>3219</v>
      </c>
      <c r="U1652">
        <v>8991</v>
      </c>
      <c r="V1652">
        <v>22071</v>
      </c>
      <c r="W1652">
        <v>182</v>
      </c>
      <c r="X1652">
        <v>36</v>
      </c>
      <c r="Y1652">
        <v>0</v>
      </c>
      <c r="Z1652">
        <v>0</v>
      </c>
      <c r="AA1652">
        <v>0</v>
      </c>
      <c r="AB1652">
        <v>1</v>
      </c>
      <c r="AC1652" t="s">
        <v>229</v>
      </c>
      <c r="AD1652" t="s">
        <v>2395</v>
      </c>
      <c r="AE1652">
        <v>1.7429360322</v>
      </c>
      <c r="AF1652" t="s">
        <v>75</v>
      </c>
    </row>
    <row r="1653" spans="1:32">
      <c r="A1653" t="s">
        <v>2527</v>
      </c>
      <c r="B1653">
        <v>2012</v>
      </c>
      <c r="C1653" t="s">
        <v>2395</v>
      </c>
      <c r="D1653" t="s">
        <v>72</v>
      </c>
      <c r="E1653" t="s">
        <v>72</v>
      </c>
      <c r="F1653" t="s">
        <v>72</v>
      </c>
      <c r="G1653" t="s">
        <v>119</v>
      </c>
      <c r="H1653" t="s">
        <v>81</v>
      </c>
      <c r="I1653" t="s">
        <v>72</v>
      </c>
      <c r="J1653" t="s">
        <v>72</v>
      </c>
      <c r="K1653">
        <v>26.762710999999999</v>
      </c>
      <c r="L1653">
        <v>2.7268189999999999</v>
      </c>
      <c r="M1653">
        <v>21.709</v>
      </c>
      <c r="N1653">
        <v>32.505000000000003</v>
      </c>
      <c r="O1653" t="s">
        <v>74</v>
      </c>
      <c r="P1653" t="s">
        <v>2528</v>
      </c>
      <c r="Q1653">
        <v>5.742</v>
      </c>
      <c r="R1653">
        <v>5.0540000000000003</v>
      </c>
      <c r="S1653">
        <v>43644</v>
      </c>
      <c r="T1653">
        <v>4688</v>
      </c>
      <c r="U1653">
        <v>35402</v>
      </c>
      <c r="V1653">
        <v>53007</v>
      </c>
      <c r="W1653">
        <v>395</v>
      </c>
      <c r="X1653">
        <v>105</v>
      </c>
      <c r="Y1653">
        <v>0</v>
      </c>
      <c r="Z1653">
        <v>0</v>
      </c>
      <c r="AA1653">
        <v>0</v>
      </c>
      <c r="AB1653">
        <v>1</v>
      </c>
      <c r="AC1653" t="s">
        <v>448</v>
      </c>
      <c r="AD1653" t="s">
        <v>2395</v>
      </c>
      <c r="AE1653">
        <v>1.4946739358000001</v>
      </c>
      <c r="AF1653" t="s">
        <v>75</v>
      </c>
    </row>
    <row r="1654" spans="1:32">
      <c r="A1654" t="s">
        <v>2529</v>
      </c>
      <c r="B1654">
        <v>2012</v>
      </c>
      <c r="C1654" t="s">
        <v>2395</v>
      </c>
      <c r="D1654" t="s">
        <v>72</v>
      </c>
      <c r="E1654" t="s">
        <v>72</v>
      </c>
      <c r="F1654" t="s">
        <v>72</v>
      </c>
      <c r="G1654" t="s">
        <v>119</v>
      </c>
      <c r="H1654" t="s">
        <v>81</v>
      </c>
      <c r="I1654" t="s">
        <v>76</v>
      </c>
      <c r="J1654" t="s">
        <v>72</v>
      </c>
      <c r="K1654">
        <v>16.912485</v>
      </c>
      <c r="L1654">
        <v>2.7368610000000002</v>
      </c>
      <c r="M1654">
        <v>12.151</v>
      </c>
      <c r="N1654">
        <v>23.050999999999998</v>
      </c>
      <c r="O1654" t="s">
        <v>74</v>
      </c>
      <c r="P1654" t="s">
        <v>2530</v>
      </c>
      <c r="Q1654">
        <v>6.1379999999999999</v>
      </c>
      <c r="R1654">
        <v>4.7619999999999996</v>
      </c>
      <c r="S1654">
        <v>13110</v>
      </c>
      <c r="T1654">
        <v>2214</v>
      </c>
      <c r="U1654">
        <v>9419</v>
      </c>
      <c r="V1654">
        <v>17869</v>
      </c>
      <c r="W1654">
        <v>218</v>
      </c>
      <c r="X1654">
        <v>43</v>
      </c>
      <c r="Y1654">
        <v>0</v>
      </c>
      <c r="Z1654">
        <v>0</v>
      </c>
      <c r="AA1654">
        <v>0</v>
      </c>
      <c r="AB1654">
        <v>1</v>
      </c>
      <c r="AC1654" t="s">
        <v>244</v>
      </c>
      <c r="AD1654" t="s">
        <v>2395</v>
      </c>
      <c r="AE1654">
        <v>1.1567037522000001</v>
      </c>
      <c r="AF1654" t="s">
        <v>75</v>
      </c>
    </row>
    <row r="1655" spans="1:32">
      <c r="A1655" t="s">
        <v>2531</v>
      </c>
      <c r="B1655">
        <v>2012</v>
      </c>
      <c r="C1655" t="s">
        <v>2395</v>
      </c>
      <c r="D1655" t="s">
        <v>72</v>
      </c>
      <c r="E1655" t="s">
        <v>72</v>
      </c>
      <c r="F1655" t="s">
        <v>72</v>
      </c>
      <c r="G1655" t="s">
        <v>119</v>
      </c>
      <c r="H1655" t="s">
        <v>81</v>
      </c>
      <c r="I1655" t="s">
        <v>79</v>
      </c>
      <c r="J1655" t="s">
        <v>72</v>
      </c>
      <c r="K1655">
        <v>35.687443999999999</v>
      </c>
      <c r="L1655">
        <v>4.629181</v>
      </c>
      <c r="M1655">
        <v>27.109000000000002</v>
      </c>
      <c r="N1655">
        <v>45.293999999999997</v>
      </c>
      <c r="O1655" t="s">
        <v>74</v>
      </c>
      <c r="P1655" t="s">
        <v>2532</v>
      </c>
      <c r="Q1655">
        <v>9.6069999999999993</v>
      </c>
      <c r="R1655">
        <v>8.5790000000000006</v>
      </c>
      <c r="S1655">
        <v>30533</v>
      </c>
      <c r="T1655">
        <v>4311</v>
      </c>
      <c r="U1655">
        <v>23194</v>
      </c>
      <c r="V1655">
        <v>38753</v>
      </c>
      <c r="W1655">
        <v>177</v>
      </c>
      <c r="X1655">
        <v>62</v>
      </c>
      <c r="Y1655">
        <v>0</v>
      </c>
      <c r="Z1655">
        <v>0</v>
      </c>
      <c r="AA1655">
        <v>0</v>
      </c>
      <c r="AB1655">
        <v>1</v>
      </c>
      <c r="AC1655" t="s">
        <v>316</v>
      </c>
      <c r="AD1655" t="s">
        <v>2395</v>
      </c>
      <c r="AE1655">
        <v>1.6432732380999999</v>
      </c>
      <c r="AF1655" t="s">
        <v>75</v>
      </c>
    </row>
    <row r="1656" spans="1:32">
      <c r="A1656" t="s">
        <v>2533</v>
      </c>
      <c r="B1656">
        <v>2012</v>
      </c>
      <c r="C1656" t="s">
        <v>2395</v>
      </c>
      <c r="D1656" t="s">
        <v>72</v>
      </c>
      <c r="E1656" t="s">
        <v>72</v>
      </c>
      <c r="F1656" t="s">
        <v>72</v>
      </c>
      <c r="G1656" t="s">
        <v>119</v>
      </c>
      <c r="H1656" t="s">
        <v>83</v>
      </c>
      <c r="I1656" t="s">
        <v>72</v>
      </c>
      <c r="J1656" t="s">
        <v>72</v>
      </c>
      <c r="K1656">
        <v>20.530965999999999</v>
      </c>
      <c r="L1656">
        <v>1.766886</v>
      </c>
      <c r="M1656">
        <v>17.245999999999999</v>
      </c>
      <c r="N1656">
        <v>24.257999999999999</v>
      </c>
      <c r="O1656" t="s">
        <v>74</v>
      </c>
      <c r="P1656" t="s">
        <v>2534</v>
      </c>
      <c r="Q1656">
        <v>3.7269999999999999</v>
      </c>
      <c r="R1656">
        <v>3.2850000000000001</v>
      </c>
      <c r="S1656">
        <v>58866</v>
      </c>
      <c r="T1656">
        <v>5199</v>
      </c>
      <c r="U1656">
        <v>49448</v>
      </c>
      <c r="V1656">
        <v>69552</v>
      </c>
      <c r="W1656">
        <v>890</v>
      </c>
      <c r="X1656">
        <v>159</v>
      </c>
      <c r="Y1656">
        <v>0</v>
      </c>
      <c r="Z1656">
        <v>0</v>
      </c>
      <c r="AA1656">
        <v>0</v>
      </c>
      <c r="AB1656">
        <v>1</v>
      </c>
      <c r="AC1656" t="s">
        <v>2535</v>
      </c>
      <c r="AD1656" t="s">
        <v>2395</v>
      </c>
      <c r="AE1656">
        <v>1.7010289253999999</v>
      </c>
      <c r="AF1656" t="s">
        <v>75</v>
      </c>
    </row>
    <row r="1657" spans="1:32">
      <c r="A1657" t="s">
        <v>2536</v>
      </c>
      <c r="B1657">
        <v>2012</v>
      </c>
      <c r="C1657" t="s">
        <v>2395</v>
      </c>
      <c r="D1657" t="s">
        <v>72</v>
      </c>
      <c r="E1657" t="s">
        <v>72</v>
      </c>
      <c r="F1657" t="s">
        <v>72</v>
      </c>
      <c r="G1657" t="s">
        <v>119</v>
      </c>
      <c r="H1657" t="s">
        <v>83</v>
      </c>
      <c r="I1657" t="s">
        <v>76</v>
      </c>
      <c r="J1657" t="s">
        <v>72</v>
      </c>
      <c r="K1657">
        <v>9.959282</v>
      </c>
      <c r="L1657">
        <v>1.7608200000000001</v>
      </c>
      <c r="M1657">
        <v>6.97</v>
      </c>
      <c r="N1657">
        <v>14.037000000000001</v>
      </c>
      <c r="O1657" t="s">
        <v>74</v>
      </c>
      <c r="P1657" t="s">
        <v>2537</v>
      </c>
      <c r="Q1657">
        <v>4.0780000000000003</v>
      </c>
      <c r="R1657">
        <v>2.9889999999999999</v>
      </c>
      <c r="S1657">
        <v>14610</v>
      </c>
      <c r="T1657">
        <v>2644</v>
      </c>
      <c r="U1657">
        <v>10224</v>
      </c>
      <c r="V1657">
        <v>20592</v>
      </c>
      <c r="W1657">
        <v>549</v>
      </c>
      <c r="X1657">
        <v>57</v>
      </c>
      <c r="Y1657">
        <v>0</v>
      </c>
      <c r="Z1657">
        <v>0</v>
      </c>
      <c r="AA1657">
        <v>0</v>
      </c>
      <c r="AB1657">
        <v>1</v>
      </c>
      <c r="AC1657" t="s">
        <v>346</v>
      </c>
      <c r="AD1657" t="s">
        <v>2395</v>
      </c>
      <c r="AE1657">
        <v>1.894714198</v>
      </c>
      <c r="AF1657" t="s">
        <v>75</v>
      </c>
    </row>
    <row r="1658" spans="1:32">
      <c r="A1658" t="s">
        <v>2538</v>
      </c>
      <c r="B1658">
        <v>2012</v>
      </c>
      <c r="C1658" t="s">
        <v>2395</v>
      </c>
      <c r="D1658" t="s">
        <v>72</v>
      </c>
      <c r="E1658" t="s">
        <v>72</v>
      </c>
      <c r="F1658" t="s">
        <v>72</v>
      </c>
      <c r="G1658" t="s">
        <v>119</v>
      </c>
      <c r="H1658" t="s">
        <v>83</v>
      </c>
      <c r="I1658" t="s">
        <v>79</v>
      </c>
      <c r="J1658" t="s">
        <v>72</v>
      </c>
      <c r="K1658">
        <v>31.606476000000001</v>
      </c>
      <c r="L1658">
        <v>3.1799029999999999</v>
      </c>
      <c r="M1658">
        <v>25.658999999999999</v>
      </c>
      <c r="N1658">
        <v>38.223999999999997</v>
      </c>
      <c r="O1658" t="s">
        <v>74</v>
      </c>
      <c r="P1658" t="s">
        <v>2539</v>
      </c>
      <c r="Q1658">
        <v>6.617</v>
      </c>
      <c r="R1658">
        <v>5.9470000000000001</v>
      </c>
      <c r="S1658">
        <v>44256</v>
      </c>
      <c r="T1658">
        <v>4474</v>
      </c>
      <c r="U1658">
        <v>35928</v>
      </c>
      <c r="V1658">
        <v>53521</v>
      </c>
      <c r="W1658">
        <v>341</v>
      </c>
      <c r="X1658">
        <v>102</v>
      </c>
      <c r="Y1658">
        <v>0</v>
      </c>
      <c r="Z1658">
        <v>0</v>
      </c>
      <c r="AA1658">
        <v>0</v>
      </c>
      <c r="AB1658">
        <v>1</v>
      </c>
      <c r="AC1658" t="s">
        <v>224</v>
      </c>
      <c r="AD1658" t="s">
        <v>2395</v>
      </c>
      <c r="AE1658">
        <v>1.5904337004</v>
      </c>
      <c r="AF1658" t="s">
        <v>75</v>
      </c>
    </row>
    <row r="1659" spans="1:32">
      <c r="A1659" t="s">
        <v>2540</v>
      </c>
      <c r="B1659">
        <v>2012</v>
      </c>
      <c r="C1659" t="s">
        <v>2395</v>
      </c>
      <c r="D1659" t="s">
        <v>72</v>
      </c>
      <c r="E1659" t="s">
        <v>72</v>
      </c>
      <c r="F1659" t="s">
        <v>72</v>
      </c>
      <c r="G1659" t="s">
        <v>119</v>
      </c>
      <c r="H1659" t="s">
        <v>84</v>
      </c>
      <c r="I1659" t="s">
        <v>72</v>
      </c>
      <c r="J1659" t="s">
        <v>72</v>
      </c>
      <c r="K1659">
        <v>13.310631000000001</v>
      </c>
      <c r="L1659">
        <v>1.22956</v>
      </c>
      <c r="M1659">
        <v>11.055</v>
      </c>
      <c r="N1659">
        <v>15.945</v>
      </c>
      <c r="O1659" t="s">
        <v>74</v>
      </c>
      <c r="P1659" t="s">
        <v>2541</v>
      </c>
      <c r="Q1659">
        <v>2.6339999999999999</v>
      </c>
      <c r="R1659">
        <v>2.2559999999999998</v>
      </c>
      <c r="S1659">
        <v>45768</v>
      </c>
      <c r="T1659">
        <v>4360</v>
      </c>
      <c r="U1659">
        <v>38011</v>
      </c>
      <c r="V1659">
        <v>54825</v>
      </c>
      <c r="W1659">
        <v>1199</v>
      </c>
      <c r="X1659">
        <v>166</v>
      </c>
      <c r="Y1659">
        <v>0</v>
      </c>
      <c r="Z1659">
        <v>0</v>
      </c>
      <c r="AA1659">
        <v>0</v>
      </c>
      <c r="AB1659">
        <v>1</v>
      </c>
      <c r="AC1659" t="s">
        <v>196</v>
      </c>
      <c r="AD1659" t="s">
        <v>2395</v>
      </c>
      <c r="AE1659">
        <v>1.569610696</v>
      </c>
      <c r="AF1659" t="s">
        <v>75</v>
      </c>
    </row>
    <row r="1660" spans="1:32">
      <c r="A1660" t="s">
        <v>2542</v>
      </c>
      <c r="B1660">
        <v>2012</v>
      </c>
      <c r="C1660" t="s">
        <v>2395</v>
      </c>
      <c r="D1660" t="s">
        <v>72</v>
      </c>
      <c r="E1660" t="s">
        <v>72</v>
      </c>
      <c r="F1660" t="s">
        <v>72</v>
      </c>
      <c r="G1660" t="s">
        <v>119</v>
      </c>
      <c r="H1660" t="s">
        <v>84</v>
      </c>
      <c r="I1660" t="s">
        <v>76</v>
      </c>
      <c r="J1660" t="s">
        <v>72</v>
      </c>
      <c r="K1660">
        <v>6.6430319999999998</v>
      </c>
      <c r="L1660">
        <v>0.86937799999999998</v>
      </c>
      <c r="M1660">
        <v>5.1130000000000004</v>
      </c>
      <c r="N1660">
        <v>8.59</v>
      </c>
      <c r="O1660" t="s">
        <v>74</v>
      </c>
      <c r="P1660" t="s">
        <v>2543</v>
      </c>
      <c r="Q1660">
        <v>1.9470000000000001</v>
      </c>
      <c r="R1660">
        <v>1.53</v>
      </c>
      <c r="S1660">
        <v>12639</v>
      </c>
      <c r="T1660">
        <v>1625</v>
      </c>
      <c r="U1660">
        <v>9727</v>
      </c>
      <c r="V1660">
        <v>16344</v>
      </c>
      <c r="W1660">
        <v>722</v>
      </c>
      <c r="X1660">
        <v>61</v>
      </c>
      <c r="Y1660">
        <v>0</v>
      </c>
      <c r="Z1660">
        <v>0</v>
      </c>
      <c r="AA1660">
        <v>0</v>
      </c>
      <c r="AB1660">
        <v>1</v>
      </c>
      <c r="AC1660" t="s">
        <v>167</v>
      </c>
      <c r="AD1660" t="s">
        <v>2395</v>
      </c>
      <c r="AE1660">
        <v>0.87869838629999997</v>
      </c>
      <c r="AF1660" t="s">
        <v>75</v>
      </c>
    </row>
    <row r="1661" spans="1:32">
      <c r="A1661" t="s">
        <v>2544</v>
      </c>
      <c r="B1661">
        <v>2012</v>
      </c>
      <c r="C1661" t="s">
        <v>2395</v>
      </c>
      <c r="D1661" t="s">
        <v>72</v>
      </c>
      <c r="E1661" t="s">
        <v>72</v>
      </c>
      <c r="F1661" t="s">
        <v>72</v>
      </c>
      <c r="G1661" t="s">
        <v>119</v>
      </c>
      <c r="H1661" t="s">
        <v>84</v>
      </c>
      <c r="I1661" t="s">
        <v>79</v>
      </c>
      <c r="J1661" t="s">
        <v>72</v>
      </c>
      <c r="K1661">
        <v>21.570374000000001</v>
      </c>
      <c r="L1661">
        <v>2.3103889999999998</v>
      </c>
      <c r="M1661">
        <v>17.338000000000001</v>
      </c>
      <c r="N1661">
        <v>26.504000000000001</v>
      </c>
      <c r="O1661" t="s">
        <v>74</v>
      </c>
      <c r="P1661" t="s">
        <v>472</v>
      </c>
      <c r="Q1661">
        <v>4.9340000000000002</v>
      </c>
      <c r="R1661">
        <v>4.2320000000000002</v>
      </c>
      <c r="S1661">
        <v>33129</v>
      </c>
      <c r="T1661">
        <v>3874</v>
      </c>
      <c r="U1661">
        <v>26630</v>
      </c>
      <c r="V1661">
        <v>40707</v>
      </c>
      <c r="W1661">
        <v>477</v>
      </c>
      <c r="X1661">
        <v>105</v>
      </c>
      <c r="Y1661">
        <v>0</v>
      </c>
      <c r="Z1661">
        <v>0</v>
      </c>
      <c r="AA1661">
        <v>0</v>
      </c>
      <c r="AB1661">
        <v>1</v>
      </c>
      <c r="AC1661" t="s">
        <v>145</v>
      </c>
      <c r="AD1661" t="s">
        <v>2395</v>
      </c>
      <c r="AE1661">
        <v>1.5018944288</v>
      </c>
      <c r="AF1661" t="s">
        <v>75</v>
      </c>
    </row>
    <row r="1662" spans="1:32">
      <c r="A1662" t="s">
        <v>2545</v>
      </c>
      <c r="B1662">
        <v>2012</v>
      </c>
      <c r="C1662" t="s">
        <v>2395</v>
      </c>
      <c r="D1662" t="s">
        <v>72</v>
      </c>
      <c r="E1662" t="s">
        <v>72</v>
      </c>
      <c r="F1662" t="s">
        <v>72</v>
      </c>
      <c r="G1662" t="s">
        <v>119</v>
      </c>
      <c r="H1662" t="s">
        <v>85</v>
      </c>
      <c r="I1662" t="s">
        <v>72</v>
      </c>
      <c r="J1662" t="s">
        <v>72</v>
      </c>
      <c r="K1662">
        <v>10.319763</v>
      </c>
      <c r="L1662">
        <v>1.053849</v>
      </c>
      <c r="M1662">
        <v>8.4079999999999995</v>
      </c>
      <c r="N1662">
        <v>12.606</v>
      </c>
      <c r="O1662" t="s">
        <v>74</v>
      </c>
      <c r="P1662" t="s">
        <v>2546</v>
      </c>
      <c r="Q1662">
        <v>2.286</v>
      </c>
      <c r="R1662">
        <v>1.911</v>
      </c>
      <c r="S1662">
        <v>39310</v>
      </c>
      <c r="T1662">
        <v>3960</v>
      </c>
      <c r="U1662">
        <v>32029</v>
      </c>
      <c r="V1662">
        <v>48018</v>
      </c>
      <c r="W1662">
        <v>1226</v>
      </c>
      <c r="X1662">
        <v>139</v>
      </c>
      <c r="Y1662">
        <v>0</v>
      </c>
      <c r="Z1662">
        <v>0</v>
      </c>
      <c r="AA1662">
        <v>0</v>
      </c>
      <c r="AB1662">
        <v>1</v>
      </c>
      <c r="AC1662" t="s">
        <v>654</v>
      </c>
      <c r="AD1662" t="s">
        <v>2395</v>
      </c>
      <c r="AE1662">
        <v>1.4700297984999999</v>
      </c>
      <c r="AF1662" t="s">
        <v>75</v>
      </c>
    </row>
    <row r="1663" spans="1:32">
      <c r="A1663" t="s">
        <v>2547</v>
      </c>
      <c r="B1663">
        <v>2012</v>
      </c>
      <c r="C1663" t="s">
        <v>2395</v>
      </c>
      <c r="D1663" t="s">
        <v>72</v>
      </c>
      <c r="E1663" t="s">
        <v>72</v>
      </c>
      <c r="F1663" t="s">
        <v>72</v>
      </c>
      <c r="G1663" t="s">
        <v>119</v>
      </c>
      <c r="H1663" t="s">
        <v>85</v>
      </c>
      <c r="I1663" t="s">
        <v>76</v>
      </c>
      <c r="J1663" t="s">
        <v>72</v>
      </c>
      <c r="K1663">
        <v>4.8465239999999996</v>
      </c>
      <c r="L1663">
        <v>0.91530199999999995</v>
      </c>
      <c r="M1663">
        <v>3.21</v>
      </c>
      <c r="N1663">
        <v>6.9859999999999998</v>
      </c>
      <c r="O1663" t="s">
        <v>74</v>
      </c>
      <c r="P1663" t="s">
        <v>2548</v>
      </c>
      <c r="Q1663">
        <v>2.14</v>
      </c>
      <c r="R1663">
        <v>1.6359999999999999</v>
      </c>
      <c r="S1663">
        <v>9398</v>
      </c>
      <c r="T1663">
        <v>1750</v>
      </c>
      <c r="U1663">
        <v>6225</v>
      </c>
      <c r="V1663">
        <v>13548</v>
      </c>
      <c r="W1663">
        <v>658</v>
      </c>
      <c r="X1663">
        <v>34</v>
      </c>
      <c r="Y1663">
        <v>0</v>
      </c>
      <c r="Z1663">
        <v>0</v>
      </c>
      <c r="AA1663">
        <v>0</v>
      </c>
      <c r="AB1663">
        <v>1</v>
      </c>
      <c r="AC1663" t="s">
        <v>530</v>
      </c>
      <c r="AD1663" t="s">
        <v>2395</v>
      </c>
      <c r="AE1663">
        <v>1.1935468263</v>
      </c>
      <c r="AF1663" t="s">
        <v>75</v>
      </c>
    </row>
    <row r="1664" spans="1:32">
      <c r="A1664" t="s">
        <v>2549</v>
      </c>
      <c r="B1664">
        <v>2012</v>
      </c>
      <c r="C1664" t="s">
        <v>2395</v>
      </c>
      <c r="D1664" t="s">
        <v>72</v>
      </c>
      <c r="E1664" t="s">
        <v>72</v>
      </c>
      <c r="F1664" t="s">
        <v>72</v>
      </c>
      <c r="G1664" t="s">
        <v>119</v>
      </c>
      <c r="H1664" t="s">
        <v>85</v>
      </c>
      <c r="I1664" t="s">
        <v>79</v>
      </c>
      <c r="J1664" t="s">
        <v>72</v>
      </c>
      <c r="K1664">
        <v>15.995758</v>
      </c>
      <c r="L1664">
        <v>2.0409649999999999</v>
      </c>
      <c r="M1664">
        <v>12.348000000000001</v>
      </c>
      <c r="N1664">
        <v>20.47</v>
      </c>
      <c r="O1664" t="s">
        <v>74</v>
      </c>
      <c r="P1664" t="s">
        <v>2550</v>
      </c>
      <c r="Q1664">
        <v>4.4740000000000002</v>
      </c>
      <c r="R1664">
        <v>3.6480000000000001</v>
      </c>
      <c r="S1664">
        <v>29911</v>
      </c>
      <c r="T1664">
        <v>3838</v>
      </c>
      <c r="U1664">
        <v>23090</v>
      </c>
      <c r="V1664">
        <v>38277</v>
      </c>
      <c r="W1664">
        <v>568</v>
      </c>
      <c r="X1664">
        <v>105</v>
      </c>
      <c r="Y1664">
        <v>0</v>
      </c>
      <c r="Z1664">
        <v>0</v>
      </c>
      <c r="AA1664">
        <v>0</v>
      </c>
      <c r="AB1664">
        <v>1</v>
      </c>
      <c r="AC1664" t="s">
        <v>783</v>
      </c>
      <c r="AD1664" t="s">
        <v>2395</v>
      </c>
      <c r="AE1664">
        <v>1.7577130101</v>
      </c>
      <c r="AF1664" t="s">
        <v>75</v>
      </c>
    </row>
    <row r="1665" spans="1:32">
      <c r="A1665" t="s">
        <v>2551</v>
      </c>
      <c r="B1665">
        <v>2012</v>
      </c>
      <c r="C1665" t="s">
        <v>2395</v>
      </c>
      <c r="D1665" t="s">
        <v>72</v>
      </c>
      <c r="E1665" t="s">
        <v>72</v>
      </c>
      <c r="F1665" t="s">
        <v>72</v>
      </c>
      <c r="G1665" t="s">
        <v>119</v>
      </c>
      <c r="H1665" t="s">
        <v>86</v>
      </c>
      <c r="I1665" t="s">
        <v>72</v>
      </c>
      <c r="J1665" t="s">
        <v>72</v>
      </c>
      <c r="K1665">
        <v>7.8335249999999998</v>
      </c>
      <c r="L1665">
        <v>1.0203040000000001</v>
      </c>
      <c r="M1665">
        <v>6.0339999999999998</v>
      </c>
      <c r="N1665">
        <v>10.112</v>
      </c>
      <c r="O1665" t="s">
        <v>74</v>
      </c>
      <c r="P1665" t="s">
        <v>2552</v>
      </c>
      <c r="Q1665">
        <v>2.2789999999999999</v>
      </c>
      <c r="R1665">
        <v>1.8</v>
      </c>
      <c r="S1665">
        <v>27773</v>
      </c>
      <c r="T1665">
        <v>3622</v>
      </c>
      <c r="U1665">
        <v>21392</v>
      </c>
      <c r="V1665">
        <v>35852</v>
      </c>
      <c r="W1665">
        <v>1269</v>
      </c>
      <c r="X1665">
        <v>91</v>
      </c>
      <c r="Y1665">
        <v>0</v>
      </c>
      <c r="Z1665">
        <v>0</v>
      </c>
      <c r="AA1665">
        <v>0</v>
      </c>
      <c r="AB1665">
        <v>1</v>
      </c>
      <c r="AC1665" t="s">
        <v>344</v>
      </c>
      <c r="AD1665" t="s">
        <v>2395</v>
      </c>
      <c r="AE1665">
        <v>1.82830355</v>
      </c>
      <c r="AF1665" t="s">
        <v>75</v>
      </c>
    </row>
    <row r="1666" spans="1:32">
      <c r="A1666" t="s">
        <v>2553</v>
      </c>
      <c r="B1666">
        <v>2012</v>
      </c>
      <c r="C1666" t="s">
        <v>2395</v>
      </c>
      <c r="D1666" t="s">
        <v>72</v>
      </c>
      <c r="E1666" t="s">
        <v>72</v>
      </c>
      <c r="F1666" t="s">
        <v>72</v>
      </c>
      <c r="G1666" t="s">
        <v>119</v>
      </c>
      <c r="H1666" t="s">
        <v>86</v>
      </c>
      <c r="I1666" t="s">
        <v>76</v>
      </c>
      <c r="J1666" t="s">
        <v>72</v>
      </c>
      <c r="K1666">
        <v>3.0682100000000001</v>
      </c>
      <c r="L1666">
        <v>0.79055399999999998</v>
      </c>
      <c r="M1666">
        <v>1.712</v>
      </c>
      <c r="N1666">
        <v>5.0410000000000004</v>
      </c>
      <c r="O1666" t="s">
        <v>74</v>
      </c>
      <c r="P1666" t="s">
        <v>2554</v>
      </c>
      <c r="Q1666">
        <v>1.9730000000000001</v>
      </c>
      <c r="R1666">
        <v>1.3560000000000001</v>
      </c>
      <c r="S1666">
        <v>5647</v>
      </c>
      <c r="T1666">
        <v>1449</v>
      </c>
      <c r="U1666">
        <v>3152</v>
      </c>
      <c r="V1666">
        <v>9277</v>
      </c>
      <c r="W1666">
        <v>766</v>
      </c>
      <c r="X1666">
        <v>23</v>
      </c>
      <c r="Y1666">
        <v>0</v>
      </c>
      <c r="Z1666">
        <v>0</v>
      </c>
      <c r="AA1666">
        <v>0</v>
      </c>
      <c r="AB1666">
        <v>1</v>
      </c>
      <c r="AC1666" t="s">
        <v>219</v>
      </c>
      <c r="AD1666" t="s">
        <v>2395</v>
      </c>
      <c r="AE1666">
        <v>1.6075818011</v>
      </c>
      <c r="AF1666" t="s">
        <v>75</v>
      </c>
    </row>
    <row r="1667" spans="1:32">
      <c r="A1667" t="s">
        <v>2555</v>
      </c>
      <c r="B1667">
        <v>2012</v>
      </c>
      <c r="C1667" t="s">
        <v>2395</v>
      </c>
      <c r="D1667" t="s">
        <v>72</v>
      </c>
      <c r="E1667" t="s">
        <v>72</v>
      </c>
      <c r="F1667" t="s">
        <v>72</v>
      </c>
      <c r="G1667" t="s">
        <v>119</v>
      </c>
      <c r="H1667" t="s">
        <v>86</v>
      </c>
      <c r="I1667" t="s">
        <v>79</v>
      </c>
      <c r="J1667" t="s">
        <v>72</v>
      </c>
      <c r="K1667">
        <v>12.976969</v>
      </c>
      <c r="L1667">
        <v>1.950615</v>
      </c>
      <c r="M1667">
        <v>9.5719999999999992</v>
      </c>
      <c r="N1667">
        <v>17.36</v>
      </c>
      <c r="O1667" t="s">
        <v>74</v>
      </c>
      <c r="P1667" t="s">
        <v>666</v>
      </c>
      <c r="Q1667">
        <v>4.383</v>
      </c>
      <c r="R1667">
        <v>3.4049999999999998</v>
      </c>
      <c r="S1667">
        <v>22127</v>
      </c>
      <c r="T1667">
        <v>3327</v>
      </c>
      <c r="U1667">
        <v>16321</v>
      </c>
      <c r="V1667">
        <v>29600</v>
      </c>
      <c r="W1667">
        <v>503</v>
      </c>
      <c r="X1667">
        <v>68</v>
      </c>
      <c r="Y1667">
        <v>0</v>
      </c>
      <c r="Z1667">
        <v>0</v>
      </c>
      <c r="AA1667">
        <v>0</v>
      </c>
      <c r="AB1667">
        <v>1</v>
      </c>
      <c r="AC1667" t="s">
        <v>242</v>
      </c>
      <c r="AD1667" t="s">
        <v>2395</v>
      </c>
      <c r="AE1667">
        <v>1.6913723153</v>
      </c>
      <c r="AF1667" t="s">
        <v>75</v>
      </c>
    </row>
    <row r="1668" spans="1:32">
      <c r="A1668" t="s">
        <v>2556</v>
      </c>
      <c r="B1668">
        <v>2012</v>
      </c>
      <c r="C1668" t="s">
        <v>2395</v>
      </c>
      <c r="D1668" t="s">
        <v>72</v>
      </c>
      <c r="E1668" t="s">
        <v>72</v>
      </c>
      <c r="F1668" t="s">
        <v>72</v>
      </c>
      <c r="G1668" t="s">
        <v>119</v>
      </c>
      <c r="H1668" t="s">
        <v>88</v>
      </c>
      <c r="I1668" t="s">
        <v>72</v>
      </c>
      <c r="J1668" t="s">
        <v>72</v>
      </c>
      <c r="K1668">
        <v>4.6018730000000003</v>
      </c>
      <c r="L1668">
        <v>0.74703600000000003</v>
      </c>
      <c r="M1668">
        <v>3.2480000000000002</v>
      </c>
      <c r="N1668">
        <v>6.3079999999999998</v>
      </c>
      <c r="O1668" t="s">
        <v>74</v>
      </c>
      <c r="P1668" t="s">
        <v>995</v>
      </c>
      <c r="Q1668">
        <v>1.706</v>
      </c>
      <c r="R1668">
        <v>1.3540000000000001</v>
      </c>
      <c r="S1668">
        <v>13171</v>
      </c>
      <c r="T1668">
        <v>2105</v>
      </c>
      <c r="U1668">
        <v>9295</v>
      </c>
      <c r="V1668">
        <v>18054</v>
      </c>
      <c r="W1668">
        <v>1218</v>
      </c>
      <c r="X1668">
        <v>60</v>
      </c>
      <c r="Y1668">
        <v>0</v>
      </c>
      <c r="Z1668">
        <v>0</v>
      </c>
      <c r="AA1668">
        <v>0</v>
      </c>
      <c r="AB1668">
        <v>1</v>
      </c>
      <c r="AC1668" t="s">
        <v>244</v>
      </c>
      <c r="AD1668" t="s">
        <v>2395</v>
      </c>
      <c r="AE1668">
        <v>1.5470318890000001</v>
      </c>
      <c r="AF1668" t="s">
        <v>75</v>
      </c>
    </row>
    <row r="1669" spans="1:32">
      <c r="A1669" t="s">
        <v>2557</v>
      </c>
      <c r="B1669">
        <v>2012</v>
      </c>
      <c r="C1669" t="s">
        <v>2395</v>
      </c>
      <c r="D1669" t="s">
        <v>72</v>
      </c>
      <c r="E1669" t="s">
        <v>72</v>
      </c>
      <c r="F1669" t="s">
        <v>72</v>
      </c>
      <c r="G1669" t="s">
        <v>119</v>
      </c>
      <c r="H1669" t="s">
        <v>88</v>
      </c>
      <c r="I1669" t="s">
        <v>76</v>
      </c>
      <c r="J1669" t="s">
        <v>72</v>
      </c>
      <c r="K1669">
        <v>1.671816</v>
      </c>
      <c r="L1669">
        <v>0.68885099999999999</v>
      </c>
      <c r="M1669">
        <v>0.60299999999999998</v>
      </c>
      <c r="N1669">
        <v>3.6480000000000001</v>
      </c>
      <c r="O1669" t="s">
        <v>74</v>
      </c>
      <c r="P1669" t="s">
        <v>2558</v>
      </c>
      <c r="Q1669">
        <v>1.976</v>
      </c>
      <c r="R1669">
        <v>1.069</v>
      </c>
      <c r="S1669">
        <v>2478</v>
      </c>
      <c r="T1669">
        <v>1019</v>
      </c>
      <c r="U1669">
        <v>894</v>
      </c>
      <c r="V1669">
        <v>5407</v>
      </c>
      <c r="W1669">
        <v>677</v>
      </c>
      <c r="X1669">
        <v>9</v>
      </c>
      <c r="Y1669">
        <v>0</v>
      </c>
      <c r="Z1669">
        <v>0</v>
      </c>
      <c r="AA1669">
        <v>0</v>
      </c>
      <c r="AB1669">
        <v>1</v>
      </c>
      <c r="AC1669" t="s">
        <v>292</v>
      </c>
      <c r="AD1669" t="s">
        <v>2395</v>
      </c>
      <c r="AE1669">
        <v>1.9513277048</v>
      </c>
      <c r="AF1669" t="s">
        <v>75</v>
      </c>
    </row>
    <row r="1670" spans="1:32">
      <c r="A1670" t="s">
        <v>2559</v>
      </c>
      <c r="B1670">
        <v>2012</v>
      </c>
      <c r="C1670" t="s">
        <v>2395</v>
      </c>
      <c r="D1670" t="s">
        <v>72</v>
      </c>
      <c r="E1670" t="s">
        <v>72</v>
      </c>
      <c r="F1670" t="s">
        <v>72</v>
      </c>
      <c r="G1670" t="s">
        <v>119</v>
      </c>
      <c r="H1670" t="s">
        <v>88</v>
      </c>
      <c r="I1670" t="s">
        <v>79</v>
      </c>
      <c r="J1670" t="s">
        <v>72</v>
      </c>
      <c r="K1670">
        <v>7.7497290000000003</v>
      </c>
      <c r="L1670">
        <v>1.39835</v>
      </c>
      <c r="M1670">
        <v>5.3920000000000003</v>
      </c>
      <c r="N1670">
        <v>11.019</v>
      </c>
      <c r="O1670" t="s">
        <v>74</v>
      </c>
      <c r="P1670" t="s">
        <v>779</v>
      </c>
      <c r="Q1670">
        <v>3.2690000000000001</v>
      </c>
      <c r="R1670">
        <v>2.3580000000000001</v>
      </c>
      <c r="S1670">
        <v>10693</v>
      </c>
      <c r="T1670">
        <v>1931</v>
      </c>
      <c r="U1670">
        <v>7439</v>
      </c>
      <c r="V1670">
        <v>15204</v>
      </c>
      <c r="W1670">
        <v>541</v>
      </c>
      <c r="X1670">
        <v>51</v>
      </c>
      <c r="Y1670">
        <v>0</v>
      </c>
      <c r="Z1670">
        <v>0</v>
      </c>
      <c r="AA1670">
        <v>0</v>
      </c>
      <c r="AB1670">
        <v>1</v>
      </c>
      <c r="AC1670" t="s">
        <v>422</v>
      </c>
      <c r="AD1670" t="s">
        <v>2395</v>
      </c>
      <c r="AE1670">
        <v>1.4769683338999999</v>
      </c>
      <c r="AF1670" t="s">
        <v>75</v>
      </c>
    </row>
    <row r="1671" spans="1:32">
      <c r="A1671" t="s">
        <v>2560</v>
      </c>
      <c r="B1671">
        <v>2012</v>
      </c>
      <c r="C1671" t="s">
        <v>2395</v>
      </c>
      <c r="D1671" t="s">
        <v>72</v>
      </c>
      <c r="E1671" t="s">
        <v>72</v>
      </c>
      <c r="F1671" t="s">
        <v>72</v>
      </c>
      <c r="G1671" t="s">
        <v>119</v>
      </c>
      <c r="H1671" t="s">
        <v>91</v>
      </c>
      <c r="I1671" t="s">
        <v>72</v>
      </c>
      <c r="J1671" t="s">
        <v>72</v>
      </c>
      <c r="K1671">
        <v>1.542438</v>
      </c>
      <c r="L1671">
        <v>0.44525399999999998</v>
      </c>
      <c r="M1671">
        <v>0.79500000000000004</v>
      </c>
      <c r="N1671">
        <v>2.6890000000000001</v>
      </c>
      <c r="O1671" t="s">
        <v>74</v>
      </c>
      <c r="P1671" t="s">
        <v>933</v>
      </c>
      <c r="Q1671">
        <v>1.147</v>
      </c>
      <c r="R1671">
        <v>0.747</v>
      </c>
      <c r="S1671">
        <v>3713</v>
      </c>
      <c r="T1671">
        <v>1071</v>
      </c>
      <c r="U1671">
        <v>1914</v>
      </c>
      <c r="V1671">
        <v>6474</v>
      </c>
      <c r="W1671">
        <v>1200</v>
      </c>
      <c r="X1671">
        <v>18</v>
      </c>
      <c r="Y1671">
        <v>0</v>
      </c>
      <c r="Z1671">
        <v>0</v>
      </c>
      <c r="AA1671">
        <v>0</v>
      </c>
      <c r="AB1671">
        <v>1</v>
      </c>
      <c r="AC1671" t="s">
        <v>165</v>
      </c>
      <c r="AD1671" t="s">
        <v>2395</v>
      </c>
      <c r="AE1671">
        <v>1.5652289278</v>
      </c>
      <c r="AF1671" t="s">
        <v>75</v>
      </c>
    </row>
    <row r="1672" spans="1:32">
      <c r="A1672" t="s">
        <v>2561</v>
      </c>
      <c r="B1672">
        <v>2012</v>
      </c>
      <c r="C1672" t="s">
        <v>2395</v>
      </c>
      <c r="D1672" t="s">
        <v>72</v>
      </c>
      <c r="E1672" t="s">
        <v>72</v>
      </c>
      <c r="F1672" t="s">
        <v>72</v>
      </c>
      <c r="G1672" t="s">
        <v>119</v>
      </c>
      <c r="H1672" t="s">
        <v>91</v>
      </c>
      <c r="I1672" t="s">
        <v>76</v>
      </c>
      <c r="J1672" t="s">
        <v>72</v>
      </c>
      <c r="K1672">
        <v>0.61882099999999995</v>
      </c>
      <c r="L1672">
        <v>0.37196000000000001</v>
      </c>
      <c r="M1672">
        <v>0.11600000000000001</v>
      </c>
      <c r="N1672">
        <v>1.8740000000000001</v>
      </c>
      <c r="O1672" t="s">
        <v>74</v>
      </c>
      <c r="P1672" t="s">
        <v>589</v>
      </c>
      <c r="Q1672">
        <v>1.2549999999999999</v>
      </c>
      <c r="R1672">
        <v>0.503</v>
      </c>
      <c r="S1672">
        <v>862</v>
      </c>
      <c r="T1672">
        <v>518</v>
      </c>
      <c r="U1672">
        <v>162</v>
      </c>
      <c r="V1672">
        <v>2611</v>
      </c>
      <c r="W1672">
        <v>714</v>
      </c>
      <c r="X1672">
        <v>4</v>
      </c>
      <c r="Y1672">
        <v>0</v>
      </c>
      <c r="Z1672">
        <v>0</v>
      </c>
      <c r="AA1672">
        <v>0</v>
      </c>
      <c r="AB1672">
        <v>1</v>
      </c>
      <c r="AC1672" t="s">
        <v>220</v>
      </c>
      <c r="AD1672" t="s">
        <v>2395</v>
      </c>
      <c r="AE1672">
        <v>1.6040302108</v>
      </c>
      <c r="AF1672" t="s">
        <v>75</v>
      </c>
    </row>
    <row r="1673" spans="1:32">
      <c r="A1673" t="s">
        <v>2562</v>
      </c>
      <c r="B1673">
        <v>2012</v>
      </c>
      <c r="C1673" t="s">
        <v>2395</v>
      </c>
      <c r="D1673" t="s">
        <v>72</v>
      </c>
      <c r="E1673" t="s">
        <v>72</v>
      </c>
      <c r="F1673" t="s">
        <v>72</v>
      </c>
      <c r="G1673" t="s">
        <v>119</v>
      </c>
      <c r="H1673" t="s">
        <v>91</v>
      </c>
      <c r="I1673" t="s">
        <v>79</v>
      </c>
      <c r="J1673" t="s">
        <v>72</v>
      </c>
      <c r="K1673">
        <v>2.8107630000000001</v>
      </c>
      <c r="L1673">
        <v>0.96763999999999994</v>
      </c>
      <c r="M1673">
        <v>1.238</v>
      </c>
      <c r="N1673">
        <v>5.4169999999999998</v>
      </c>
      <c r="O1673" t="s">
        <v>74</v>
      </c>
      <c r="P1673" t="s">
        <v>930</v>
      </c>
      <c r="Q1673">
        <v>2.6059999999999999</v>
      </c>
      <c r="R1673">
        <v>1.573</v>
      </c>
      <c r="S1673">
        <v>2851</v>
      </c>
      <c r="T1673">
        <v>972</v>
      </c>
      <c r="U1673">
        <v>1255</v>
      </c>
      <c r="V1673">
        <v>5495</v>
      </c>
      <c r="W1673">
        <v>486</v>
      </c>
      <c r="X1673">
        <v>14</v>
      </c>
      <c r="Y1673">
        <v>0</v>
      </c>
      <c r="Z1673">
        <v>0</v>
      </c>
      <c r="AA1673">
        <v>0</v>
      </c>
      <c r="AB1673">
        <v>1</v>
      </c>
      <c r="AC1673" t="s">
        <v>292</v>
      </c>
      <c r="AD1673" t="s">
        <v>2395</v>
      </c>
      <c r="AE1673">
        <v>1.6623661783000001</v>
      </c>
      <c r="AF1673" t="s">
        <v>75</v>
      </c>
    </row>
    <row r="1674" spans="1:32">
      <c r="A1674" t="s">
        <v>2563</v>
      </c>
      <c r="B1674">
        <v>2012</v>
      </c>
      <c r="C1674" t="s">
        <v>2395</v>
      </c>
      <c r="D1674" t="s">
        <v>72</v>
      </c>
      <c r="E1674" t="s">
        <v>72</v>
      </c>
      <c r="F1674" t="s">
        <v>72</v>
      </c>
      <c r="G1674" t="s">
        <v>119</v>
      </c>
      <c r="H1674" t="s">
        <v>72</v>
      </c>
      <c r="I1674" t="s">
        <v>72</v>
      </c>
      <c r="J1674" t="s">
        <v>72</v>
      </c>
      <c r="K1674">
        <v>11.592219</v>
      </c>
      <c r="L1674">
        <v>0.51767399999999997</v>
      </c>
      <c r="M1674">
        <v>10.603999999999999</v>
      </c>
      <c r="N1674">
        <v>12.659000000000001</v>
      </c>
      <c r="O1674" t="s">
        <v>74</v>
      </c>
      <c r="P1674" t="s">
        <v>2564</v>
      </c>
      <c r="Q1674">
        <v>1.0669999999999999</v>
      </c>
      <c r="R1674">
        <v>0.98799999999999999</v>
      </c>
      <c r="S1674">
        <v>260106</v>
      </c>
      <c r="T1674">
        <v>11799</v>
      </c>
      <c r="U1674">
        <v>237933</v>
      </c>
      <c r="V1674">
        <v>284053</v>
      </c>
      <c r="W1674">
        <v>7765</v>
      </c>
      <c r="X1674">
        <v>797</v>
      </c>
      <c r="Y1674">
        <v>0</v>
      </c>
      <c r="Z1674">
        <v>0</v>
      </c>
      <c r="AA1674">
        <v>0</v>
      </c>
      <c r="AB1674">
        <v>1</v>
      </c>
      <c r="AC1674" t="s">
        <v>2565</v>
      </c>
      <c r="AD1674" t="s">
        <v>2395</v>
      </c>
      <c r="AE1674">
        <v>2.0302147432000002</v>
      </c>
      <c r="AF1674" t="s">
        <v>75</v>
      </c>
    </row>
    <row r="1675" spans="1:32">
      <c r="A1675" t="s">
        <v>2566</v>
      </c>
      <c r="B1675">
        <v>2012</v>
      </c>
      <c r="C1675" t="s">
        <v>2395</v>
      </c>
      <c r="D1675" t="s">
        <v>72</v>
      </c>
      <c r="E1675" t="s">
        <v>72</v>
      </c>
      <c r="F1675" t="s">
        <v>72</v>
      </c>
      <c r="G1675" t="s">
        <v>119</v>
      </c>
      <c r="H1675" t="s">
        <v>72</v>
      </c>
      <c r="I1675" t="s">
        <v>76</v>
      </c>
      <c r="J1675" t="s">
        <v>72</v>
      </c>
      <c r="K1675">
        <v>6.1425320000000001</v>
      </c>
      <c r="L1675">
        <v>0.50677899999999998</v>
      </c>
      <c r="M1675">
        <v>5.2110000000000003</v>
      </c>
      <c r="N1675">
        <v>7.2279999999999998</v>
      </c>
      <c r="O1675" t="s">
        <v>74</v>
      </c>
      <c r="P1675" t="s">
        <v>2567</v>
      </c>
      <c r="Q1675">
        <v>1.0860000000000001</v>
      </c>
      <c r="R1675">
        <v>0.93200000000000005</v>
      </c>
      <c r="S1675">
        <v>72249</v>
      </c>
      <c r="T1675">
        <v>6080</v>
      </c>
      <c r="U1675">
        <v>61289</v>
      </c>
      <c r="V1675">
        <v>85019</v>
      </c>
      <c r="W1675">
        <v>4490</v>
      </c>
      <c r="X1675">
        <v>254</v>
      </c>
      <c r="Y1675">
        <v>0</v>
      </c>
      <c r="Z1675">
        <v>0</v>
      </c>
      <c r="AA1675">
        <v>0</v>
      </c>
      <c r="AB1675">
        <v>1</v>
      </c>
      <c r="AC1675" t="s">
        <v>2568</v>
      </c>
      <c r="AD1675" t="s">
        <v>2395</v>
      </c>
      <c r="AE1675">
        <v>1.9997302933000001</v>
      </c>
      <c r="AF1675" t="s">
        <v>75</v>
      </c>
    </row>
    <row r="1676" spans="1:32">
      <c r="A1676" t="s">
        <v>2569</v>
      </c>
      <c r="B1676">
        <v>2012</v>
      </c>
      <c r="C1676" t="s">
        <v>2395</v>
      </c>
      <c r="D1676" t="s">
        <v>72</v>
      </c>
      <c r="E1676" t="s">
        <v>72</v>
      </c>
      <c r="F1676" t="s">
        <v>72</v>
      </c>
      <c r="G1676" t="s">
        <v>119</v>
      </c>
      <c r="H1676" t="s">
        <v>72</v>
      </c>
      <c r="I1676" t="s">
        <v>79</v>
      </c>
      <c r="J1676" t="s">
        <v>72</v>
      </c>
      <c r="K1676">
        <v>17.596301</v>
      </c>
      <c r="L1676">
        <v>0.91988499999999995</v>
      </c>
      <c r="M1676">
        <v>15.845000000000001</v>
      </c>
      <c r="N1676">
        <v>19.495999999999999</v>
      </c>
      <c r="O1676" t="s">
        <v>74</v>
      </c>
      <c r="P1676" t="s">
        <v>2570</v>
      </c>
      <c r="Q1676">
        <v>1.9</v>
      </c>
      <c r="R1676">
        <v>1.7509999999999999</v>
      </c>
      <c r="S1676">
        <v>187858</v>
      </c>
      <c r="T1676">
        <v>9850</v>
      </c>
      <c r="U1676">
        <v>169161</v>
      </c>
      <c r="V1676">
        <v>208142</v>
      </c>
      <c r="W1676">
        <v>3275</v>
      </c>
      <c r="X1676">
        <v>543</v>
      </c>
      <c r="Y1676">
        <v>0</v>
      </c>
      <c r="Z1676">
        <v>0</v>
      </c>
      <c r="AA1676">
        <v>0</v>
      </c>
      <c r="AB1676">
        <v>1</v>
      </c>
      <c r="AC1676" t="s">
        <v>2571</v>
      </c>
      <c r="AD1676" t="s">
        <v>2395</v>
      </c>
      <c r="AE1676">
        <v>1.9106337625000001</v>
      </c>
      <c r="AF1676" t="s">
        <v>75</v>
      </c>
    </row>
    <row r="1677" spans="1:32">
      <c r="A1677" t="s">
        <v>2572</v>
      </c>
      <c r="B1677">
        <v>2012</v>
      </c>
      <c r="C1677" t="s">
        <v>2395</v>
      </c>
      <c r="D1677" t="s">
        <v>72</v>
      </c>
      <c r="E1677" t="s">
        <v>72</v>
      </c>
      <c r="F1677" t="s">
        <v>132</v>
      </c>
      <c r="G1677" t="s">
        <v>72</v>
      </c>
      <c r="H1677" t="s">
        <v>73</v>
      </c>
      <c r="I1677" t="s">
        <v>72</v>
      </c>
      <c r="J1677" t="s">
        <v>72</v>
      </c>
      <c r="K1677">
        <v>1.4020570000000001</v>
      </c>
      <c r="L1677">
        <v>1.438658</v>
      </c>
      <c r="M1677">
        <v>0.03</v>
      </c>
      <c r="N1677">
        <v>7.8239999999999998</v>
      </c>
      <c r="O1677" t="s">
        <v>74</v>
      </c>
      <c r="P1677" t="s">
        <v>399</v>
      </c>
      <c r="Q1677">
        <v>6.4219999999999997</v>
      </c>
      <c r="R1677">
        <v>1.3720000000000001</v>
      </c>
      <c r="S1677">
        <v>531</v>
      </c>
      <c r="T1677">
        <v>542</v>
      </c>
      <c r="U1677">
        <v>11</v>
      </c>
      <c r="V1677">
        <v>2963</v>
      </c>
      <c r="W1677">
        <v>66</v>
      </c>
      <c r="X1677">
        <v>1</v>
      </c>
      <c r="Y1677">
        <v>0</v>
      </c>
      <c r="Z1677">
        <v>0</v>
      </c>
      <c r="AA1677">
        <v>0</v>
      </c>
      <c r="AB1677">
        <v>1</v>
      </c>
      <c r="AC1677" t="s">
        <v>220</v>
      </c>
      <c r="AD1677" t="s">
        <v>2395</v>
      </c>
      <c r="AE1677">
        <v>0.97318327719999997</v>
      </c>
      <c r="AF1677" t="s">
        <v>75</v>
      </c>
    </row>
    <row r="1678" spans="1:32">
      <c r="A1678" t="s">
        <v>2573</v>
      </c>
      <c r="B1678">
        <v>2012</v>
      </c>
      <c r="C1678" t="s">
        <v>2395</v>
      </c>
      <c r="D1678" t="s">
        <v>72</v>
      </c>
      <c r="E1678" t="s">
        <v>72</v>
      </c>
      <c r="F1678" t="s">
        <v>132</v>
      </c>
      <c r="G1678" t="s">
        <v>72</v>
      </c>
      <c r="H1678" t="s">
        <v>73</v>
      </c>
      <c r="I1678" t="s">
        <v>76</v>
      </c>
      <c r="J1678" t="s">
        <v>72</v>
      </c>
      <c r="K1678">
        <v>0</v>
      </c>
      <c r="L1678">
        <v>0</v>
      </c>
      <c r="M1678">
        <v>0</v>
      </c>
      <c r="N1678">
        <v>11.218999999999999</v>
      </c>
      <c r="O1678" t="s">
        <v>74</v>
      </c>
      <c r="P1678" t="s">
        <v>809</v>
      </c>
      <c r="Q1678">
        <v>11.218999999999999</v>
      </c>
      <c r="R1678">
        <v>0</v>
      </c>
      <c r="S1678">
        <v>0</v>
      </c>
      <c r="T1678">
        <v>0</v>
      </c>
      <c r="U1678" t="s">
        <v>143</v>
      </c>
      <c r="V1678" t="s">
        <v>143</v>
      </c>
      <c r="W1678">
        <v>31</v>
      </c>
      <c r="X1678">
        <v>0</v>
      </c>
      <c r="Y1678">
        <v>0</v>
      </c>
      <c r="Z1678">
        <v>0</v>
      </c>
      <c r="AA1678">
        <v>0</v>
      </c>
      <c r="AB1678">
        <v>1</v>
      </c>
      <c r="AC1678" t="s">
        <v>144</v>
      </c>
      <c r="AD1678" t="s">
        <v>2395</v>
      </c>
      <c r="AE1678">
        <v>1</v>
      </c>
      <c r="AF1678" t="s">
        <v>75</v>
      </c>
    </row>
    <row r="1679" spans="1:32">
      <c r="A1679" t="s">
        <v>2574</v>
      </c>
      <c r="B1679">
        <v>2012</v>
      </c>
      <c r="C1679" t="s">
        <v>2395</v>
      </c>
      <c r="D1679" t="s">
        <v>72</v>
      </c>
      <c r="E1679" t="s">
        <v>72</v>
      </c>
      <c r="F1679" t="s">
        <v>132</v>
      </c>
      <c r="G1679" t="s">
        <v>72</v>
      </c>
      <c r="H1679" t="s">
        <v>73</v>
      </c>
      <c r="I1679" t="s">
        <v>79</v>
      </c>
      <c r="J1679" t="s">
        <v>72</v>
      </c>
      <c r="K1679">
        <v>2.5379489999999998</v>
      </c>
      <c r="L1679">
        <v>2.6187870000000002</v>
      </c>
      <c r="M1679">
        <v>5.2999999999999999E-2</v>
      </c>
      <c r="N1679">
        <v>13.868</v>
      </c>
      <c r="O1679" t="s">
        <v>74</v>
      </c>
      <c r="P1679" t="s">
        <v>2575</v>
      </c>
      <c r="Q1679">
        <v>11.33</v>
      </c>
      <c r="R1679">
        <v>2.4849999999999999</v>
      </c>
      <c r="S1679">
        <v>531</v>
      </c>
      <c r="T1679">
        <v>542</v>
      </c>
      <c r="U1679">
        <v>11</v>
      </c>
      <c r="V1679">
        <v>2901</v>
      </c>
      <c r="W1679">
        <v>35</v>
      </c>
      <c r="X1679">
        <v>1</v>
      </c>
      <c r="Y1679">
        <v>0</v>
      </c>
      <c r="Z1679">
        <v>0</v>
      </c>
      <c r="AA1679">
        <v>0</v>
      </c>
      <c r="AB1679">
        <v>1</v>
      </c>
      <c r="AC1679" t="s">
        <v>220</v>
      </c>
      <c r="AD1679" t="s">
        <v>2395</v>
      </c>
      <c r="AE1679">
        <v>0.9426729828</v>
      </c>
      <c r="AF1679" t="s">
        <v>75</v>
      </c>
    </row>
    <row r="1680" spans="1:32">
      <c r="A1680" t="s">
        <v>2576</v>
      </c>
      <c r="B1680">
        <v>2012</v>
      </c>
      <c r="C1680" t="s">
        <v>2395</v>
      </c>
      <c r="D1680" t="s">
        <v>72</v>
      </c>
      <c r="E1680" t="s">
        <v>72</v>
      </c>
      <c r="F1680" t="s">
        <v>132</v>
      </c>
      <c r="G1680" t="s">
        <v>72</v>
      </c>
      <c r="H1680" t="s">
        <v>81</v>
      </c>
      <c r="I1680" t="s">
        <v>72</v>
      </c>
      <c r="J1680" t="s">
        <v>72</v>
      </c>
      <c r="K1680">
        <v>6.7957929999999998</v>
      </c>
      <c r="L1680">
        <v>3.0421960000000001</v>
      </c>
      <c r="M1680">
        <v>2.7349999999999999</v>
      </c>
      <c r="N1680">
        <v>15.901</v>
      </c>
      <c r="O1680" t="s">
        <v>74</v>
      </c>
      <c r="P1680" t="s">
        <v>2577</v>
      </c>
      <c r="Q1680">
        <v>9.1059999999999999</v>
      </c>
      <c r="R1680">
        <v>4.0609999999999999</v>
      </c>
      <c r="S1680">
        <v>3222</v>
      </c>
      <c r="T1680">
        <v>1502</v>
      </c>
      <c r="U1680">
        <v>1297</v>
      </c>
      <c r="V1680">
        <v>7539</v>
      </c>
      <c r="W1680">
        <v>100</v>
      </c>
      <c r="X1680">
        <v>7</v>
      </c>
      <c r="Y1680">
        <v>0</v>
      </c>
      <c r="Z1680">
        <v>0</v>
      </c>
      <c r="AA1680">
        <v>0</v>
      </c>
      <c r="AB1680">
        <v>1</v>
      </c>
      <c r="AC1680" t="s">
        <v>425</v>
      </c>
      <c r="AD1680" t="s">
        <v>2395</v>
      </c>
      <c r="AE1680">
        <v>1.4465515452</v>
      </c>
      <c r="AF1680" t="s">
        <v>75</v>
      </c>
    </row>
    <row r="1681" spans="1:32">
      <c r="A1681" t="s">
        <v>2578</v>
      </c>
      <c r="B1681">
        <v>2012</v>
      </c>
      <c r="C1681" t="s">
        <v>2395</v>
      </c>
      <c r="D1681" t="s">
        <v>72</v>
      </c>
      <c r="E1681" t="s">
        <v>72</v>
      </c>
      <c r="F1681" t="s">
        <v>132</v>
      </c>
      <c r="G1681" t="s">
        <v>72</v>
      </c>
      <c r="H1681" t="s">
        <v>81</v>
      </c>
      <c r="I1681" t="s">
        <v>76</v>
      </c>
      <c r="J1681" t="s">
        <v>72</v>
      </c>
      <c r="K1681">
        <v>4.0859579999999998</v>
      </c>
      <c r="L1681">
        <v>4.1775000000000002</v>
      </c>
      <c r="M1681">
        <v>8.3000000000000004E-2</v>
      </c>
      <c r="N1681">
        <v>21.606999999999999</v>
      </c>
      <c r="O1681" t="s">
        <v>74</v>
      </c>
      <c r="P1681" t="s">
        <v>2579</v>
      </c>
      <c r="Q1681">
        <v>17.521000000000001</v>
      </c>
      <c r="R1681">
        <v>4.0030000000000001</v>
      </c>
      <c r="S1681">
        <v>921</v>
      </c>
      <c r="T1681">
        <v>937</v>
      </c>
      <c r="U1681">
        <v>19</v>
      </c>
      <c r="V1681">
        <v>4871</v>
      </c>
      <c r="W1681">
        <v>50</v>
      </c>
      <c r="X1681">
        <v>1</v>
      </c>
      <c r="Y1681">
        <v>0</v>
      </c>
      <c r="Z1681">
        <v>0</v>
      </c>
      <c r="AA1681">
        <v>0</v>
      </c>
      <c r="AB1681">
        <v>1</v>
      </c>
      <c r="AC1681" t="s">
        <v>537</v>
      </c>
      <c r="AD1681" t="s">
        <v>2395</v>
      </c>
      <c r="AE1681">
        <v>2.1819909296</v>
      </c>
      <c r="AF1681" t="s">
        <v>75</v>
      </c>
    </row>
    <row r="1682" spans="1:32">
      <c r="A1682" t="s">
        <v>2580</v>
      </c>
      <c r="B1682">
        <v>2012</v>
      </c>
      <c r="C1682" t="s">
        <v>2395</v>
      </c>
      <c r="D1682" t="s">
        <v>72</v>
      </c>
      <c r="E1682" t="s">
        <v>72</v>
      </c>
      <c r="F1682" t="s">
        <v>132</v>
      </c>
      <c r="G1682" t="s">
        <v>72</v>
      </c>
      <c r="H1682" t="s">
        <v>81</v>
      </c>
      <c r="I1682" t="s">
        <v>79</v>
      </c>
      <c r="J1682" t="s">
        <v>72</v>
      </c>
      <c r="K1682">
        <v>9.2523040000000005</v>
      </c>
      <c r="L1682">
        <v>4.6311410000000004</v>
      </c>
      <c r="M1682">
        <v>3.3010000000000002</v>
      </c>
      <c r="N1682">
        <v>23.344999999999999</v>
      </c>
      <c r="O1682" t="s">
        <v>74</v>
      </c>
      <c r="P1682" t="s">
        <v>2581</v>
      </c>
      <c r="Q1682">
        <v>14.093</v>
      </c>
      <c r="R1682">
        <v>5.952</v>
      </c>
      <c r="S1682">
        <v>2301</v>
      </c>
      <c r="T1682">
        <v>1191</v>
      </c>
      <c r="U1682">
        <v>821</v>
      </c>
      <c r="V1682">
        <v>5805</v>
      </c>
      <c r="W1682">
        <v>50</v>
      </c>
      <c r="X1682">
        <v>6</v>
      </c>
      <c r="Y1682">
        <v>0</v>
      </c>
      <c r="Z1682">
        <v>0</v>
      </c>
      <c r="AA1682">
        <v>0</v>
      </c>
      <c r="AB1682">
        <v>1</v>
      </c>
      <c r="AC1682" t="s">
        <v>228</v>
      </c>
      <c r="AD1682" t="s">
        <v>2395</v>
      </c>
      <c r="AE1682">
        <v>1.2516603627</v>
      </c>
      <c r="AF1682" t="s">
        <v>75</v>
      </c>
    </row>
    <row r="1683" spans="1:32">
      <c r="A1683" t="s">
        <v>2582</v>
      </c>
      <c r="B1683">
        <v>2012</v>
      </c>
      <c r="C1683" t="s">
        <v>2395</v>
      </c>
      <c r="D1683" t="s">
        <v>72</v>
      </c>
      <c r="E1683" t="s">
        <v>72</v>
      </c>
      <c r="F1683" t="s">
        <v>132</v>
      </c>
      <c r="G1683" t="s">
        <v>72</v>
      </c>
      <c r="H1683" t="s">
        <v>83</v>
      </c>
      <c r="I1683" t="s">
        <v>72</v>
      </c>
      <c r="J1683" t="s">
        <v>72</v>
      </c>
      <c r="K1683">
        <v>5.6725279999999998</v>
      </c>
      <c r="L1683">
        <v>2.4498069999999998</v>
      </c>
      <c r="M1683">
        <v>2.367</v>
      </c>
      <c r="N1683">
        <v>12.978999999999999</v>
      </c>
      <c r="O1683" t="s">
        <v>74</v>
      </c>
      <c r="P1683" t="s">
        <v>532</v>
      </c>
      <c r="Q1683">
        <v>7.3070000000000004</v>
      </c>
      <c r="R1683">
        <v>3.3050000000000002</v>
      </c>
      <c r="S1683">
        <v>5092</v>
      </c>
      <c r="T1683">
        <v>2265</v>
      </c>
      <c r="U1683">
        <v>2125</v>
      </c>
      <c r="V1683">
        <v>11651</v>
      </c>
      <c r="W1683">
        <v>235</v>
      </c>
      <c r="X1683">
        <v>8</v>
      </c>
      <c r="Y1683">
        <v>0</v>
      </c>
      <c r="Z1683">
        <v>0</v>
      </c>
      <c r="AA1683">
        <v>0</v>
      </c>
      <c r="AB1683">
        <v>1</v>
      </c>
      <c r="AC1683" t="s">
        <v>555</v>
      </c>
      <c r="AD1683" t="s">
        <v>2395</v>
      </c>
      <c r="AE1683">
        <v>2.6246100543000002</v>
      </c>
      <c r="AF1683" t="s">
        <v>75</v>
      </c>
    </row>
    <row r="1684" spans="1:32">
      <c r="A1684" t="s">
        <v>2583</v>
      </c>
      <c r="B1684">
        <v>2012</v>
      </c>
      <c r="C1684" t="s">
        <v>2395</v>
      </c>
      <c r="D1684" t="s">
        <v>72</v>
      </c>
      <c r="E1684" t="s">
        <v>72</v>
      </c>
      <c r="F1684" t="s">
        <v>132</v>
      </c>
      <c r="G1684" t="s">
        <v>72</v>
      </c>
      <c r="H1684" t="s">
        <v>83</v>
      </c>
      <c r="I1684" t="s">
        <v>76</v>
      </c>
      <c r="J1684" t="s">
        <v>72</v>
      </c>
      <c r="K1684">
        <v>0.97664099999999998</v>
      </c>
      <c r="L1684">
        <v>1.0111540000000001</v>
      </c>
      <c r="M1684">
        <v>1.9E-2</v>
      </c>
      <c r="N1684">
        <v>5.5890000000000004</v>
      </c>
      <c r="O1684" t="s">
        <v>74</v>
      </c>
      <c r="P1684" t="s">
        <v>602</v>
      </c>
      <c r="Q1684">
        <v>4.6120000000000001</v>
      </c>
      <c r="R1684">
        <v>0.95699999999999996</v>
      </c>
      <c r="S1684">
        <v>468</v>
      </c>
      <c r="T1684">
        <v>485</v>
      </c>
      <c r="U1684">
        <v>9</v>
      </c>
      <c r="V1684">
        <v>2677</v>
      </c>
      <c r="W1684">
        <v>148</v>
      </c>
      <c r="X1684">
        <v>1</v>
      </c>
      <c r="Y1684">
        <v>0</v>
      </c>
      <c r="Z1684">
        <v>0</v>
      </c>
      <c r="AA1684">
        <v>0</v>
      </c>
      <c r="AB1684">
        <v>1</v>
      </c>
      <c r="AC1684" t="s">
        <v>220</v>
      </c>
      <c r="AD1684" t="s">
        <v>2395</v>
      </c>
      <c r="AE1684">
        <v>1.5541018013000001</v>
      </c>
      <c r="AF1684" t="s">
        <v>75</v>
      </c>
    </row>
    <row r="1685" spans="1:32">
      <c r="A1685" t="s">
        <v>2584</v>
      </c>
      <c r="B1685">
        <v>2012</v>
      </c>
      <c r="C1685" t="s">
        <v>2395</v>
      </c>
      <c r="D1685" t="s">
        <v>72</v>
      </c>
      <c r="E1685" t="s">
        <v>72</v>
      </c>
      <c r="F1685" t="s">
        <v>132</v>
      </c>
      <c r="G1685" t="s">
        <v>72</v>
      </c>
      <c r="H1685" t="s">
        <v>83</v>
      </c>
      <c r="I1685" t="s">
        <v>79</v>
      </c>
      <c r="J1685" t="s">
        <v>72</v>
      </c>
      <c r="K1685">
        <v>11.046854</v>
      </c>
      <c r="L1685">
        <v>5.1896269999999998</v>
      </c>
      <c r="M1685">
        <v>4.1740000000000004</v>
      </c>
      <c r="N1685">
        <v>26.15</v>
      </c>
      <c r="O1685" t="s">
        <v>74</v>
      </c>
      <c r="P1685" t="s">
        <v>2585</v>
      </c>
      <c r="Q1685">
        <v>15.103</v>
      </c>
      <c r="R1685">
        <v>6.8730000000000002</v>
      </c>
      <c r="S1685">
        <v>4624</v>
      </c>
      <c r="T1685">
        <v>2225</v>
      </c>
      <c r="U1685">
        <v>1747</v>
      </c>
      <c r="V1685">
        <v>10947</v>
      </c>
      <c r="W1685">
        <v>87</v>
      </c>
      <c r="X1685">
        <v>7</v>
      </c>
      <c r="Y1685">
        <v>0</v>
      </c>
      <c r="Z1685">
        <v>0</v>
      </c>
      <c r="AA1685">
        <v>0</v>
      </c>
      <c r="AB1685">
        <v>1</v>
      </c>
      <c r="AC1685" t="s">
        <v>651</v>
      </c>
      <c r="AD1685" t="s">
        <v>2395</v>
      </c>
      <c r="AE1685">
        <v>2.3570606498000002</v>
      </c>
      <c r="AF1685" t="s">
        <v>75</v>
      </c>
    </row>
    <row r="1686" spans="1:32">
      <c r="A1686" t="s">
        <v>2586</v>
      </c>
      <c r="B1686">
        <v>2012</v>
      </c>
      <c r="C1686" t="s">
        <v>2395</v>
      </c>
      <c r="D1686" t="s">
        <v>72</v>
      </c>
      <c r="E1686" t="s">
        <v>72</v>
      </c>
      <c r="F1686" t="s">
        <v>132</v>
      </c>
      <c r="G1686" t="s">
        <v>72</v>
      </c>
      <c r="H1686" t="s">
        <v>84</v>
      </c>
      <c r="I1686" t="s">
        <v>72</v>
      </c>
      <c r="J1686" t="s">
        <v>72</v>
      </c>
      <c r="K1686">
        <v>3.4032309999999999</v>
      </c>
      <c r="L1686">
        <v>1.439578</v>
      </c>
      <c r="M1686">
        <v>1.179</v>
      </c>
      <c r="N1686">
        <v>7.5289999999999999</v>
      </c>
      <c r="O1686" t="s">
        <v>74</v>
      </c>
      <c r="P1686" t="s">
        <v>738</v>
      </c>
      <c r="Q1686">
        <v>4.1260000000000003</v>
      </c>
      <c r="R1686">
        <v>2.2240000000000002</v>
      </c>
      <c r="S1686">
        <v>2428</v>
      </c>
      <c r="T1686">
        <v>1023</v>
      </c>
      <c r="U1686">
        <v>841</v>
      </c>
      <c r="V1686">
        <v>5371</v>
      </c>
      <c r="W1686">
        <v>201</v>
      </c>
      <c r="X1686">
        <v>6</v>
      </c>
      <c r="Y1686">
        <v>0</v>
      </c>
      <c r="Z1686">
        <v>0</v>
      </c>
      <c r="AA1686">
        <v>0</v>
      </c>
      <c r="AB1686">
        <v>1</v>
      </c>
      <c r="AC1686" t="s">
        <v>292</v>
      </c>
      <c r="AD1686" t="s">
        <v>2395</v>
      </c>
      <c r="AE1686">
        <v>1.2608008501000001</v>
      </c>
      <c r="AF1686" t="s">
        <v>75</v>
      </c>
    </row>
    <row r="1687" spans="1:32">
      <c r="A1687" t="s">
        <v>2587</v>
      </c>
      <c r="B1687">
        <v>2012</v>
      </c>
      <c r="C1687" t="s">
        <v>2395</v>
      </c>
      <c r="D1687" t="s">
        <v>72</v>
      </c>
      <c r="E1687" t="s">
        <v>72</v>
      </c>
      <c r="F1687" t="s">
        <v>132</v>
      </c>
      <c r="G1687" t="s">
        <v>72</v>
      </c>
      <c r="H1687" t="s">
        <v>84</v>
      </c>
      <c r="I1687" t="s">
        <v>76</v>
      </c>
      <c r="J1687" t="s">
        <v>72</v>
      </c>
      <c r="K1687">
        <v>0</v>
      </c>
      <c r="L1687">
        <v>0</v>
      </c>
      <c r="M1687">
        <v>0</v>
      </c>
      <c r="N1687">
        <v>2.9780000000000002</v>
      </c>
      <c r="O1687" t="s">
        <v>74</v>
      </c>
      <c r="P1687" t="s">
        <v>604</v>
      </c>
      <c r="Q1687">
        <v>2.9780000000000002</v>
      </c>
      <c r="R1687">
        <v>0</v>
      </c>
      <c r="S1687">
        <v>0</v>
      </c>
      <c r="T1687">
        <v>0</v>
      </c>
      <c r="U1687" t="s">
        <v>143</v>
      </c>
      <c r="V1687" t="s">
        <v>143</v>
      </c>
      <c r="W1687">
        <v>122</v>
      </c>
      <c r="X1687">
        <v>0</v>
      </c>
      <c r="Y1687">
        <v>0</v>
      </c>
      <c r="Z1687">
        <v>0</v>
      </c>
      <c r="AA1687">
        <v>0</v>
      </c>
      <c r="AB1687">
        <v>1</v>
      </c>
      <c r="AC1687" t="s">
        <v>144</v>
      </c>
      <c r="AD1687" t="s">
        <v>2395</v>
      </c>
      <c r="AE1687">
        <v>1</v>
      </c>
      <c r="AF1687" t="s">
        <v>75</v>
      </c>
    </row>
    <row r="1688" spans="1:32">
      <c r="A1688" t="s">
        <v>2588</v>
      </c>
      <c r="B1688">
        <v>2012</v>
      </c>
      <c r="C1688" t="s">
        <v>2395</v>
      </c>
      <c r="D1688" t="s">
        <v>72</v>
      </c>
      <c r="E1688" t="s">
        <v>72</v>
      </c>
      <c r="F1688" t="s">
        <v>132</v>
      </c>
      <c r="G1688" t="s">
        <v>72</v>
      </c>
      <c r="H1688" t="s">
        <v>84</v>
      </c>
      <c r="I1688" t="s">
        <v>79</v>
      </c>
      <c r="J1688" t="s">
        <v>72</v>
      </c>
      <c r="K1688">
        <v>7.3541179999999997</v>
      </c>
      <c r="L1688">
        <v>3.0320749999999999</v>
      </c>
      <c r="M1688">
        <v>3.1789999999999998</v>
      </c>
      <c r="N1688">
        <v>16.103000000000002</v>
      </c>
      <c r="O1688" t="s">
        <v>74</v>
      </c>
      <c r="P1688" t="s">
        <v>2589</v>
      </c>
      <c r="Q1688">
        <v>8.7490000000000006</v>
      </c>
      <c r="R1688">
        <v>4.1760000000000002</v>
      </c>
      <c r="S1688">
        <v>2428</v>
      </c>
      <c r="T1688">
        <v>1023</v>
      </c>
      <c r="U1688">
        <v>1049</v>
      </c>
      <c r="V1688">
        <v>5316</v>
      </c>
      <c r="W1688">
        <v>79</v>
      </c>
      <c r="X1688">
        <v>6</v>
      </c>
      <c r="Y1688">
        <v>0</v>
      </c>
      <c r="Z1688">
        <v>0</v>
      </c>
      <c r="AA1688">
        <v>0</v>
      </c>
      <c r="AB1688">
        <v>1</v>
      </c>
      <c r="AC1688" t="s">
        <v>292</v>
      </c>
      <c r="AD1688" t="s">
        <v>2395</v>
      </c>
      <c r="AE1688">
        <v>1.0524898415999999</v>
      </c>
      <c r="AF1688" t="s">
        <v>75</v>
      </c>
    </row>
    <row r="1689" spans="1:32">
      <c r="A1689" t="s">
        <v>2590</v>
      </c>
      <c r="B1689">
        <v>2012</v>
      </c>
      <c r="C1689" t="s">
        <v>2395</v>
      </c>
      <c r="D1689" t="s">
        <v>72</v>
      </c>
      <c r="E1689" t="s">
        <v>72</v>
      </c>
      <c r="F1689" t="s">
        <v>132</v>
      </c>
      <c r="G1689" t="s">
        <v>72</v>
      </c>
      <c r="H1689" t="s">
        <v>85</v>
      </c>
      <c r="I1689" t="s">
        <v>72</v>
      </c>
      <c r="J1689" t="s">
        <v>72</v>
      </c>
      <c r="K1689">
        <v>0.55716100000000002</v>
      </c>
      <c r="L1689">
        <v>0.427402</v>
      </c>
      <c r="M1689">
        <v>5.0999999999999997E-2</v>
      </c>
      <c r="N1689">
        <v>2.1909999999999998</v>
      </c>
      <c r="O1689" t="s">
        <v>74</v>
      </c>
      <c r="P1689" t="s">
        <v>588</v>
      </c>
      <c r="Q1689">
        <v>1.6339999999999999</v>
      </c>
      <c r="R1689">
        <v>0.50600000000000001</v>
      </c>
      <c r="S1689">
        <v>316</v>
      </c>
      <c r="T1689">
        <v>240</v>
      </c>
      <c r="U1689">
        <v>29</v>
      </c>
      <c r="V1689">
        <v>1243</v>
      </c>
      <c r="W1689">
        <v>153</v>
      </c>
      <c r="X1689">
        <v>2</v>
      </c>
      <c r="Y1689">
        <v>0</v>
      </c>
      <c r="Z1689">
        <v>0</v>
      </c>
      <c r="AA1689">
        <v>0</v>
      </c>
      <c r="AB1689">
        <v>1</v>
      </c>
      <c r="AC1689" t="s">
        <v>118</v>
      </c>
      <c r="AD1689" t="s">
        <v>2395</v>
      </c>
      <c r="AE1689">
        <v>0.50114491049999998</v>
      </c>
      <c r="AF1689" t="s">
        <v>75</v>
      </c>
    </row>
    <row r="1690" spans="1:32">
      <c r="A1690" t="s">
        <v>2591</v>
      </c>
      <c r="B1690">
        <v>2012</v>
      </c>
      <c r="C1690" t="s">
        <v>2395</v>
      </c>
      <c r="D1690" t="s">
        <v>72</v>
      </c>
      <c r="E1690" t="s">
        <v>72</v>
      </c>
      <c r="F1690" t="s">
        <v>132</v>
      </c>
      <c r="G1690" t="s">
        <v>72</v>
      </c>
      <c r="H1690" t="s">
        <v>85</v>
      </c>
      <c r="I1690" t="s">
        <v>76</v>
      </c>
      <c r="J1690" t="s">
        <v>72</v>
      </c>
      <c r="K1690">
        <v>0.38090400000000002</v>
      </c>
      <c r="L1690">
        <v>0.39227299999999998</v>
      </c>
      <c r="M1690">
        <v>8.0000000000000002E-3</v>
      </c>
      <c r="N1690">
        <v>2.1800000000000002</v>
      </c>
      <c r="O1690" t="s">
        <v>74</v>
      </c>
      <c r="P1690" t="s">
        <v>592</v>
      </c>
      <c r="Q1690">
        <v>1.7989999999999999</v>
      </c>
      <c r="R1690">
        <v>0.373</v>
      </c>
      <c r="S1690">
        <v>115</v>
      </c>
      <c r="T1690">
        <v>118</v>
      </c>
      <c r="U1690">
        <v>2</v>
      </c>
      <c r="V1690">
        <v>660</v>
      </c>
      <c r="W1690">
        <v>92</v>
      </c>
      <c r="X1690">
        <v>1</v>
      </c>
      <c r="Y1690">
        <v>0</v>
      </c>
      <c r="Z1690">
        <v>0</v>
      </c>
      <c r="AA1690">
        <v>0</v>
      </c>
      <c r="AB1690">
        <v>1</v>
      </c>
      <c r="AC1690" t="s">
        <v>118</v>
      </c>
      <c r="AD1690" t="s">
        <v>2395</v>
      </c>
      <c r="AE1690">
        <v>0.36902800140000003</v>
      </c>
      <c r="AF1690" t="s">
        <v>75</v>
      </c>
    </row>
    <row r="1691" spans="1:32">
      <c r="A1691" t="s">
        <v>2592</v>
      </c>
      <c r="B1691">
        <v>2012</v>
      </c>
      <c r="C1691" t="s">
        <v>2395</v>
      </c>
      <c r="D1691" t="s">
        <v>72</v>
      </c>
      <c r="E1691" t="s">
        <v>72</v>
      </c>
      <c r="F1691" t="s">
        <v>132</v>
      </c>
      <c r="G1691" t="s">
        <v>72</v>
      </c>
      <c r="H1691" t="s">
        <v>85</v>
      </c>
      <c r="I1691" t="s">
        <v>79</v>
      </c>
      <c r="J1691" t="s">
        <v>72</v>
      </c>
      <c r="K1691">
        <v>0.75886799999999999</v>
      </c>
      <c r="L1691">
        <v>0.78712499999999996</v>
      </c>
      <c r="M1691">
        <v>1.6E-2</v>
      </c>
      <c r="N1691">
        <v>4.3410000000000002</v>
      </c>
      <c r="O1691" t="s">
        <v>74</v>
      </c>
      <c r="P1691" t="s">
        <v>594</v>
      </c>
      <c r="Q1691">
        <v>3.5819999999999999</v>
      </c>
      <c r="R1691">
        <v>0.74299999999999999</v>
      </c>
      <c r="S1691">
        <v>201</v>
      </c>
      <c r="T1691">
        <v>207</v>
      </c>
      <c r="U1691">
        <v>4</v>
      </c>
      <c r="V1691">
        <v>1149</v>
      </c>
      <c r="W1691">
        <v>61</v>
      </c>
      <c r="X1691">
        <v>1</v>
      </c>
      <c r="Y1691">
        <v>0</v>
      </c>
      <c r="Z1691">
        <v>0</v>
      </c>
      <c r="AA1691">
        <v>0</v>
      </c>
      <c r="AB1691">
        <v>1</v>
      </c>
      <c r="AC1691" t="s">
        <v>118</v>
      </c>
      <c r="AD1691" t="s">
        <v>2395</v>
      </c>
      <c r="AE1691">
        <v>0.49360669950000002</v>
      </c>
      <c r="AF1691" t="s">
        <v>75</v>
      </c>
    </row>
    <row r="1692" spans="1:32">
      <c r="A1692" t="s">
        <v>2593</v>
      </c>
      <c r="B1692">
        <v>2012</v>
      </c>
      <c r="C1692" t="s">
        <v>2395</v>
      </c>
      <c r="D1692" t="s">
        <v>72</v>
      </c>
      <c r="E1692" t="s">
        <v>72</v>
      </c>
      <c r="F1692" t="s">
        <v>132</v>
      </c>
      <c r="G1692" t="s">
        <v>72</v>
      </c>
      <c r="H1692" t="s">
        <v>86</v>
      </c>
      <c r="I1692" t="s">
        <v>72</v>
      </c>
      <c r="J1692" t="s">
        <v>72</v>
      </c>
      <c r="K1692">
        <v>0.91919300000000004</v>
      </c>
      <c r="L1692">
        <v>0.94639700000000004</v>
      </c>
      <c r="M1692">
        <v>1.9E-2</v>
      </c>
      <c r="N1692">
        <v>5.21</v>
      </c>
      <c r="O1692" t="s">
        <v>74</v>
      </c>
      <c r="P1692" t="s">
        <v>702</v>
      </c>
      <c r="Q1692">
        <v>4.2910000000000004</v>
      </c>
      <c r="R1692">
        <v>0.9</v>
      </c>
      <c r="S1692">
        <v>317</v>
      </c>
      <c r="T1692">
        <v>324</v>
      </c>
      <c r="U1692">
        <v>7</v>
      </c>
      <c r="V1692">
        <v>1799</v>
      </c>
      <c r="W1692">
        <v>90</v>
      </c>
      <c r="X1692">
        <v>1</v>
      </c>
      <c r="Y1692">
        <v>0</v>
      </c>
      <c r="Z1692">
        <v>0</v>
      </c>
      <c r="AA1692">
        <v>0</v>
      </c>
      <c r="AB1692">
        <v>1</v>
      </c>
      <c r="AC1692" t="s">
        <v>116</v>
      </c>
      <c r="AD1692" t="s">
        <v>2395</v>
      </c>
      <c r="AE1692">
        <v>0.87526605079999997</v>
      </c>
      <c r="AF1692" t="s">
        <v>75</v>
      </c>
    </row>
    <row r="1693" spans="1:32">
      <c r="A1693" t="s">
        <v>2594</v>
      </c>
      <c r="B1693">
        <v>2012</v>
      </c>
      <c r="C1693" t="s">
        <v>2395</v>
      </c>
      <c r="D1693" t="s">
        <v>72</v>
      </c>
      <c r="E1693" t="s">
        <v>72</v>
      </c>
      <c r="F1693" t="s">
        <v>132</v>
      </c>
      <c r="G1693" t="s">
        <v>72</v>
      </c>
      <c r="H1693" t="s">
        <v>86</v>
      </c>
      <c r="I1693" t="s">
        <v>76</v>
      </c>
      <c r="J1693" t="s">
        <v>72</v>
      </c>
      <c r="K1693">
        <v>0</v>
      </c>
      <c r="L1693">
        <v>0</v>
      </c>
      <c r="M1693">
        <v>0</v>
      </c>
      <c r="N1693">
        <v>6.7229999999999999</v>
      </c>
      <c r="O1693" t="s">
        <v>74</v>
      </c>
      <c r="P1693" t="s">
        <v>232</v>
      </c>
      <c r="Q1693">
        <v>6.7229999999999999</v>
      </c>
      <c r="R1693">
        <v>0</v>
      </c>
      <c r="S1693">
        <v>0</v>
      </c>
      <c r="T1693">
        <v>0</v>
      </c>
      <c r="U1693" t="s">
        <v>143</v>
      </c>
      <c r="V1693" t="s">
        <v>143</v>
      </c>
      <c r="W1693">
        <v>53</v>
      </c>
      <c r="X1693">
        <v>0</v>
      </c>
      <c r="Y1693">
        <v>0</v>
      </c>
      <c r="Z1693">
        <v>0</v>
      </c>
      <c r="AA1693">
        <v>0</v>
      </c>
      <c r="AB1693">
        <v>1</v>
      </c>
      <c r="AC1693" t="s">
        <v>144</v>
      </c>
      <c r="AD1693" t="s">
        <v>2395</v>
      </c>
      <c r="AE1693">
        <v>1</v>
      </c>
      <c r="AF1693" t="s">
        <v>75</v>
      </c>
    </row>
    <row r="1694" spans="1:32">
      <c r="A1694" t="s">
        <v>2595</v>
      </c>
      <c r="B1694">
        <v>2012</v>
      </c>
      <c r="C1694" t="s">
        <v>2395</v>
      </c>
      <c r="D1694" t="s">
        <v>72</v>
      </c>
      <c r="E1694" t="s">
        <v>72</v>
      </c>
      <c r="F1694" t="s">
        <v>132</v>
      </c>
      <c r="G1694" t="s">
        <v>72</v>
      </c>
      <c r="H1694" t="s">
        <v>86</v>
      </c>
      <c r="I1694" t="s">
        <v>79</v>
      </c>
      <c r="J1694" t="s">
        <v>72</v>
      </c>
      <c r="K1694">
        <v>1.8623099999999999</v>
      </c>
      <c r="L1694">
        <v>1.951014</v>
      </c>
      <c r="M1694">
        <v>3.5999999999999997E-2</v>
      </c>
      <c r="N1694">
        <v>10.515000000000001</v>
      </c>
      <c r="O1694" t="s">
        <v>74</v>
      </c>
      <c r="P1694" t="s">
        <v>606</v>
      </c>
      <c r="Q1694">
        <v>8.6519999999999992</v>
      </c>
      <c r="R1694">
        <v>1.827</v>
      </c>
      <c r="S1694">
        <v>317</v>
      </c>
      <c r="T1694">
        <v>324</v>
      </c>
      <c r="U1694">
        <v>6</v>
      </c>
      <c r="V1694">
        <v>1793</v>
      </c>
      <c r="W1694">
        <v>37</v>
      </c>
      <c r="X1694">
        <v>1</v>
      </c>
      <c r="Y1694">
        <v>0</v>
      </c>
      <c r="Z1694">
        <v>0</v>
      </c>
      <c r="AA1694">
        <v>0</v>
      </c>
      <c r="AB1694">
        <v>1</v>
      </c>
      <c r="AC1694" t="s">
        <v>116</v>
      </c>
      <c r="AD1694" t="s">
        <v>2395</v>
      </c>
      <c r="AE1694">
        <v>0.74978259690000004</v>
      </c>
      <c r="AF1694" t="s">
        <v>75</v>
      </c>
    </row>
    <row r="1695" spans="1:32">
      <c r="A1695" t="s">
        <v>2596</v>
      </c>
      <c r="B1695">
        <v>2012</v>
      </c>
      <c r="C1695" t="s">
        <v>2395</v>
      </c>
      <c r="D1695" t="s">
        <v>72</v>
      </c>
      <c r="E1695" t="s">
        <v>72</v>
      </c>
      <c r="F1695" t="s">
        <v>132</v>
      </c>
      <c r="G1695" t="s">
        <v>72</v>
      </c>
      <c r="H1695" t="s">
        <v>88</v>
      </c>
      <c r="I1695" t="s">
        <v>72</v>
      </c>
      <c r="J1695" t="s">
        <v>72</v>
      </c>
      <c r="K1695">
        <v>0</v>
      </c>
      <c r="L1695">
        <v>0</v>
      </c>
      <c r="M1695">
        <v>0</v>
      </c>
      <c r="N1695">
        <v>8.2210000000000001</v>
      </c>
      <c r="O1695" t="s">
        <v>74</v>
      </c>
      <c r="P1695" t="s">
        <v>587</v>
      </c>
      <c r="Q1695">
        <v>8.2210000000000001</v>
      </c>
      <c r="R1695">
        <v>0</v>
      </c>
      <c r="S1695">
        <v>0</v>
      </c>
      <c r="T1695">
        <v>0</v>
      </c>
      <c r="U1695" t="s">
        <v>143</v>
      </c>
      <c r="V1695" t="s">
        <v>143</v>
      </c>
      <c r="W1695">
        <v>43</v>
      </c>
      <c r="X1695">
        <v>0</v>
      </c>
      <c r="Y1695">
        <v>0</v>
      </c>
      <c r="Z1695">
        <v>0</v>
      </c>
      <c r="AA1695">
        <v>0</v>
      </c>
      <c r="AB1695">
        <v>1</v>
      </c>
      <c r="AC1695" t="s">
        <v>144</v>
      </c>
      <c r="AD1695" t="s">
        <v>2395</v>
      </c>
      <c r="AE1695">
        <v>1</v>
      </c>
      <c r="AF1695" t="s">
        <v>75</v>
      </c>
    </row>
    <row r="1696" spans="1:32">
      <c r="A1696" t="s">
        <v>2597</v>
      </c>
      <c r="B1696">
        <v>2012</v>
      </c>
      <c r="C1696" t="s">
        <v>2395</v>
      </c>
      <c r="D1696" t="s">
        <v>72</v>
      </c>
      <c r="E1696" t="s">
        <v>72</v>
      </c>
      <c r="F1696" t="s">
        <v>132</v>
      </c>
      <c r="G1696" t="s">
        <v>72</v>
      </c>
      <c r="H1696" t="s">
        <v>72</v>
      </c>
      <c r="I1696" t="s">
        <v>72</v>
      </c>
      <c r="J1696" t="s">
        <v>72</v>
      </c>
      <c r="K1696">
        <v>3.3550879999999998</v>
      </c>
      <c r="L1696">
        <v>0.89064900000000002</v>
      </c>
      <c r="M1696">
        <v>1.8340000000000001</v>
      </c>
      <c r="N1696">
        <v>5.5919999999999996</v>
      </c>
      <c r="O1696" t="s">
        <v>74</v>
      </c>
      <c r="P1696" t="s">
        <v>2598</v>
      </c>
      <c r="Q1696">
        <v>2.2370000000000001</v>
      </c>
      <c r="R1696">
        <v>1.5209999999999999</v>
      </c>
      <c r="S1696">
        <v>11906</v>
      </c>
      <c r="T1696">
        <v>3147</v>
      </c>
      <c r="U1696">
        <v>6507</v>
      </c>
      <c r="V1696">
        <v>19845</v>
      </c>
      <c r="W1696">
        <v>906</v>
      </c>
      <c r="X1696">
        <v>25</v>
      </c>
      <c r="Y1696">
        <v>0</v>
      </c>
      <c r="Z1696">
        <v>0</v>
      </c>
      <c r="AA1696">
        <v>0</v>
      </c>
      <c r="AB1696">
        <v>1</v>
      </c>
      <c r="AC1696" t="s">
        <v>672</v>
      </c>
      <c r="AD1696" t="s">
        <v>2395</v>
      </c>
      <c r="AE1696">
        <v>2.2140049839999998</v>
      </c>
      <c r="AF1696" t="s">
        <v>75</v>
      </c>
    </row>
    <row r="1697" spans="1:32">
      <c r="A1697" t="s">
        <v>2599</v>
      </c>
      <c r="B1697">
        <v>2012</v>
      </c>
      <c r="C1697" t="s">
        <v>2395</v>
      </c>
      <c r="D1697" t="s">
        <v>72</v>
      </c>
      <c r="E1697" t="s">
        <v>72</v>
      </c>
      <c r="F1697" t="s">
        <v>132</v>
      </c>
      <c r="G1697" t="s">
        <v>72</v>
      </c>
      <c r="H1697" t="s">
        <v>72</v>
      </c>
      <c r="I1697" t="s">
        <v>76</v>
      </c>
      <c r="J1697" t="s">
        <v>72</v>
      </c>
      <c r="K1697">
        <v>0.82847899999999997</v>
      </c>
      <c r="L1697">
        <v>0.58021199999999995</v>
      </c>
      <c r="M1697">
        <v>0.10299999999999999</v>
      </c>
      <c r="N1697">
        <v>2.94</v>
      </c>
      <c r="O1697" t="s">
        <v>74</v>
      </c>
      <c r="P1697" t="s">
        <v>692</v>
      </c>
      <c r="Q1697">
        <v>2.1110000000000002</v>
      </c>
      <c r="R1697">
        <v>0.72599999999999998</v>
      </c>
      <c r="S1697">
        <v>1504</v>
      </c>
      <c r="T1697">
        <v>1050</v>
      </c>
      <c r="U1697">
        <v>186</v>
      </c>
      <c r="V1697">
        <v>5338</v>
      </c>
      <c r="W1697">
        <v>527</v>
      </c>
      <c r="X1697">
        <v>3</v>
      </c>
      <c r="Y1697">
        <v>0</v>
      </c>
      <c r="Z1697">
        <v>0</v>
      </c>
      <c r="AA1697">
        <v>0</v>
      </c>
      <c r="AB1697">
        <v>1</v>
      </c>
      <c r="AC1697" t="s">
        <v>537</v>
      </c>
      <c r="AD1697" t="s">
        <v>2395</v>
      </c>
      <c r="AE1697">
        <v>2.1552144711999999</v>
      </c>
      <c r="AF1697" t="s">
        <v>75</v>
      </c>
    </row>
    <row r="1698" spans="1:32">
      <c r="A1698" t="s">
        <v>2600</v>
      </c>
      <c r="B1698">
        <v>2012</v>
      </c>
      <c r="C1698" t="s">
        <v>2395</v>
      </c>
      <c r="D1698" t="s">
        <v>72</v>
      </c>
      <c r="E1698" t="s">
        <v>72</v>
      </c>
      <c r="F1698" t="s">
        <v>132</v>
      </c>
      <c r="G1698" t="s">
        <v>72</v>
      </c>
      <c r="H1698" t="s">
        <v>72</v>
      </c>
      <c r="I1698" t="s">
        <v>79</v>
      </c>
      <c r="J1698" t="s">
        <v>72</v>
      </c>
      <c r="K1698">
        <v>6.0022950000000002</v>
      </c>
      <c r="L1698">
        <v>1.774726</v>
      </c>
      <c r="M1698">
        <v>3.3079999999999998</v>
      </c>
      <c r="N1698">
        <v>10.648999999999999</v>
      </c>
      <c r="O1698" t="s">
        <v>74</v>
      </c>
      <c r="P1698" t="s">
        <v>2601</v>
      </c>
      <c r="Q1698">
        <v>4.6470000000000002</v>
      </c>
      <c r="R1698">
        <v>2.694</v>
      </c>
      <c r="S1698">
        <v>10402</v>
      </c>
      <c r="T1698">
        <v>3078</v>
      </c>
      <c r="U1698">
        <v>5733</v>
      </c>
      <c r="V1698">
        <v>18456</v>
      </c>
      <c r="W1698">
        <v>379</v>
      </c>
      <c r="X1698">
        <v>22</v>
      </c>
      <c r="Y1698">
        <v>0</v>
      </c>
      <c r="Z1698">
        <v>0</v>
      </c>
      <c r="AA1698">
        <v>0</v>
      </c>
      <c r="AB1698">
        <v>1</v>
      </c>
      <c r="AC1698" t="s">
        <v>565</v>
      </c>
      <c r="AD1698" t="s">
        <v>2395</v>
      </c>
      <c r="AE1698">
        <v>2.1101817252999999</v>
      </c>
      <c r="AF1698" t="s">
        <v>75</v>
      </c>
    </row>
    <row r="1699" spans="1:32">
      <c r="A1699" t="s">
        <v>2602</v>
      </c>
      <c r="B1699">
        <v>2012</v>
      </c>
      <c r="C1699" t="s">
        <v>2395</v>
      </c>
      <c r="D1699" t="s">
        <v>72</v>
      </c>
      <c r="E1699" t="s">
        <v>72</v>
      </c>
      <c r="F1699" t="s">
        <v>148</v>
      </c>
      <c r="G1699" t="s">
        <v>72</v>
      </c>
      <c r="H1699" t="s">
        <v>73</v>
      </c>
      <c r="I1699" t="s">
        <v>72</v>
      </c>
      <c r="J1699" t="s">
        <v>72</v>
      </c>
      <c r="K1699">
        <v>14.372064</v>
      </c>
      <c r="L1699">
        <v>2.1933579999999999</v>
      </c>
      <c r="M1699">
        <v>10.542999999999999</v>
      </c>
      <c r="N1699">
        <v>19.292000000000002</v>
      </c>
      <c r="O1699" t="s">
        <v>74</v>
      </c>
      <c r="P1699" t="s">
        <v>2603</v>
      </c>
      <c r="Q1699">
        <v>4.92</v>
      </c>
      <c r="R1699">
        <v>3.8290000000000002</v>
      </c>
      <c r="S1699">
        <v>31990</v>
      </c>
      <c r="T1699">
        <v>5036</v>
      </c>
      <c r="U1699">
        <v>23467</v>
      </c>
      <c r="V1699">
        <v>42942</v>
      </c>
      <c r="W1699">
        <v>483</v>
      </c>
      <c r="X1699">
        <v>74</v>
      </c>
      <c r="Y1699">
        <v>0</v>
      </c>
      <c r="Z1699">
        <v>0</v>
      </c>
      <c r="AA1699">
        <v>0</v>
      </c>
      <c r="AB1699">
        <v>1</v>
      </c>
      <c r="AC1699" t="s">
        <v>2604</v>
      </c>
      <c r="AD1699" t="s">
        <v>2395</v>
      </c>
      <c r="AE1699">
        <v>1.884218658</v>
      </c>
      <c r="AF1699" t="s">
        <v>75</v>
      </c>
    </row>
    <row r="1700" spans="1:32">
      <c r="A1700" t="s">
        <v>2605</v>
      </c>
      <c r="B1700">
        <v>2012</v>
      </c>
      <c r="C1700" t="s">
        <v>2395</v>
      </c>
      <c r="D1700" t="s">
        <v>72</v>
      </c>
      <c r="E1700" t="s">
        <v>72</v>
      </c>
      <c r="F1700" t="s">
        <v>148</v>
      </c>
      <c r="G1700" t="s">
        <v>72</v>
      </c>
      <c r="H1700" t="s">
        <v>73</v>
      </c>
      <c r="I1700" t="s">
        <v>76</v>
      </c>
      <c r="J1700" t="s">
        <v>72</v>
      </c>
      <c r="K1700">
        <v>13.219147</v>
      </c>
      <c r="L1700">
        <v>2.7301150000000001</v>
      </c>
      <c r="M1700">
        <v>8.6760000000000002</v>
      </c>
      <c r="N1700">
        <v>19.63</v>
      </c>
      <c r="O1700" t="s">
        <v>74</v>
      </c>
      <c r="P1700" t="s">
        <v>2606</v>
      </c>
      <c r="Q1700">
        <v>6.4109999999999996</v>
      </c>
      <c r="R1700">
        <v>4.5430000000000001</v>
      </c>
      <c r="S1700">
        <v>15007</v>
      </c>
      <c r="T1700">
        <v>3308</v>
      </c>
      <c r="U1700">
        <v>9849</v>
      </c>
      <c r="V1700">
        <v>22285</v>
      </c>
      <c r="W1700">
        <v>244</v>
      </c>
      <c r="X1700">
        <v>28</v>
      </c>
      <c r="Y1700">
        <v>0</v>
      </c>
      <c r="Z1700">
        <v>0</v>
      </c>
      <c r="AA1700">
        <v>0</v>
      </c>
      <c r="AB1700">
        <v>1</v>
      </c>
      <c r="AC1700" t="s">
        <v>758</v>
      </c>
      <c r="AD1700" t="s">
        <v>2395</v>
      </c>
      <c r="AE1700">
        <v>1.5788502187</v>
      </c>
      <c r="AF1700" t="s">
        <v>75</v>
      </c>
    </row>
    <row r="1701" spans="1:32">
      <c r="A1701" t="s">
        <v>2607</v>
      </c>
      <c r="B1701">
        <v>2012</v>
      </c>
      <c r="C1701" t="s">
        <v>2395</v>
      </c>
      <c r="D1701" t="s">
        <v>72</v>
      </c>
      <c r="E1701" t="s">
        <v>72</v>
      </c>
      <c r="F1701" t="s">
        <v>148</v>
      </c>
      <c r="G1701" t="s">
        <v>72</v>
      </c>
      <c r="H1701" t="s">
        <v>73</v>
      </c>
      <c r="I1701" t="s">
        <v>79</v>
      </c>
      <c r="J1701" t="s">
        <v>72</v>
      </c>
      <c r="K1701">
        <v>15.572089999999999</v>
      </c>
      <c r="L1701">
        <v>3.1181139999999998</v>
      </c>
      <c r="M1701">
        <v>10.331</v>
      </c>
      <c r="N1701">
        <v>22.795999999999999</v>
      </c>
      <c r="O1701" t="s">
        <v>74</v>
      </c>
      <c r="P1701" t="s">
        <v>827</v>
      </c>
      <c r="Q1701">
        <v>7.2240000000000002</v>
      </c>
      <c r="R1701">
        <v>5.2409999999999997</v>
      </c>
      <c r="S1701">
        <v>16984</v>
      </c>
      <c r="T1701">
        <v>3366</v>
      </c>
      <c r="U1701">
        <v>11268</v>
      </c>
      <c r="V1701">
        <v>24862</v>
      </c>
      <c r="W1701">
        <v>239</v>
      </c>
      <c r="X1701">
        <v>46</v>
      </c>
      <c r="Y1701">
        <v>0</v>
      </c>
      <c r="Z1701">
        <v>0</v>
      </c>
      <c r="AA1701">
        <v>0</v>
      </c>
      <c r="AB1701">
        <v>1</v>
      </c>
      <c r="AC1701" t="s">
        <v>256</v>
      </c>
      <c r="AD1701" t="s">
        <v>2395</v>
      </c>
      <c r="AE1701">
        <v>1.7600615690999999</v>
      </c>
      <c r="AF1701" t="s">
        <v>75</v>
      </c>
    </row>
    <row r="1702" spans="1:32">
      <c r="A1702" t="s">
        <v>2608</v>
      </c>
      <c r="B1702">
        <v>2012</v>
      </c>
      <c r="C1702" t="s">
        <v>2395</v>
      </c>
      <c r="D1702" t="s">
        <v>72</v>
      </c>
      <c r="E1702" t="s">
        <v>72</v>
      </c>
      <c r="F1702" t="s">
        <v>148</v>
      </c>
      <c r="G1702" t="s">
        <v>72</v>
      </c>
      <c r="H1702" t="s">
        <v>81</v>
      </c>
      <c r="I1702" t="s">
        <v>72</v>
      </c>
      <c r="J1702" t="s">
        <v>72</v>
      </c>
      <c r="K1702">
        <v>27.395226999999998</v>
      </c>
      <c r="L1702">
        <v>2.4253659999999999</v>
      </c>
      <c r="M1702">
        <v>22.853999999999999</v>
      </c>
      <c r="N1702">
        <v>32.459000000000003</v>
      </c>
      <c r="O1702" t="s">
        <v>74</v>
      </c>
      <c r="P1702" t="s">
        <v>2609</v>
      </c>
      <c r="Q1702">
        <v>5.0640000000000001</v>
      </c>
      <c r="R1702">
        <v>4.5410000000000004</v>
      </c>
      <c r="S1702">
        <v>51114</v>
      </c>
      <c r="T1702">
        <v>4966</v>
      </c>
      <c r="U1702">
        <v>42641</v>
      </c>
      <c r="V1702">
        <v>60563</v>
      </c>
      <c r="W1702">
        <v>494</v>
      </c>
      <c r="X1702">
        <v>131</v>
      </c>
      <c r="Y1702">
        <v>0</v>
      </c>
      <c r="Z1702">
        <v>0</v>
      </c>
      <c r="AA1702">
        <v>0</v>
      </c>
      <c r="AB1702">
        <v>1</v>
      </c>
      <c r="AC1702" t="s">
        <v>126</v>
      </c>
      <c r="AD1702" t="s">
        <v>2395</v>
      </c>
      <c r="AE1702">
        <v>1.4580128908000001</v>
      </c>
      <c r="AF1702" t="s">
        <v>75</v>
      </c>
    </row>
    <row r="1703" spans="1:32">
      <c r="A1703" t="s">
        <v>2610</v>
      </c>
      <c r="B1703">
        <v>2012</v>
      </c>
      <c r="C1703" t="s">
        <v>2395</v>
      </c>
      <c r="D1703" t="s">
        <v>72</v>
      </c>
      <c r="E1703" t="s">
        <v>72</v>
      </c>
      <c r="F1703" t="s">
        <v>148</v>
      </c>
      <c r="G1703" t="s">
        <v>72</v>
      </c>
      <c r="H1703" t="s">
        <v>81</v>
      </c>
      <c r="I1703" t="s">
        <v>76</v>
      </c>
      <c r="J1703" t="s">
        <v>72</v>
      </c>
      <c r="K1703">
        <v>16.203012000000001</v>
      </c>
      <c r="L1703">
        <v>2.599888</v>
      </c>
      <c r="M1703">
        <v>11.68</v>
      </c>
      <c r="N1703">
        <v>22.041</v>
      </c>
      <c r="O1703" t="s">
        <v>74</v>
      </c>
      <c r="P1703" t="s">
        <v>2344</v>
      </c>
      <c r="Q1703">
        <v>5.8380000000000001</v>
      </c>
      <c r="R1703">
        <v>4.5229999999999997</v>
      </c>
      <c r="S1703">
        <v>14434</v>
      </c>
      <c r="T1703">
        <v>2451</v>
      </c>
      <c r="U1703">
        <v>10405</v>
      </c>
      <c r="V1703">
        <v>19634</v>
      </c>
      <c r="W1703">
        <v>276</v>
      </c>
      <c r="X1703">
        <v>50</v>
      </c>
      <c r="Y1703">
        <v>0</v>
      </c>
      <c r="Z1703">
        <v>0</v>
      </c>
      <c r="AA1703">
        <v>0</v>
      </c>
      <c r="AB1703">
        <v>1</v>
      </c>
      <c r="AC1703" t="s">
        <v>206</v>
      </c>
      <c r="AD1703" t="s">
        <v>2395</v>
      </c>
      <c r="AE1703">
        <v>1.3690454295000001</v>
      </c>
      <c r="AF1703" t="s">
        <v>75</v>
      </c>
    </row>
    <row r="1704" spans="1:32">
      <c r="A1704" t="s">
        <v>2611</v>
      </c>
      <c r="B1704">
        <v>2012</v>
      </c>
      <c r="C1704" t="s">
        <v>2395</v>
      </c>
      <c r="D1704" t="s">
        <v>72</v>
      </c>
      <c r="E1704" t="s">
        <v>72</v>
      </c>
      <c r="F1704" t="s">
        <v>148</v>
      </c>
      <c r="G1704" t="s">
        <v>72</v>
      </c>
      <c r="H1704" t="s">
        <v>81</v>
      </c>
      <c r="I1704" t="s">
        <v>79</v>
      </c>
      <c r="J1704" t="s">
        <v>72</v>
      </c>
      <c r="K1704">
        <v>37.621046999999997</v>
      </c>
      <c r="L1704">
        <v>4.2327370000000002</v>
      </c>
      <c r="M1704">
        <v>29.661000000000001</v>
      </c>
      <c r="N1704">
        <v>46.311</v>
      </c>
      <c r="O1704" t="s">
        <v>74</v>
      </c>
      <c r="P1704" t="s">
        <v>2612</v>
      </c>
      <c r="Q1704">
        <v>8.69</v>
      </c>
      <c r="R1704">
        <v>7.96</v>
      </c>
      <c r="S1704">
        <v>36680</v>
      </c>
      <c r="T1704">
        <v>4628</v>
      </c>
      <c r="U1704">
        <v>28919</v>
      </c>
      <c r="V1704">
        <v>45153</v>
      </c>
      <c r="W1704">
        <v>218</v>
      </c>
      <c r="X1704">
        <v>81</v>
      </c>
      <c r="Y1704">
        <v>0</v>
      </c>
      <c r="Z1704">
        <v>0</v>
      </c>
      <c r="AA1704">
        <v>0</v>
      </c>
      <c r="AB1704">
        <v>1</v>
      </c>
      <c r="AC1704" t="s">
        <v>427</v>
      </c>
      <c r="AD1704" t="s">
        <v>2395</v>
      </c>
      <c r="AE1704">
        <v>1.6566597851</v>
      </c>
      <c r="AF1704" t="s">
        <v>75</v>
      </c>
    </row>
    <row r="1705" spans="1:32">
      <c r="A1705" t="s">
        <v>2613</v>
      </c>
      <c r="B1705">
        <v>2012</v>
      </c>
      <c r="C1705" t="s">
        <v>2395</v>
      </c>
      <c r="D1705" t="s">
        <v>72</v>
      </c>
      <c r="E1705" t="s">
        <v>72</v>
      </c>
      <c r="F1705" t="s">
        <v>148</v>
      </c>
      <c r="G1705" t="s">
        <v>72</v>
      </c>
      <c r="H1705" t="s">
        <v>83</v>
      </c>
      <c r="I1705" t="s">
        <v>72</v>
      </c>
      <c r="J1705" t="s">
        <v>72</v>
      </c>
      <c r="K1705">
        <v>20.692868000000001</v>
      </c>
      <c r="L1705">
        <v>1.5822259999999999</v>
      </c>
      <c r="M1705">
        <v>17.728999999999999</v>
      </c>
      <c r="N1705">
        <v>24.007999999999999</v>
      </c>
      <c r="O1705" t="s">
        <v>74</v>
      </c>
      <c r="P1705" t="s">
        <v>2614</v>
      </c>
      <c r="Q1705">
        <v>3.3149999999999999</v>
      </c>
      <c r="R1705">
        <v>2.964</v>
      </c>
      <c r="S1705">
        <v>70140</v>
      </c>
      <c r="T1705">
        <v>5588</v>
      </c>
      <c r="U1705">
        <v>60094</v>
      </c>
      <c r="V1705">
        <v>81376</v>
      </c>
      <c r="W1705">
        <v>1101</v>
      </c>
      <c r="X1705">
        <v>197</v>
      </c>
      <c r="Y1705">
        <v>0</v>
      </c>
      <c r="Z1705">
        <v>0</v>
      </c>
      <c r="AA1705">
        <v>0</v>
      </c>
      <c r="AB1705">
        <v>1</v>
      </c>
      <c r="AC1705" t="s">
        <v>461</v>
      </c>
      <c r="AD1705" t="s">
        <v>2395</v>
      </c>
      <c r="AE1705">
        <v>1.6780188950999999</v>
      </c>
      <c r="AF1705" t="s">
        <v>75</v>
      </c>
    </row>
    <row r="1706" spans="1:32">
      <c r="A1706" t="s">
        <v>2615</v>
      </c>
      <c r="B1706">
        <v>2012</v>
      </c>
      <c r="C1706" t="s">
        <v>2395</v>
      </c>
      <c r="D1706" t="s">
        <v>72</v>
      </c>
      <c r="E1706" t="s">
        <v>72</v>
      </c>
      <c r="F1706" t="s">
        <v>148</v>
      </c>
      <c r="G1706" t="s">
        <v>72</v>
      </c>
      <c r="H1706" t="s">
        <v>83</v>
      </c>
      <c r="I1706" t="s">
        <v>76</v>
      </c>
      <c r="J1706" t="s">
        <v>72</v>
      </c>
      <c r="K1706">
        <v>10.119471000000001</v>
      </c>
      <c r="L1706">
        <v>1.686836</v>
      </c>
      <c r="M1706">
        <v>7.2290000000000001</v>
      </c>
      <c r="N1706">
        <v>13.991</v>
      </c>
      <c r="O1706" t="s">
        <v>74</v>
      </c>
      <c r="P1706" t="s">
        <v>788</v>
      </c>
      <c r="Q1706">
        <v>3.871</v>
      </c>
      <c r="R1706">
        <v>2.89</v>
      </c>
      <c r="S1706">
        <v>17833</v>
      </c>
      <c r="T1706">
        <v>3049</v>
      </c>
      <c r="U1706">
        <v>12740</v>
      </c>
      <c r="V1706">
        <v>24655</v>
      </c>
      <c r="W1706">
        <v>691</v>
      </c>
      <c r="X1706">
        <v>74</v>
      </c>
      <c r="Y1706">
        <v>0</v>
      </c>
      <c r="Z1706">
        <v>0</v>
      </c>
      <c r="AA1706">
        <v>0</v>
      </c>
      <c r="AB1706">
        <v>1</v>
      </c>
      <c r="AC1706" t="s">
        <v>185</v>
      </c>
      <c r="AD1706" t="s">
        <v>2395</v>
      </c>
      <c r="AE1706">
        <v>2.1585959995000001</v>
      </c>
      <c r="AF1706" t="s">
        <v>75</v>
      </c>
    </row>
    <row r="1707" spans="1:32">
      <c r="A1707" t="s">
        <v>2616</v>
      </c>
      <c r="B1707">
        <v>2012</v>
      </c>
      <c r="C1707" t="s">
        <v>2395</v>
      </c>
      <c r="D1707" t="s">
        <v>72</v>
      </c>
      <c r="E1707" t="s">
        <v>72</v>
      </c>
      <c r="F1707" t="s">
        <v>148</v>
      </c>
      <c r="G1707" t="s">
        <v>72</v>
      </c>
      <c r="H1707" t="s">
        <v>83</v>
      </c>
      <c r="I1707" t="s">
        <v>79</v>
      </c>
      <c r="J1707" t="s">
        <v>72</v>
      </c>
      <c r="K1707">
        <v>32.143335999999998</v>
      </c>
      <c r="L1707">
        <v>2.7637740000000002</v>
      </c>
      <c r="M1707">
        <v>26.922000000000001</v>
      </c>
      <c r="N1707">
        <v>37.853000000000002</v>
      </c>
      <c r="O1707" t="s">
        <v>74</v>
      </c>
      <c r="P1707" t="s">
        <v>2617</v>
      </c>
      <c r="Q1707">
        <v>5.71</v>
      </c>
      <c r="R1707">
        <v>5.2210000000000001</v>
      </c>
      <c r="S1707">
        <v>52307</v>
      </c>
      <c r="T1707">
        <v>4572</v>
      </c>
      <c r="U1707">
        <v>43810</v>
      </c>
      <c r="V1707">
        <v>61598</v>
      </c>
      <c r="W1707">
        <v>410</v>
      </c>
      <c r="X1707">
        <v>123</v>
      </c>
      <c r="Y1707">
        <v>0</v>
      </c>
      <c r="Z1707">
        <v>0</v>
      </c>
      <c r="AA1707">
        <v>0</v>
      </c>
      <c r="AB1707">
        <v>1</v>
      </c>
      <c r="AC1707" t="s">
        <v>478</v>
      </c>
      <c r="AD1707" t="s">
        <v>2395</v>
      </c>
      <c r="AE1707">
        <v>1.4323362278</v>
      </c>
      <c r="AF1707" t="s">
        <v>75</v>
      </c>
    </row>
    <row r="1708" spans="1:32">
      <c r="A1708" t="s">
        <v>2618</v>
      </c>
      <c r="B1708">
        <v>2012</v>
      </c>
      <c r="C1708" t="s">
        <v>2395</v>
      </c>
      <c r="D1708" t="s">
        <v>72</v>
      </c>
      <c r="E1708" t="s">
        <v>72</v>
      </c>
      <c r="F1708" t="s">
        <v>148</v>
      </c>
      <c r="G1708" t="s">
        <v>72</v>
      </c>
      <c r="H1708" t="s">
        <v>84</v>
      </c>
      <c r="I1708" t="s">
        <v>72</v>
      </c>
      <c r="J1708" t="s">
        <v>72</v>
      </c>
      <c r="K1708">
        <v>13.564641999999999</v>
      </c>
      <c r="L1708">
        <v>1.1198859999999999</v>
      </c>
      <c r="M1708">
        <v>11.492000000000001</v>
      </c>
      <c r="N1708">
        <v>15.944000000000001</v>
      </c>
      <c r="O1708" t="s">
        <v>74</v>
      </c>
      <c r="P1708" t="s">
        <v>2619</v>
      </c>
      <c r="Q1708">
        <v>2.379</v>
      </c>
      <c r="R1708">
        <v>2.073</v>
      </c>
      <c r="S1708">
        <v>51883</v>
      </c>
      <c r="T1708">
        <v>4358</v>
      </c>
      <c r="U1708">
        <v>43956</v>
      </c>
      <c r="V1708">
        <v>60982</v>
      </c>
      <c r="W1708">
        <v>1411</v>
      </c>
      <c r="X1708">
        <v>202</v>
      </c>
      <c r="Y1708">
        <v>0</v>
      </c>
      <c r="Z1708">
        <v>0</v>
      </c>
      <c r="AA1708">
        <v>0</v>
      </c>
      <c r="AB1708">
        <v>1</v>
      </c>
      <c r="AC1708" t="s">
        <v>265</v>
      </c>
      <c r="AD1708" t="s">
        <v>2395</v>
      </c>
      <c r="AE1708">
        <v>1.5082268849</v>
      </c>
      <c r="AF1708" t="s">
        <v>75</v>
      </c>
    </row>
    <row r="1709" spans="1:32">
      <c r="A1709" t="s">
        <v>2620</v>
      </c>
      <c r="B1709">
        <v>2012</v>
      </c>
      <c r="C1709" t="s">
        <v>2395</v>
      </c>
      <c r="D1709" t="s">
        <v>72</v>
      </c>
      <c r="E1709" t="s">
        <v>72</v>
      </c>
      <c r="F1709" t="s">
        <v>148</v>
      </c>
      <c r="G1709" t="s">
        <v>72</v>
      </c>
      <c r="H1709" t="s">
        <v>84</v>
      </c>
      <c r="I1709" t="s">
        <v>76</v>
      </c>
      <c r="J1709" t="s">
        <v>72</v>
      </c>
      <c r="K1709">
        <v>6.9442050000000002</v>
      </c>
      <c r="L1709">
        <v>0.85654699999999995</v>
      </c>
      <c r="M1709">
        <v>5.4260000000000002</v>
      </c>
      <c r="N1709">
        <v>8.8480000000000008</v>
      </c>
      <c r="O1709" t="s">
        <v>74</v>
      </c>
      <c r="P1709" t="s">
        <v>2621</v>
      </c>
      <c r="Q1709">
        <v>1.9039999999999999</v>
      </c>
      <c r="R1709">
        <v>1.5189999999999999</v>
      </c>
      <c r="S1709">
        <v>14584</v>
      </c>
      <c r="T1709">
        <v>1784</v>
      </c>
      <c r="U1709">
        <v>11395</v>
      </c>
      <c r="V1709">
        <v>18583</v>
      </c>
      <c r="W1709">
        <v>846</v>
      </c>
      <c r="X1709">
        <v>77</v>
      </c>
      <c r="Y1709">
        <v>0</v>
      </c>
      <c r="Z1709">
        <v>0</v>
      </c>
      <c r="AA1709">
        <v>0</v>
      </c>
      <c r="AB1709">
        <v>1</v>
      </c>
      <c r="AC1709" t="s">
        <v>190</v>
      </c>
      <c r="AD1709" t="s">
        <v>2395</v>
      </c>
      <c r="AE1709">
        <v>0.95938639660000002</v>
      </c>
      <c r="AF1709" t="s">
        <v>75</v>
      </c>
    </row>
    <row r="1710" spans="1:32">
      <c r="A1710" t="s">
        <v>2622</v>
      </c>
      <c r="B1710">
        <v>2012</v>
      </c>
      <c r="C1710" t="s">
        <v>2395</v>
      </c>
      <c r="D1710" t="s">
        <v>72</v>
      </c>
      <c r="E1710" t="s">
        <v>72</v>
      </c>
      <c r="F1710" t="s">
        <v>148</v>
      </c>
      <c r="G1710" t="s">
        <v>72</v>
      </c>
      <c r="H1710" t="s">
        <v>84</v>
      </c>
      <c r="I1710" t="s">
        <v>79</v>
      </c>
      <c r="J1710" t="s">
        <v>72</v>
      </c>
      <c r="K1710">
        <v>21.626899999999999</v>
      </c>
      <c r="L1710">
        <v>2.0575999999999999</v>
      </c>
      <c r="M1710">
        <v>17.823</v>
      </c>
      <c r="N1710">
        <v>25.986000000000001</v>
      </c>
      <c r="O1710" t="s">
        <v>74</v>
      </c>
      <c r="P1710" t="s">
        <v>2623</v>
      </c>
      <c r="Q1710">
        <v>4.359</v>
      </c>
      <c r="R1710">
        <v>3.8039999999999998</v>
      </c>
      <c r="S1710">
        <v>37298</v>
      </c>
      <c r="T1710">
        <v>3797</v>
      </c>
      <c r="U1710">
        <v>30738</v>
      </c>
      <c r="V1710">
        <v>44816</v>
      </c>
      <c r="W1710">
        <v>565</v>
      </c>
      <c r="X1710">
        <v>125</v>
      </c>
      <c r="Y1710">
        <v>0</v>
      </c>
      <c r="Z1710">
        <v>0</v>
      </c>
      <c r="AA1710">
        <v>0</v>
      </c>
      <c r="AB1710">
        <v>1</v>
      </c>
      <c r="AC1710" t="s">
        <v>1585</v>
      </c>
      <c r="AD1710" t="s">
        <v>2395</v>
      </c>
      <c r="AE1710">
        <v>1.4087685379999999</v>
      </c>
      <c r="AF1710" t="s">
        <v>75</v>
      </c>
    </row>
    <row r="1711" spans="1:32">
      <c r="A1711" t="s">
        <v>2624</v>
      </c>
      <c r="B1711">
        <v>2012</v>
      </c>
      <c r="C1711" t="s">
        <v>2395</v>
      </c>
      <c r="D1711" t="s">
        <v>72</v>
      </c>
      <c r="E1711" t="s">
        <v>72</v>
      </c>
      <c r="F1711" t="s">
        <v>148</v>
      </c>
      <c r="G1711" t="s">
        <v>72</v>
      </c>
      <c r="H1711" t="s">
        <v>85</v>
      </c>
      <c r="I1711" t="s">
        <v>72</v>
      </c>
      <c r="J1711" t="s">
        <v>72</v>
      </c>
      <c r="K1711">
        <v>10.55922</v>
      </c>
      <c r="L1711">
        <v>0.95892599999999995</v>
      </c>
      <c r="M1711">
        <v>8.8019999999999996</v>
      </c>
      <c r="N1711">
        <v>12.618</v>
      </c>
      <c r="O1711" t="s">
        <v>74</v>
      </c>
      <c r="P1711" t="s">
        <v>2625</v>
      </c>
      <c r="Q1711">
        <v>2.0590000000000002</v>
      </c>
      <c r="R1711">
        <v>1.7569999999999999</v>
      </c>
      <c r="S1711">
        <v>45323</v>
      </c>
      <c r="T1711">
        <v>4048</v>
      </c>
      <c r="U1711">
        <v>37781</v>
      </c>
      <c r="V1711">
        <v>54161</v>
      </c>
      <c r="W1711">
        <v>1463</v>
      </c>
      <c r="X1711">
        <v>169</v>
      </c>
      <c r="Y1711">
        <v>0</v>
      </c>
      <c r="Z1711">
        <v>0</v>
      </c>
      <c r="AA1711">
        <v>0</v>
      </c>
      <c r="AB1711">
        <v>1</v>
      </c>
      <c r="AC1711" t="s">
        <v>2420</v>
      </c>
      <c r="AD1711" t="s">
        <v>2395</v>
      </c>
      <c r="AE1711">
        <v>1.4234753337999999</v>
      </c>
      <c r="AF1711" t="s">
        <v>75</v>
      </c>
    </row>
    <row r="1712" spans="1:32">
      <c r="A1712" t="s">
        <v>2626</v>
      </c>
      <c r="B1712">
        <v>2012</v>
      </c>
      <c r="C1712" t="s">
        <v>2395</v>
      </c>
      <c r="D1712" t="s">
        <v>72</v>
      </c>
      <c r="E1712" t="s">
        <v>72</v>
      </c>
      <c r="F1712" t="s">
        <v>148</v>
      </c>
      <c r="G1712" t="s">
        <v>72</v>
      </c>
      <c r="H1712" t="s">
        <v>85</v>
      </c>
      <c r="I1712" t="s">
        <v>76</v>
      </c>
      <c r="J1712" t="s">
        <v>72</v>
      </c>
      <c r="K1712">
        <v>4.66289</v>
      </c>
      <c r="L1712">
        <v>0.83862099999999995</v>
      </c>
      <c r="M1712">
        <v>3.157</v>
      </c>
      <c r="N1712">
        <v>6.6079999999999997</v>
      </c>
      <c r="O1712" t="s">
        <v>74</v>
      </c>
      <c r="P1712" t="s">
        <v>2627</v>
      </c>
      <c r="Q1712">
        <v>1.946</v>
      </c>
      <c r="R1712">
        <v>1.506</v>
      </c>
      <c r="S1712">
        <v>10200</v>
      </c>
      <c r="T1712">
        <v>1818</v>
      </c>
      <c r="U1712">
        <v>6905</v>
      </c>
      <c r="V1712">
        <v>14456</v>
      </c>
      <c r="W1712">
        <v>793</v>
      </c>
      <c r="X1712">
        <v>41</v>
      </c>
      <c r="Y1712">
        <v>0</v>
      </c>
      <c r="Z1712">
        <v>0</v>
      </c>
      <c r="AA1712">
        <v>0</v>
      </c>
      <c r="AB1712">
        <v>1</v>
      </c>
      <c r="AC1712" t="s">
        <v>300</v>
      </c>
      <c r="AD1712" t="s">
        <v>2395</v>
      </c>
      <c r="AE1712">
        <v>1.2529678606000001</v>
      </c>
      <c r="AF1712" t="s">
        <v>75</v>
      </c>
    </row>
    <row r="1713" spans="1:32">
      <c r="A1713" t="s">
        <v>2628</v>
      </c>
      <c r="B1713">
        <v>2012</v>
      </c>
      <c r="C1713" t="s">
        <v>2395</v>
      </c>
      <c r="D1713" t="s">
        <v>72</v>
      </c>
      <c r="E1713" t="s">
        <v>72</v>
      </c>
      <c r="F1713" t="s">
        <v>148</v>
      </c>
      <c r="G1713" t="s">
        <v>72</v>
      </c>
      <c r="H1713" t="s">
        <v>85</v>
      </c>
      <c r="I1713" t="s">
        <v>79</v>
      </c>
      <c r="J1713" t="s">
        <v>72</v>
      </c>
      <c r="K1713">
        <v>16.687190999999999</v>
      </c>
      <c r="L1713">
        <v>1.8231299999999999</v>
      </c>
      <c r="M1713">
        <v>13.375999999999999</v>
      </c>
      <c r="N1713">
        <v>20.623000000000001</v>
      </c>
      <c r="O1713" t="s">
        <v>74</v>
      </c>
      <c r="P1713" t="s">
        <v>2629</v>
      </c>
      <c r="Q1713">
        <v>3.9359999999999999</v>
      </c>
      <c r="R1713">
        <v>3.3109999999999999</v>
      </c>
      <c r="S1713">
        <v>35123</v>
      </c>
      <c r="T1713">
        <v>3835</v>
      </c>
      <c r="U1713">
        <v>28153</v>
      </c>
      <c r="V1713">
        <v>43407</v>
      </c>
      <c r="W1713">
        <v>670</v>
      </c>
      <c r="X1713">
        <v>128</v>
      </c>
      <c r="Y1713">
        <v>0</v>
      </c>
      <c r="Z1713">
        <v>0</v>
      </c>
      <c r="AA1713">
        <v>0</v>
      </c>
      <c r="AB1713">
        <v>1</v>
      </c>
      <c r="AC1713" t="s">
        <v>324</v>
      </c>
      <c r="AD1713" t="s">
        <v>2395</v>
      </c>
      <c r="AE1713">
        <v>1.5994347011000001</v>
      </c>
      <c r="AF1713" t="s">
        <v>75</v>
      </c>
    </row>
    <row r="1714" spans="1:32">
      <c r="A1714" t="s">
        <v>2630</v>
      </c>
      <c r="B1714">
        <v>2012</v>
      </c>
      <c r="C1714" t="s">
        <v>2395</v>
      </c>
      <c r="D1714" t="s">
        <v>72</v>
      </c>
      <c r="E1714" t="s">
        <v>72</v>
      </c>
      <c r="F1714" t="s">
        <v>148</v>
      </c>
      <c r="G1714" t="s">
        <v>72</v>
      </c>
      <c r="H1714" t="s">
        <v>86</v>
      </c>
      <c r="I1714" t="s">
        <v>72</v>
      </c>
      <c r="J1714" t="s">
        <v>72</v>
      </c>
      <c r="K1714">
        <v>7.9926750000000002</v>
      </c>
      <c r="L1714">
        <v>0.95637000000000005</v>
      </c>
      <c r="M1714">
        <v>6.2889999999999997</v>
      </c>
      <c r="N1714">
        <v>10.108000000000001</v>
      </c>
      <c r="O1714" t="s">
        <v>74</v>
      </c>
      <c r="P1714" t="s">
        <v>2631</v>
      </c>
      <c r="Q1714">
        <v>2.1150000000000002</v>
      </c>
      <c r="R1714">
        <v>1.7030000000000001</v>
      </c>
      <c r="S1714">
        <v>31091</v>
      </c>
      <c r="T1714">
        <v>3715</v>
      </c>
      <c r="U1714">
        <v>24465</v>
      </c>
      <c r="V1714">
        <v>39318</v>
      </c>
      <c r="W1714">
        <v>1484</v>
      </c>
      <c r="X1714">
        <v>114</v>
      </c>
      <c r="Y1714">
        <v>0</v>
      </c>
      <c r="Z1714">
        <v>0</v>
      </c>
      <c r="AA1714">
        <v>0</v>
      </c>
      <c r="AB1714">
        <v>1</v>
      </c>
      <c r="AC1714" t="s">
        <v>541</v>
      </c>
      <c r="AD1714" t="s">
        <v>2395</v>
      </c>
      <c r="AE1714">
        <v>1.8444990906000001</v>
      </c>
      <c r="AF1714" t="s">
        <v>75</v>
      </c>
    </row>
    <row r="1715" spans="1:32">
      <c r="A1715" t="s">
        <v>2632</v>
      </c>
      <c r="B1715">
        <v>2012</v>
      </c>
      <c r="C1715" t="s">
        <v>2395</v>
      </c>
      <c r="D1715" t="s">
        <v>72</v>
      </c>
      <c r="E1715" t="s">
        <v>72</v>
      </c>
      <c r="F1715" t="s">
        <v>148</v>
      </c>
      <c r="G1715" t="s">
        <v>72</v>
      </c>
      <c r="H1715" t="s">
        <v>86</v>
      </c>
      <c r="I1715" t="s">
        <v>76</v>
      </c>
      <c r="J1715" t="s">
        <v>72</v>
      </c>
      <c r="K1715">
        <v>3.2182810000000002</v>
      </c>
      <c r="L1715">
        <v>0.76948300000000003</v>
      </c>
      <c r="M1715">
        <v>1.8839999999999999</v>
      </c>
      <c r="N1715">
        <v>5.1059999999999999</v>
      </c>
      <c r="O1715" t="s">
        <v>74</v>
      </c>
      <c r="P1715" t="s">
        <v>713</v>
      </c>
      <c r="Q1715">
        <v>1.8879999999999999</v>
      </c>
      <c r="R1715">
        <v>1.3340000000000001</v>
      </c>
      <c r="S1715">
        <v>6455</v>
      </c>
      <c r="T1715">
        <v>1543</v>
      </c>
      <c r="U1715">
        <v>3779</v>
      </c>
      <c r="V1715">
        <v>10242</v>
      </c>
      <c r="W1715">
        <v>884</v>
      </c>
      <c r="X1715">
        <v>28</v>
      </c>
      <c r="Y1715">
        <v>0</v>
      </c>
      <c r="Z1715">
        <v>0</v>
      </c>
      <c r="AA1715">
        <v>0</v>
      </c>
      <c r="AB1715">
        <v>1</v>
      </c>
      <c r="AC1715" t="s">
        <v>359</v>
      </c>
      <c r="AD1715" t="s">
        <v>2395</v>
      </c>
      <c r="AE1715">
        <v>1.6785767497999999</v>
      </c>
      <c r="AF1715" t="s">
        <v>75</v>
      </c>
    </row>
    <row r="1716" spans="1:32">
      <c r="A1716" t="s">
        <v>2633</v>
      </c>
      <c r="B1716">
        <v>2012</v>
      </c>
      <c r="C1716" t="s">
        <v>2395</v>
      </c>
      <c r="D1716" t="s">
        <v>72</v>
      </c>
      <c r="E1716" t="s">
        <v>72</v>
      </c>
      <c r="F1716" t="s">
        <v>148</v>
      </c>
      <c r="G1716" t="s">
        <v>72</v>
      </c>
      <c r="H1716" t="s">
        <v>86</v>
      </c>
      <c r="I1716" t="s">
        <v>79</v>
      </c>
      <c r="J1716" t="s">
        <v>72</v>
      </c>
      <c r="K1716">
        <v>13.075087</v>
      </c>
      <c r="L1716">
        <v>1.809102</v>
      </c>
      <c r="M1716">
        <v>9.8840000000000003</v>
      </c>
      <c r="N1716">
        <v>17.100000000000001</v>
      </c>
      <c r="O1716" t="s">
        <v>74</v>
      </c>
      <c r="P1716" t="s">
        <v>1716</v>
      </c>
      <c r="Q1716">
        <v>4.0250000000000004</v>
      </c>
      <c r="R1716">
        <v>3.1909999999999998</v>
      </c>
      <c r="S1716">
        <v>24636</v>
      </c>
      <c r="T1716">
        <v>3379</v>
      </c>
      <c r="U1716">
        <v>18624</v>
      </c>
      <c r="V1716">
        <v>32220</v>
      </c>
      <c r="W1716">
        <v>600</v>
      </c>
      <c r="X1716">
        <v>86</v>
      </c>
      <c r="Y1716">
        <v>0</v>
      </c>
      <c r="Z1716">
        <v>0</v>
      </c>
      <c r="AA1716">
        <v>0</v>
      </c>
      <c r="AB1716">
        <v>1</v>
      </c>
      <c r="AC1716" t="s">
        <v>120</v>
      </c>
      <c r="AD1716" t="s">
        <v>2395</v>
      </c>
      <c r="AE1716">
        <v>1.7249008328</v>
      </c>
      <c r="AF1716" t="s">
        <v>75</v>
      </c>
    </row>
    <row r="1717" spans="1:32">
      <c r="A1717" t="s">
        <v>2634</v>
      </c>
      <c r="B1717">
        <v>2012</v>
      </c>
      <c r="C1717" t="s">
        <v>2395</v>
      </c>
      <c r="D1717" t="s">
        <v>72</v>
      </c>
      <c r="E1717" t="s">
        <v>72</v>
      </c>
      <c r="F1717" t="s">
        <v>148</v>
      </c>
      <c r="G1717" t="s">
        <v>72</v>
      </c>
      <c r="H1717" t="s">
        <v>88</v>
      </c>
      <c r="I1717" t="s">
        <v>72</v>
      </c>
      <c r="J1717" t="s">
        <v>72</v>
      </c>
      <c r="K1717">
        <v>4.5026260000000002</v>
      </c>
      <c r="L1717">
        <v>0.69437899999999997</v>
      </c>
      <c r="M1717">
        <v>3.2389999999999999</v>
      </c>
      <c r="N1717">
        <v>6.077</v>
      </c>
      <c r="O1717" t="s">
        <v>74</v>
      </c>
      <c r="P1717" t="s">
        <v>2635</v>
      </c>
      <c r="Q1717">
        <v>1.5740000000000001</v>
      </c>
      <c r="R1717">
        <v>1.264</v>
      </c>
      <c r="S1717">
        <v>13882</v>
      </c>
      <c r="T1717">
        <v>2129</v>
      </c>
      <c r="U1717">
        <v>9985</v>
      </c>
      <c r="V1717">
        <v>18736</v>
      </c>
      <c r="W1717">
        <v>1391</v>
      </c>
      <c r="X1717">
        <v>68</v>
      </c>
      <c r="Y1717">
        <v>0</v>
      </c>
      <c r="Z1717">
        <v>0</v>
      </c>
      <c r="AA1717">
        <v>0</v>
      </c>
      <c r="AB1717">
        <v>1</v>
      </c>
      <c r="AC1717" t="s">
        <v>129</v>
      </c>
      <c r="AD1717" t="s">
        <v>2395</v>
      </c>
      <c r="AE1717">
        <v>1.5586569429999999</v>
      </c>
      <c r="AF1717" t="s">
        <v>75</v>
      </c>
    </row>
    <row r="1718" spans="1:32">
      <c r="A1718" t="s">
        <v>2636</v>
      </c>
      <c r="B1718">
        <v>2012</v>
      </c>
      <c r="C1718" t="s">
        <v>2395</v>
      </c>
      <c r="D1718" t="s">
        <v>72</v>
      </c>
      <c r="E1718" t="s">
        <v>72</v>
      </c>
      <c r="F1718" t="s">
        <v>148</v>
      </c>
      <c r="G1718" t="s">
        <v>72</v>
      </c>
      <c r="H1718" t="s">
        <v>88</v>
      </c>
      <c r="I1718" t="s">
        <v>76</v>
      </c>
      <c r="J1718" t="s">
        <v>72</v>
      </c>
      <c r="K1718">
        <v>1.65509</v>
      </c>
      <c r="L1718">
        <v>0.64312999999999998</v>
      </c>
      <c r="M1718">
        <v>0.64100000000000001</v>
      </c>
      <c r="N1718">
        <v>3.4630000000000001</v>
      </c>
      <c r="O1718" t="s">
        <v>74</v>
      </c>
      <c r="P1718" t="s">
        <v>700</v>
      </c>
      <c r="Q1718">
        <v>1.8080000000000001</v>
      </c>
      <c r="R1718">
        <v>1.014</v>
      </c>
      <c r="S1718">
        <v>2655</v>
      </c>
      <c r="T1718">
        <v>1030</v>
      </c>
      <c r="U1718">
        <v>1029</v>
      </c>
      <c r="V1718">
        <v>5556</v>
      </c>
      <c r="W1718">
        <v>783</v>
      </c>
      <c r="X1718">
        <v>11</v>
      </c>
      <c r="Y1718">
        <v>0</v>
      </c>
      <c r="Z1718">
        <v>0</v>
      </c>
      <c r="AA1718">
        <v>0</v>
      </c>
      <c r="AB1718">
        <v>1</v>
      </c>
      <c r="AC1718" t="s">
        <v>228</v>
      </c>
      <c r="AD1718" t="s">
        <v>2395</v>
      </c>
      <c r="AE1718">
        <v>1.9871534068000001</v>
      </c>
      <c r="AF1718" t="s">
        <v>75</v>
      </c>
    </row>
    <row r="1719" spans="1:32">
      <c r="A1719" t="s">
        <v>2637</v>
      </c>
      <c r="B1719">
        <v>2012</v>
      </c>
      <c r="C1719" t="s">
        <v>2395</v>
      </c>
      <c r="D1719" t="s">
        <v>72</v>
      </c>
      <c r="E1719" t="s">
        <v>72</v>
      </c>
      <c r="F1719" t="s">
        <v>148</v>
      </c>
      <c r="G1719" t="s">
        <v>72</v>
      </c>
      <c r="H1719" t="s">
        <v>88</v>
      </c>
      <c r="I1719" t="s">
        <v>79</v>
      </c>
      <c r="J1719" t="s">
        <v>72</v>
      </c>
      <c r="K1719">
        <v>7.5911999999999997</v>
      </c>
      <c r="L1719">
        <v>1.3144389999999999</v>
      </c>
      <c r="M1719">
        <v>5.3609999999999998</v>
      </c>
      <c r="N1719">
        <v>10.645</v>
      </c>
      <c r="O1719" t="s">
        <v>74</v>
      </c>
      <c r="P1719" t="s">
        <v>2638</v>
      </c>
      <c r="Q1719">
        <v>3.0539999999999998</v>
      </c>
      <c r="R1719">
        <v>2.2309999999999999</v>
      </c>
      <c r="S1719">
        <v>11227</v>
      </c>
      <c r="T1719">
        <v>1948</v>
      </c>
      <c r="U1719">
        <v>7928</v>
      </c>
      <c r="V1719">
        <v>15744</v>
      </c>
      <c r="W1719">
        <v>608</v>
      </c>
      <c r="X1719">
        <v>57</v>
      </c>
      <c r="Y1719">
        <v>0</v>
      </c>
      <c r="Z1719">
        <v>0</v>
      </c>
      <c r="AA1719">
        <v>0</v>
      </c>
      <c r="AB1719">
        <v>1</v>
      </c>
      <c r="AC1719" t="s">
        <v>353</v>
      </c>
      <c r="AD1719" t="s">
        <v>2395</v>
      </c>
      <c r="AE1719">
        <v>1.4950160075000001</v>
      </c>
      <c r="AF1719" t="s">
        <v>75</v>
      </c>
    </row>
    <row r="1720" spans="1:32">
      <c r="A1720" t="s">
        <v>2639</v>
      </c>
      <c r="B1720">
        <v>2012</v>
      </c>
      <c r="C1720" t="s">
        <v>2395</v>
      </c>
      <c r="D1720" t="s">
        <v>72</v>
      </c>
      <c r="E1720" t="s">
        <v>72</v>
      </c>
      <c r="F1720" t="s">
        <v>148</v>
      </c>
      <c r="G1720" t="s">
        <v>72</v>
      </c>
      <c r="H1720" t="s">
        <v>91</v>
      </c>
      <c r="I1720" t="s">
        <v>72</v>
      </c>
      <c r="J1720" t="s">
        <v>72</v>
      </c>
      <c r="K1720">
        <v>1.613208</v>
      </c>
      <c r="L1720">
        <v>0.423373</v>
      </c>
      <c r="M1720">
        <v>0.89100000000000001</v>
      </c>
      <c r="N1720">
        <v>2.6779999999999999</v>
      </c>
      <c r="O1720" t="s">
        <v>74</v>
      </c>
      <c r="P1720" t="s">
        <v>944</v>
      </c>
      <c r="Q1720">
        <v>1.0649999999999999</v>
      </c>
      <c r="R1720">
        <v>0.72199999999999998</v>
      </c>
      <c r="S1720">
        <v>4073</v>
      </c>
      <c r="T1720">
        <v>1067</v>
      </c>
      <c r="U1720">
        <v>2250</v>
      </c>
      <c r="V1720">
        <v>6761</v>
      </c>
      <c r="W1720">
        <v>1294</v>
      </c>
      <c r="X1720">
        <v>23</v>
      </c>
      <c r="Y1720">
        <v>0</v>
      </c>
      <c r="Z1720">
        <v>0</v>
      </c>
      <c r="AA1720">
        <v>0</v>
      </c>
      <c r="AB1720">
        <v>1</v>
      </c>
      <c r="AC1720" t="s">
        <v>133</v>
      </c>
      <c r="AD1720" t="s">
        <v>2395</v>
      </c>
      <c r="AE1720">
        <v>1.4602157368999999</v>
      </c>
      <c r="AF1720" t="s">
        <v>75</v>
      </c>
    </row>
    <row r="1721" spans="1:32">
      <c r="A1721" t="s">
        <v>2640</v>
      </c>
      <c r="B1721">
        <v>2012</v>
      </c>
      <c r="C1721" t="s">
        <v>2395</v>
      </c>
      <c r="D1721" t="s">
        <v>72</v>
      </c>
      <c r="E1721" t="s">
        <v>72</v>
      </c>
      <c r="F1721" t="s">
        <v>148</v>
      </c>
      <c r="G1721" t="s">
        <v>72</v>
      </c>
      <c r="H1721" t="s">
        <v>91</v>
      </c>
      <c r="I1721" t="s">
        <v>76</v>
      </c>
      <c r="J1721" t="s">
        <v>72</v>
      </c>
      <c r="K1721">
        <v>0.63734400000000002</v>
      </c>
      <c r="L1721">
        <v>0.35842200000000002</v>
      </c>
      <c r="M1721">
        <v>0.13800000000000001</v>
      </c>
      <c r="N1721">
        <v>1.81</v>
      </c>
      <c r="O1721" t="s">
        <v>74</v>
      </c>
      <c r="P1721" t="s">
        <v>706</v>
      </c>
      <c r="Q1721">
        <v>1.1719999999999999</v>
      </c>
      <c r="R1721">
        <v>0.499</v>
      </c>
      <c r="S1721">
        <v>931</v>
      </c>
      <c r="T1721">
        <v>524</v>
      </c>
      <c r="U1721">
        <v>202</v>
      </c>
      <c r="V1721">
        <v>2644</v>
      </c>
      <c r="W1721">
        <v>773</v>
      </c>
      <c r="X1721">
        <v>5</v>
      </c>
      <c r="Y1721">
        <v>0</v>
      </c>
      <c r="Z1721">
        <v>0</v>
      </c>
      <c r="AA1721">
        <v>0</v>
      </c>
      <c r="AB1721">
        <v>1</v>
      </c>
      <c r="AC1721" t="s">
        <v>220</v>
      </c>
      <c r="AD1721" t="s">
        <v>2395</v>
      </c>
      <c r="AE1721">
        <v>1.5660594160000001</v>
      </c>
      <c r="AF1721" t="s">
        <v>75</v>
      </c>
    </row>
    <row r="1722" spans="1:32">
      <c r="A1722" t="s">
        <v>2641</v>
      </c>
      <c r="B1722">
        <v>2012</v>
      </c>
      <c r="C1722" t="s">
        <v>2395</v>
      </c>
      <c r="D1722" t="s">
        <v>72</v>
      </c>
      <c r="E1722" t="s">
        <v>72</v>
      </c>
      <c r="F1722" t="s">
        <v>148</v>
      </c>
      <c r="G1722" t="s">
        <v>72</v>
      </c>
      <c r="H1722" t="s">
        <v>91</v>
      </c>
      <c r="I1722" t="s">
        <v>79</v>
      </c>
      <c r="J1722" t="s">
        <v>72</v>
      </c>
      <c r="K1722">
        <v>2.953131</v>
      </c>
      <c r="L1722">
        <v>0.92025199999999996</v>
      </c>
      <c r="M1722">
        <v>1.4259999999999999</v>
      </c>
      <c r="N1722">
        <v>5.3620000000000001</v>
      </c>
      <c r="O1722" t="s">
        <v>74</v>
      </c>
      <c r="P1722" t="s">
        <v>2642</v>
      </c>
      <c r="Q1722">
        <v>2.4089999999999998</v>
      </c>
      <c r="R1722">
        <v>1.5269999999999999</v>
      </c>
      <c r="S1722">
        <v>3142</v>
      </c>
      <c r="T1722">
        <v>969</v>
      </c>
      <c r="U1722">
        <v>1517</v>
      </c>
      <c r="V1722">
        <v>5704</v>
      </c>
      <c r="W1722">
        <v>521</v>
      </c>
      <c r="X1722">
        <v>18</v>
      </c>
      <c r="Y1722">
        <v>0</v>
      </c>
      <c r="Z1722">
        <v>0</v>
      </c>
      <c r="AA1722">
        <v>0</v>
      </c>
      <c r="AB1722">
        <v>1</v>
      </c>
      <c r="AC1722" t="s">
        <v>165</v>
      </c>
      <c r="AD1722" t="s">
        <v>2395</v>
      </c>
      <c r="AE1722">
        <v>1.5365713082000001</v>
      </c>
      <c r="AF1722" t="s">
        <v>75</v>
      </c>
    </row>
    <row r="1723" spans="1:32">
      <c r="A1723" t="s">
        <v>2643</v>
      </c>
      <c r="B1723">
        <v>2012</v>
      </c>
      <c r="C1723" t="s">
        <v>2395</v>
      </c>
      <c r="D1723" t="s">
        <v>72</v>
      </c>
      <c r="E1723" t="s">
        <v>72</v>
      </c>
      <c r="F1723" t="s">
        <v>148</v>
      </c>
      <c r="G1723" t="s">
        <v>72</v>
      </c>
      <c r="H1723" t="s">
        <v>72</v>
      </c>
      <c r="I1723" t="s">
        <v>72</v>
      </c>
      <c r="J1723" t="s">
        <v>72</v>
      </c>
      <c r="K1723">
        <v>11.934041000000001</v>
      </c>
      <c r="L1723">
        <v>0.48934499999999997</v>
      </c>
      <c r="M1723">
        <v>10.997</v>
      </c>
      <c r="N1723">
        <v>12.94</v>
      </c>
      <c r="O1723" t="s">
        <v>74</v>
      </c>
      <c r="P1723" t="s">
        <v>2644</v>
      </c>
      <c r="Q1723">
        <v>1.0049999999999999</v>
      </c>
      <c r="R1723">
        <v>0.93700000000000006</v>
      </c>
      <c r="S1723">
        <v>299496</v>
      </c>
      <c r="T1723">
        <v>12552</v>
      </c>
      <c r="U1723">
        <v>275975</v>
      </c>
      <c r="V1723">
        <v>324729</v>
      </c>
      <c r="W1723">
        <v>9121</v>
      </c>
      <c r="X1723">
        <v>978</v>
      </c>
      <c r="Y1723">
        <v>0</v>
      </c>
      <c r="Z1723">
        <v>0</v>
      </c>
      <c r="AA1723">
        <v>0</v>
      </c>
      <c r="AB1723">
        <v>1</v>
      </c>
      <c r="AC1723" t="s">
        <v>2645</v>
      </c>
      <c r="AD1723" t="s">
        <v>2395</v>
      </c>
      <c r="AE1723">
        <v>2.0779232286</v>
      </c>
      <c r="AF1723" t="s">
        <v>75</v>
      </c>
    </row>
    <row r="1724" spans="1:32">
      <c r="A1724" t="s">
        <v>2646</v>
      </c>
      <c r="B1724">
        <v>2012</v>
      </c>
      <c r="C1724" t="s">
        <v>2395</v>
      </c>
      <c r="D1724" t="s">
        <v>72</v>
      </c>
      <c r="E1724" t="s">
        <v>72</v>
      </c>
      <c r="F1724" t="s">
        <v>148</v>
      </c>
      <c r="G1724" t="s">
        <v>72</v>
      </c>
      <c r="H1724" t="s">
        <v>72</v>
      </c>
      <c r="I1724" t="s">
        <v>76</v>
      </c>
      <c r="J1724" t="s">
        <v>72</v>
      </c>
      <c r="K1724">
        <v>6.2448930000000002</v>
      </c>
      <c r="L1724">
        <v>0.492365</v>
      </c>
      <c r="M1724">
        <v>5.3360000000000003</v>
      </c>
      <c r="N1724">
        <v>7.2960000000000003</v>
      </c>
      <c r="O1724" t="s">
        <v>74</v>
      </c>
      <c r="P1724" t="s">
        <v>2647</v>
      </c>
      <c r="Q1724">
        <v>1.0509999999999999</v>
      </c>
      <c r="R1724">
        <v>0.90800000000000003</v>
      </c>
      <c r="S1724">
        <v>82099</v>
      </c>
      <c r="T1724">
        <v>6651</v>
      </c>
      <c r="U1724">
        <v>70156</v>
      </c>
      <c r="V1724">
        <v>95918</v>
      </c>
      <c r="W1724">
        <v>5290</v>
      </c>
      <c r="X1724">
        <v>314</v>
      </c>
      <c r="Y1724">
        <v>0</v>
      </c>
      <c r="Z1724">
        <v>0</v>
      </c>
      <c r="AA1724">
        <v>0</v>
      </c>
      <c r="AB1724">
        <v>1</v>
      </c>
      <c r="AC1724" t="s">
        <v>2648</v>
      </c>
      <c r="AD1724" t="s">
        <v>2395</v>
      </c>
      <c r="AE1724">
        <v>2.1899158918000001</v>
      </c>
      <c r="AF1724" t="s">
        <v>75</v>
      </c>
    </row>
    <row r="1725" spans="1:32">
      <c r="A1725" t="s">
        <v>2649</v>
      </c>
      <c r="B1725">
        <v>2012</v>
      </c>
      <c r="C1725" t="s">
        <v>2395</v>
      </c>
      <c r="D1725" t="s">
        <v>72</v>
      </c>
      <c r="E1725" t="s">
        <v>72</v>
      </c>
      <c r="F1725" t="s">
        <v>148</v>
      </c>
      <c r="G1725" t="s">
        <v>72</v>
      </c>
      <c r="H1725" t="s">
        <v>72</v>
      </c>
      <c r="I1725" t="s">
        <v>79</v>
      </c>
      <c r="J1725" t="s">
        <v>72</v>
      </c>
      <c r="K1725">
        <v>18.193216</v>
      </c>
      <c r="L1725">
        <v>0.87122599999999994</v>
      </c>
      <c r="M1725">
        <v>16.527999999999999</v>
      </c>
      <c r="N1725">
        <v>19.986000000000001</v>
      </c>
      <c r="O1725" t="s">
        <v>74</v>
      </c>
      <c r="P1725" t="s">
        <v>2650</v>
      </c>
      <c r="Q1725">
        <v>1.7929999999999999</v>
      </c>
      <c r="R1725">
        <v>1.665</v>
      </c>
      <c r="S1725">
        <v>217397</v>
      </c>
      <c r="T1725">
        <v>10594</v>
      </c>
      <c r="U1725">
        <v>197500</v>
      </c>
      <c r="V1725">
        <v>238818</v>
      </c>
      <c r="W1725">
        <v>3831</v>
      </c>
      <c r="X1725">
        <v>664</v>
      </c>
      <c r="Y1725">
        <v>0</v>
      </c>
      <c r="Z1725">
        <v>0</v>
      </c>
      <c r="AA1725">
        <v>0</v>
      </c>
      <c r="AB1725">
        <v>1</v>
      </c>
      <c r="AC1725" t="s">
        <v>2651</v>
      </c>
      <c r="AD1725" t="s">
        <v>2395</v>
      </c>
      <c r="AE1725">
        <v>1.9532687327</v>
      </c>
      <c r="AF1725" t="s">
        <v>75</v>
      </c>
    </row>
    <row r="1726" spans="1:32">
      <c r="A1726" t="s">
        <v>2652</v>
      </c>
      <c r="B1726">
        <v>2012</v>
      </c>
      <c r="C1726" t="s">
        <v>2395</v>
      </c>
      <c r="D1726" t="s">
        <v>72</v>
      </c>
      <c r="E1726" t="s">
        <v>156</v>
      </c>
      <c r="F1726" t="s">
        <v>72</v>
      </c>
      <c r="G1726" t="s">
        <v>72</v>
      </c>
      <c r="H1726" t="s">
        <v>73</v>
      </c>
      <c r="I1726" t="s">
        <v>72</v>
      </c>
      <c r="J1726" t="s">
        <v>72</v>
      </c>
      <c r="K1726">
        <v>12.855852000000001</v>
      </c>
      <c r="L1726">
        <v>2.029245</v>
      </c>
      <c r="M1726">
        <v>9.3369999999999997</v>
      </c>
      <c r="N1726">
        <v>17.445</v>
      </c>
      <c r="O1726" t="s">
        <v>74</v>
      </c>
      <c r="P1726" t="s">
        <v>669</v>
      </c>
      <c r="Q1726">
        <v>4.5890000000000004</v>
      </c>
      <c r="R1726">
        <v>3.5190000000000001</v>
      </c>
      <c r="S1726">
        <v>30293</v>
      </c>
      <c r="T1726">
        <v>4972</v>
      </c>
      <c r="U1726">
        <v>22002</v>
      </c>
      <c r="V1726">
        <v>41107</v>
      </c>
      <c r="W1726">
        <v>484</v>
      </c>
      <c r="X1726">
        <v>69</v>
      </c>
      <c r="Y1726">
        <v>0</v>
      </c>
      <c r="Z1726">
        <v>0</v>
      </c>
      <c r="AA1726">
        <v>0</v>
      </c>
      <c r="AB1726">
        <v>1</v>
      </c>
      <c r="AC1726" t="s">
        <v>445</v>
      </c>
      <c r="AD1726" t="s">
        <v>2395</v>
      </c>
      <c r="AE1726">
        <v>1.7753210618999999</v>
      </c>
      <c r="AF1726" t="s">
        <v>75</v>
      </c>
    </row>
    <row r="1727" spans="1:32">
      <c r="A1727" t="s">
        <v>2653</v>
      </c>
      <c r="B1727">
        <v>2012</v>
      </c>
      <c r="C1727" t="s">
        <v>2395</v>
      </c>
      <c r="D1727" t="s">
        <v>72</v>
      </c>
      <c r="E1727" t="s">
        <v>156</v>
      </c>
      <c r="F1727" t="s">
        <v>72</v>
      </c>
      <c r="G1727" t="s">
        <v>72</v>
      </c>
      <c r="H1727" t="s">
        <v>73</v>
      </c>
      <c r="I1727" t="s">
        <v>76</v>
      </c>
      <c r="J1727" t="s">
        <v>72</v>
      </c>
      <c r="K1727">
        <v>12.430097</v>
      </c>
      <c r="L1727">
        <v>2.6776450000000001</v>
      </c>
      <c r="M1727">
        <v>8.0150000000000006</v>
      </c>
      <c r="N1727">
        <v>18.780999999999999</v>
      </c>
      <c r="O1727" t="s">
        <v>74</v>
      </c>
      <c r="P1727" t="s">
        <v>2654</v>
      </c>
      <c r="Q1727">
        <v>6.351</v>
      </c>
      <c r="R1727">
        <v>4.415</v>
      </c>
      <c r="S1727">
        <v>14733</v>
      </c>
      <c r="T1727">
        <v>3316</v>
      </c>
      <c r="U1727">
        <v>9500</v>
      </c>
      <c r="V1727">
        <v>22262</v>
      </c>
      <c r="W1727">
        <v>240</v>
      </c>
      <c r="X1727">
        <v>27</v>
      </c>
      <c r="Y1727">
        <v>0</v>
      </c>
      <c r="Z1727">
        <v>0</v>
      </c>
      <c r="AA1727">
        <v>0</v>
      </c>
      <c r="AB1727">
        <v>1</v>
      </c>
      <c r="AC1727" t="s">
        <v>229</v>
      </c>
      <c r="AD1727" t="s">
        <v>2395</v>
      </c>
      <c r="AE1727">
        <v>1.5742531621</v>
      </c>
      <c r="AF1727" t="s">
        <v>75</v>
      </c>
    </row>
    <row r="1728" spans="1:32">
      <c r="A1728" t="s">
        <v>2655</v>
      </c>
      <c r="B1728">
        <v>2012</v>
      </c>
      <c r="C1728" t="s">
        <v>2395</v>
      </c>
      <c r="D1728" t="s">
        <v>72</v>
      </c>
      <c r="E1728" t="s">
        <v>156</v>
      </c>
      <c r="F1728" t="s">
        <v>72</v>
      </c>
      <c r="G1728" t="s">
        <v>72</v>
      </c>
      <c r="H1728" t="s">
        <v>73</v>
      </c>
      <c r="I1728" t="s">
        <v>79</v>
      </c>
      <c r="J1728" t="s">
        <v>72</v>
      </c>
      <c r="K1728">
        <v>13.286788</v>
      </c>
      <c r="L1728">
        <v>2.7588059999999999</v>
      </c>
      <c r="M1728">
        <v>8.6989999999999998</v>
      </c>
      <c r="N1728">
        <v>19.768999999999998</v>
      </c>
      <c r="O1728" t="s">
        <v>74</v>
      </c>
      <c r="P1728" t="s">
        <v>2656</v>
      </c>
      <c r="Q1728">
        <v>6.4829999999999997</v>
      </c>
      <c r="R1728">
        <v>4.5869999999999997</v>
      </c>
      <c r="S1728">
        <v>15559</v>
      </c>
      <c r="T1728">
        <v>3268</v>
      </c>
      <c r="U1728">
        <v>10187</v>
      </c>
      <c r="V1728">
        <v>23151</v>
      </c>
      <c r="W1728">
        <v>244</v>
      </c>
      <c r="X1728">
        <v>42</v>
      </c>
      <c r="Y1728">
        <v>0</v>
      </c>
      <c r="Z1728">
        <v>0</v>
      </c>
      <c r="AA1728">
        <v>0</v>
      </c>
      <c r="AB1728">
        <v>1</v>
      </c>
      <c r="AC1728" t="s">
        <v>550</v>
      </c>
      <c r="AD1728" t="s">
        <v>2395</v>
      </c>
      <c r="AE1728">
        <v>1.6052526062000001</v>
      </c>
      <c r="AF1728" t="s">
        <v>75</v>
      </c>
    </row>
    <row r="1729" spans="1:32">
      <c r="A1729" t="s">
        <v>2657</v>
      </c>
      <c r="B1729">
        <v>2012</v>
      </c>
      <c r="C1729" t="s">
        <v>2395</v>
      </c>
      <c r="D1729" t="s">
        <v>72</v>
      </c>
      <c r="E1729" t="s">
        <v>156</v>
      </c>
      <c r="F1729" t="s">
        <v>72</v>
      </c>
      <c r="G1729" t="s">
        <v>72</v>
      </c>
      <c r="H1729" t="s">
        <v>81</v>
      </c>
      <c r="I1729" t="s">
        <v>72</v>
      </c>
      <c r="J1729" t="s">
        <v>72</v>
      </c>
      <c r="K1729">
        <v>23.289892999999999</v>
      </c>
      <c r="L1729">
        <v>2.068044</v>
      </c>
      <c r="M1729">
        <v>19.440000000000001</v>
      </c>
      <c r="N1729">
        <v>27.640999999999998</v>
      </c>
      <c r="O1729" t="s">
        <v>74</v>
      </c>
      <c r="P1729" t="s">
        <v>2658</v>
      </c>
      <c r="Q1729">
        <v>4.351</v>
      </c>
      <c r="R1729">
        <v>3.85</v>
      </c>
      <c r="S1729">
        <v>50662</v>
      </c>
      <c r="T1729">
        <v>4812</v>
      </c>
      <c r="U1729">
        <v>42288</v>
      </c>
      <c r="V1729">
        <v>60126</v>
      </c>
      <c r="W1729">
        <v>544</v>
      </c>
      <c r="X1729">
        <v>130</v>
      </c>
      <c r="Y1729">
        <v>0</v>
      </c>
      <c r="Z1729">
        <v>0</v>
      </c>
      <c r="AA1729">
        <v>0</v>
      </c>
      <c r="AB1729">
        <v>1</v>
      </c>
      <c r="AC1729" t="s">
        <v>318</v>
      </c>
      <c r="AD1729" t="s">
        <v>2395</v>
      </c>
      <c r="AE1729">
        <v>1.2998686993999999</v>
      </c>
      <c r="AF1729" t="s">
        <v>75</v>
      </c>
    </row>
    <row r="1730" spans="1:32">
      <c r="A1730" t="s">
        <v>2659</v>
      </c>
      <c r="B1730">
        <v>2012</v>
      </c>
      <c r="C1730" t="s">
        <v>2395</v>
      </c>
      <c r="D1730" t="s">
        <v>72</v>
      </c>
      <c r="E1730" t="s">
        <v>156</v>
      </c>
      <c r="F1730" t="s">
        <v>72</v>
      </c>
      <c r="G1730" t="s">
        <v>72</v>
      </c>
      <c r="H1730" t="s">
        <v>81</v>
      </c>
      <c r="I1730" t="s">
        <v>76</v>
      </c>
      <c r="J1730" t="s">
        <v>72</v>
      </c>
      <c r="K1730">
        <v>14.694044</v>
      </c>
      <c r="L1730">
        <v>2.4454340000000001</v>
      </c>
      <c r="M1730">
        <v>10.472</v>
      </c>
      <c r="N1730">
        <v>20.234000000000002</v>
      </c>
      <c r="O1730" t="s">
        <v>74</v>
      </c>
      <c r="P1730" t="s">
        <v>883</v>
      </c>
      <c r="Q1730">
        <v>5.54</v>
      </c>
      <c r="R1730">
        <v>4.2220000000000004</v>
      </c>
      <c r="S1730">
        <v>15144</v>
      </c>
      <c r="T1730">
        <v>2505</v>
      </c>
      <c r="U1730">
        <v>10792</v>
      </c>
      <c r="V1730">
        <v>20853</v>
      </c>
      <c r="W1730">
        <v>297</v>
      </c>
      <c r="X1730">
        <v>50</v>
      </c>
      <c r="Y1730">
        <v>0</v>
      </c>
      <c r="Z1730">
        <v>0</v>
      </c>
      <c r="AA1730">
        <v>0</v>
      </c>
      <c r="AB1730">
        <v>1</v>
      </c>
      <c r="AC1730" t="s">
        <v>235</v>
      </c>
      <c r="AD1730" t="s">
        <v>2395</v>
      </c>
      <c r="AE1730">
        <v>1.4121572739999999</v>
      </c>
      <c r="AF1730" t="s">
        <v>75</v>
      </c>
    </row>
    <row r="1731" spans="1:32">
      <c r="A1731" t="s">
        <v>2660</v>
      </c>
      <c r="B1731">
        <v>2012</v>
      </c>
      <c r="C1731" t="s">
        <v>2395</v>
      </c>
      <c r="D1731" t="s">
        <v>72</v>
      </c>
      <c r="E1731" t="s">
        <v>156</v>
      </c>
      <c r="F1731" t="s">
        <v>72</v>
      </c>
      <c r="G1731" t="s">
        <v>72</v>
      </c>
      <c r="H1731" t="s">
        <v>81</v>
      </c>
      <c r="I1731" t="s">
        <v>79</v>
      </c>
      <c r="J1731" t="s">
        <v>72</v>
      </c>
      <c r="K1731">
        <v>31.029240999999999</v>
      </c>
      <c r="L1731">
        <v>3.4289420000000002</v>
      </c>
      <c r="M1731">
        <v>24.664000000000001</v>
      </c>
      <c r="N1731">
        <v>38.204999999999998</v>
      </c>
      <c r="O1731" t="s">
        <v>74</v>
      </c>
      <c r="P1731" t="s">
        <v>2661</v>
      </c>
      <c r="Q1731">
        <v>7.1749999999999998</v>
      </c>
      <c r="R1731">
        <v>6.3659999999999997</v>
      </c>
      <c r="S1731">
        <v>35518</v>
      </c>
      <c r="T1731">
        <v>4434</v>
      </c>
      <c r="U1731">
        <v>28232</v>
      </c>
      <c r="V1731">
        <v>43732</v>
      </c>
      <c r="W1731">
        <v>247</v>
      </c>
      <c r="X1731">
        <v>80</v>
      </c>
      <c r="Y1731">
        <v>0</v>
      </c>
      <c r="Z1731">
        <v>0</v>
      </c>
      <c r="AA1731">
        <v>0</v>
      </c>
      <c r="AB1731">
        <v>1</v>
      </c>
      <c r="AC1731" t="s">
        <v>490</v>
      </c>
      <c r="AD1731" t="s">
        <v>2395</v>
      </c>
      <c r="AE1731">
        <v>1.3515099370999999</v>
      </c>
      <c r="AF1731" t="s">
        <v>75</v>
      </c>
    </row>
    <row r="1732" spans="1:32">
      <c r="A1732" t="s">
        <v>2662</v>
      </c>
      <c r="B1732">
        <v>2012</v>
      </c>
      <c r="C1732" t="s">
        <v>2395</v>
      </c>
      <c r="D1732" t="s">
        <v>72</v>
      </c>
      <c r="E1732" t="s">
        <v>156</v>
      </c>
      <c r="F1732" t="s">
        <v>72</v>
      </c>
      <c r="G1732" t="s">
        <v>72</v>
      </c>
      <c r="H1732" t="s">
        <v>83</v>
      </c>
      <c r="I1732" t="s">
        <v>72</v>
      </c>
      <c r="J1732" t="s">
        <v>72</v>
      </c>
      <c r="K1732">
        <v>17.826077999999999</v>
      </c>
      <c r="L1732">
        <v>1.5208109999999999</v>
      </c>
      <c r="M1732">
        <v>15.006</v>
      </c>
      <c r="N1732">
        <v>21.045000000000002</v>
      </c>
      <c r="O1732" t="s">
        <v>74</v>
      </c>
      <c r="P1732" t="s">
        <v>2663</v>
      </c>
      <c r="Q1732">
        <v>3.2189999999999999</v>
      </c>
      <c r="R1732">
        <v>2.82</v>
      </c>
      <c r="S1732">
        <v>70079</v>
      </c>
      <c r="T1732">
        <v>5950</v>
      </c>
      <c r="U1732">
        <v>58992</v>
      </c>
      <c r="V1732">
        <v>82735</v>
      </c>
      <c r="W1732">
        <v>1219</v>
      </c>
      <c r="X1732">
        <v>192</v>
      </c>
      <c r="Y1732">
        <v>0</v>
      </c>
      <c r="Z1732">
        <v>0</v>
      </c>
      <c r="AA1732">
        <v>0</v>
      </c>
      <c r="AB1732">
        <v>1</v>
      </c>
      <c r="AC1732" t="s">
        <v>157</v>
      </c>
      <c r="AD1732" t="s">
        <v>2395</v>
      </c>
      <c r="AE1732">
        <v>1.9231276862</v>
      </c>
      <c r="AF1732" t="s">
        <v>75</v>
      </c>
    </row>
    <row r="1733" spans="1:32">
      <c r="A1733" t="s">
        <v>2664</v>
      </c>
      <c r="B1733">
        <v>2012</v>
      </c>
      <c r="C1733" t="s">
        <v>2395</v>
      </c>
      <c r="D1733" t="s">
        <v>72</v>
      </c>
      <c r="E1733" t="s">
        <v>156</v>
      </c>
      <c r="F1733" t="s">
        <v>72</v>
      </c>
      <c r="G1733" t="s">
        <v>72</v>
      </c>
      <c r="H1733" t="s">
        <v>83</v>
      </c>
      <c r="I1733" t="s">
        <v>76</v>
      </c>
      <c r="J1733" t="s">
        <v>72</v>
      </c>
      <c r="K1733">
        <v>8.5288529999999998</v>
      </c>
      <c r="L1733">
        <v>1.3841209999999999</v>
      </c>
      <c r="M1733">
        <v>6.1539999999999999</v>
      </c>
      <c r="N1733">
        <v>11.706</v>
      </c>
      <c r="O1733" t="s">
        <v>74</v>
      </c>
      <c r="P1733" t="s">
        <v>731</v>
      </c>
      <c r="Q1733">
        <v>3.177</v>
      </c>
      <c r="R1733">
        <v>2.375</v>
      </c>
      <c r="S1733">
        <v>17218</v>
      </c>
      <c r="T1733">
        <v>2850</v>
      </c>
      <c r="U1733">
        <v>12424</v>
      </c>
      <c r="V1733">
        <v>23632</v>
      </c>
      <c r="W1733">
        <v>758</v>
      </c>
      <c r="X1733">
        <v>72</v>
      </c>
      <c r="Y1733">
        <v>0</v>
      </c>
      <c r="Z1733">
        <v>0</v>
      </c>
      <c r="AA1733">
        <v>0</v>
      </c>
      <c r="AB1733">
        <v>1</v>
      </c>
      <c r="AC1733" t="s">
        <v>321</v>
      </c>
      <c r="AD1733" t="s">
        <v>2395</v>
      </c>
      <c r="AE1733">
        <v>1.8589565206000001</v>
      </c>
      <c r="AF1733" t="s">
        <v>75</v>
      </c>
    </row>
    <row r="1734" spans="1:32">
      <c r="A1734" t="s">
        <v>2665</v>
      </c>
      <c r="B1734">
        <v>2012</v>
      </c>
      <c r="C1734" t="s">
        <v>2395</v>
      </c>
      <c r="D1734" t="s">
        <v>72</v>
      </c>
      <c r="E1734" t="s">
        <v>156</v>
      </c>
      <c r="F1734" t="s">
        <v>72</v>
      </c>
      <c r="G1734" t="s">
        <v>72</v>
      </c>
      <c r="H1734" t="s">
        <v>83</v>
      </c>
      <c r="I1734" t="s">
        <v>79</v>
      </c>
      <c r="J1734" t="s">
        <v>72</v>
      </c>
      <c r="K1734">
        <v>27.640450000000001</v>
      </c>
      <c r="L1734">
        <v>2.7469790000000001</v>
      </c>
      <c r="M1734">
        <v>22.533000000000001</v>
      </c>
      <c r="N1734">
        <v>33.405999999999999</v>
      </c>
      <c r="O1734" t="s">
        <v>74</v>
      </c>
      <c r="P1734" t="s">
        <v>2666</v>
      </c>
      <c r="Q1734">
        <v>5.766</v>
      </c>
      <c r="R1734">
        <v>5.1070000000000002</v>
      </c>
      <c r="S1734">
        <v>52861</v>
      </c>
      <c r="T1734">
        <v>5205</v>
      </c>
      <c r="U1734">
        <v>43094</v>
      </c>
      <c r="V1734">
        <v>63887</v>
      </c>
      <c r="W1734">
        <v>461</v>
      </c>
      <c r="X1734">
        <v>120</v>
      </c>
      <c r="Y1734">
        <v>0</v>
      </c>
      <c r="Z1734">
        <v>0</v>
      </c>
      <c r="AA1734">
        <v>0</v>
      </c>
      <c r="AB1734">
        <v>1</v>
      </c>
      <c r="AC1734" t="s">
        <v>2667</v>
      </c>
      <c r="AD1734" t="s">
        <v>2395</v>
      </c>
      <c r="AE1734">
        <v>1.7355116800999999</v>
      </c>
      <c r="AF1734" t="s">
        <v>75</v>
      </c>
    </row>
    <row r="1735" spans="1:32">
      <c r="A1735" t="s">
        <v>2668</v>
      </c>
      <c r="B1735">
        <v>2012</v>
      </c>
      <c r="C1735" t="s">
        <v>2395</v>
      </c>
      <c r="D1735" t="s">
        <v>72</v>
      </c>
      <c r="E1735" t="s">
        <v>156</v>
      </c>
      <c r="F1735" t="s">
        <v>72</v>
      </c>
      <c r="G1735" t="s">
        <v>72</v>
      </c>
      <c r="H1735" t="s">
        <v>84</v>
      </c>
      <c r="I1735" t="s">
        <v>72</v>
      </c>
      <c r="J1735" t="s">
        <v>72</v>
      </c>
      <c r="K1735">
        <v>12.297874999999999</v>
      </c>
      <c r="L1735">
        <v>1.0142310000000001</v>
      </c>
      <c r="M1735">
        <v>10.423</v>
      </c>
      <c r="N1735">
        <v>14.456</v>
      </c>
      <c r="O1735" t="s">
        <v>74</v>
      </c>
      <c r="P1735" t="s">
        <v>2669</v>
      </c>
      <c r="Q1735">
        <v>2.1579999999999999</v>
      </c>
      <c r="R1735">
        <v>1.875</v>
      </c>
      <c r="S1735">
        <v>53485</v>
      </c>
      <c r="T1735">
        <v>4492</v>
      </c>
      <c r="U1735">
        <v>45331</v>
      </c>
      <c r="V1735">
        <v>62870</v>
      </c>
      <c r="W1735">
        <v>1521</v>
      </c>
      <c r="X1735">
        <v>203</v>
      </c>
      <c r="Y1735">
        <v>0</v>
      </c>
      <c r="Z1735">
        <v>0</v>
      </c>
      <c r="AA1735">
        <v>0</v>
      </c>
      <c r="AB1735">
        <v>1</v>
      </c>
      <c r="AC1735" t="s">
        <v>194</v>
      </c>
      <c r="AD1735" t="s">
        <v>2395</v>
      </c>
      <c r="AE1735">
        <v>1.4496980302</v>
      </c>
      <c r="AF1735" t="s">
        <v>75</v>
      </c>
    </row>
    <row r="1736" spans="1:32">
      <c r="A1736" t="s">
        <v>2670</v>
      </c>
      <c r="B1736">
        <v>2012</v>
      </c>
      <c r="C1736" t="s">
        <v>2395</v>
      </c>
      <c r="D1736" t="s">
        <v>72</v>
      </c>
      <c r="E1736" t="s">
        <v>156</v>
      </c>
      <c r="F1736" t="s">
        <v>72</v>
      </c>
      <c r="G1736" t="s">
        <v>72</v>
      </c>
      <c r="H1736" t="s">
        <v>84</v>
      </c>
      <c r="I1736" t="s">
        <v>76</v>
      </c>
      <c r="J1736" t="s">
        <v>72</v>
      </c>
      <c r="K1736">
        <v>6.0397639999999999</v>
      </c>
      <c r="L1736">
        <v>0.752946</v>
      </c>
      <c r="M1736">
        <v>4.7080000000000002</v>
      </c>
      <c r="N1736">
        <v>7.718</v>
      </c>
      <c r="O1736" t="s">
        <v>74</v>
      </c>
      <c r="P1736" t="s">
        <v>2671</v>
      </c>
      <c r="Q1736">
        <v>1.6779999999999999</v>
      </c>
      <c r="R1736">
        <v>1.3320000000000001</v>
      </c>
      <c r="S1736">
        <v>14372</v>
      </c>
      <c r="T1736">
        <v>1760</v>
      </c>
      <c r="U1736">
        <v>11203</v>
      </c>
      <c r="V1736">
        <v>18366</v>
      </c>
      <c r="W1736">
        <v>913</v>
      </c>
      <c r="X1736">
        <v>75</v>
      </c>
      <c r="Y1736">
        <v>0</v>
      </c>
      <c r="Z1736">
        <v>0</v>
      </c>
      <c r="AA1736">
        <v>0</v>
      </c>
      <c r="AB1736">
        <v>1</v>
      </c>
      <c r="AC1736" t="s">
        <v>204</v>
      </c>
      <c r="AD1736" t="s">
        <v>2395</v>
      </c>
      <c r="AE1736">
        <v>0.91108425010000005</v>
      </c>
      <c r="AF1736" t="s">
        <v>75</v>
      </c>
    </row>
    <row r="1737" spans="1:32">
      <c r="A1737" t="s">
        <v>2672</v>
      </c>
      <c r="B1737">
        <v>2012</v>
      </c>
      <c r="C1737" t="s">
        <v>2395</v>
      </c>
      <c r="D1737" t="s">
        <v>72</v>
      </c>
      <c r="E1737" t="s">
        <v>156</v>
      </c>
      <c r="F1737" t="s">
        <v>72</v>
      </c>
      <c r="G1737" t="s">
        <v>72</v>
      </c>
      <c r="H1737" t="s">
        <v>84</v>
      </c>
      <c r="I1737" t="s">
        <v>79</v>
      </c>
      <c r="J1737" t="s">
        <v>72</v>
      </c>
      <c r="K1737">
        <v>19.858964</v>
      </c>
      <c r="L1737">
        <v>1.877704</v>
      </c>
      <c r="M1737">
        <v>16.393999999999998</v>
      </c>
      <c r="N1737">
        <v>23.847000000000001</v>
      </c>
      <c r="O1737" t="s">
        <v>74</v>
      </c>
      <c r="P1737" t="s">
        <v>2673</v>
      </c>
      <c r="Q1737">
        <v>3.9889999999999999</v>
      </c>
      <c r="R1737">
        <v>3.4649999999999999</v>
      </c>
      <c r="S1737">
        <v>39113</v>
      </c>
      <c r="T1737">
        <v>3927</v>
      </c>
      <c r="U1737">
        <v>32289</v>
      </c>
      <c r="V1737">
        <v>46969</v>
      </c>
      <c r="W1737">
        <v>608</v>
      </c>
      <c r="X1737">
        <v>128</v>
      </c>
      <c r="Y1737">
        <v>0</v>
      </c>
      <c r="Z1737">
        <v>0</v>
      </c>
      <c r="AA1737">
        <v>0</v>
      </c>
      <c r="AB1737">
        <v>1</v>
      </c>
      <c r="AC1737" t="s">
        <v>383</v>
      </c>
      <c r="AD1737" t="s">
        <v>2395</v>
      </c>
      <c r="AE1737">
        <v>1.3447180497</v>
      </c>
      <c r="AF1737" t="s">
        <v>75</v>
      </c>
    </row>
    <row r="1738" spans="1:32">
      <c r="A1738" t="s">
        <v>2674</v>
      </c>
      <c r="B1738">
        <v>2012</v>
      </c>
      <c r="C1738" t="s">
        <v>2395</v>
      </c>
      <c r="D1738" t="s">
        <v>72</v>
      </c>
      <c r="E1738" t="s">
        <v>156</v>
      </c>
      <c r="F1738" t="s">
        <v>72</v>
      </c>
      <c r="G1738" t="s">
        <v>72</v>
      </c>
      <c r="H1738" t="s">
        <v>85</v>
      </c>
      <c r="I1738" t="s">
        <v>72</v>
      </c>
      <c r="J1738" t="s">
        <v>72</v>
      </c>
      <c r="K1738">
        <v>9.4667390000000005</v>
      </c>
      <c r="L1738">
        <v>0.85221599999999997</v>
      </c>
      <c r="M1738">
        <v>7.9059999999999997</v>
      </c>
      <c r="N1738">
        <v>11.298</v>
      </c>
      <c r="O1738" t="s">
        <v>74</v>
      </c>
      <c r="P1738" t="s">
        <v>2675</v>
      </c>
      <c r="Q1738">
        <v>1.831</v>
      </c>
      <c r="R1738">
        <v>1.5609999999999999</v>
      </c>
      <c r="S1738">
        <v>43842</v>
      </c>
      <c r="T1738">
        <v>4016</v>
      </c>
      <c r="U1738">
        <v>36613</v>
      </c>
      <c r="V1738">
        <v>52323</v>
      </c>
      <c r="W1738">
        <v>1532</v>
      </c>
      <c r="X1738">
        <v>162</v>
      </c>
      <c r="Y1738">
        <v>0</v>
      </c>
      <c r="Z1738">
        <v>0</v>
      </c>
      <c r="AA1738">
        <v>0</v>
      </c>
      <c r="AB1738">
        <v>1</v>
      </c>
      <c r="AC1738" t="s">
        <v>198</v>
      </c>
      <c r="AD1738" t="s">
        <v>2395</v>
      </c>
      <c r="AE1738">
        <v>1.2973779087999999</v>
      </c>
      <c r="AF1738" t="s">
        <v>75</v>
      </c>
    </row>
    <row r="1739" spans="1:32">
      <c r="A1739" t="s">
        <v>2676</v>
      </c>
      <c r="B1739">
        <v>2012</v>
      </c>
      <c r="C1739" t="s">
        <v>2395</v>
      </c>
      <c r="D1739" t="s">
        <v>72</v>
      </c>
      <c r="E1739" t="s">
        <v>156</v>
      </c>
      <c r="F1739" t="s">
        <v>72</v>
      </c>
      <c r="G1739" t="s">
        <v>72</v>
      </c>
      <c r="H1739" t="s">
        <v>85</v>
      </c>
      <c r="I1739" t="s">
        <v>76</v>
      </c>
      <c r="J1739" t="s">
        <v>72</v>
      </c>
      <c r="K1739">
        <v>4.3365929999999997</v>
      </c>
      <c r="L1739">
        <v>0.76553700000000002</v>
      </c>
      <c r="M1739">
        <v>2.96</v>
      </c>
      <c r="N1739">
        <v>6.1079999999999997</v>
      </c>
      <c r="O1739" t="s">
        <v>74</v>
      </c>
      <c r="P1739" t="s">
        <v>1021</v>
      </c>
      <c r="Q1739">
        <v>1.7709999999999999</v>
      </c>
      <c r="R1739">
        <v>1.377</v>
      </c>
      <c r="S1739">
        <v>10257</v>
      </c>
      <c r="T1739">
        <v>1793</v>
      </c>
      <c r="U1739">
        <v>7001</v>
      </c>
      <c r="V1739">
        <v>14447</v>
      </c>
      <c r="W1739">
        <v>835</v>
      </c>
      <c r="X1739">
        <v>41</v>
      </c>
      <c r="Y1739">
        <v>0</v>
      </c>
      <c r="Z1739">
        <v>0</v>
      </c>
      <c r="AA1739">
        <v>0</v>
      </c>
      <c r="AB1739">
        <v>1</v>
      </c>
      <c r="AC1739" t="s">
        <v>300</v>
      </c>
      <c r="AD1739" t="s">
        <v>2395</v>
      </c>
      <c r="AE1739">
        <v>1.1781601069000001</v>
      </c>
      <c r="AF1739" t="s">
        <v>75</v>
      </c>
    </row>
    <row r="1740" spans="1:32">
      <c r="A1740" t="s">
        <v>2677</v>
      </c>
      <c r="B1740">
        <v>2012</v>
      </c>
      <c r="C1740" t="s">
        <v>2395</v>
      </c>
      <c r="D1740" t="s">
        <v>72</v>
      </c>
      <c r="E1740" t="s">
        <v>156</v>
      </c>
      <c r="F1740" t="s">
        <v>72</v>
      </c>
      <c r="G1740" t="s">
        <v>72</v>
      </c>
      <c r="H1740" t="s">
        <v>85</v>
      </c>
      <c r="I1740" t="s">
        <v>79</v>
      </c>
      <c r="J1740" t="s">
        <v>72</v>
      </c>
      <c r="K1740">
        <v>14.821939</v>
      </c>
      <c r="L1740">
        <v>1.6295470000000001</v>
      </c>
      <c r="M1740">
        <v>11.871</v>
      </c>
      <c r="N1740">
        <v>18.353999999999999</v>
      </c>
      <c r="O1740" t="s">
        <v>74</v>
      </c>
      <c r="P1740" t="s">
        <v>2678</v>
      </c>
      <c r="Q1740">
        <v>3.532</v>
      </c>
      <c r="R1740">
        <v>2.9510000000000001</v>
      </c>
      <c r="S1740">
        <v>33585</v>
      </c>
      <c r="T1740">
        <v>3824</v>
      </c>
      <c r="U1740">
        <v>26898</v>
      </c>
      <c r="V1740">
        <v>41588</v>
      </c>
      <c r="W1740">
        <v>697</v>
      </c>
      <c r="X1740">
        <v>121</v>
      </c>
      <c r="Y1740">
        <v>0</v>
      </c>
      <c r="Z1740">
        <v>0</v>
      </c>
      <c r="AA1740">
        <v>0</v>
      </c>
      <c r="AB1740">
        <v>1</v>
      </c>
      <c r="AC1740" t="s">
        <v>158</v>
      </c>
      <c r="AD1740" t="s">
        <v>2395</v>
      </c>
      <c r="AE1740">
        <v>1.4638956638</v>
      </c>
      <c r="AF1740" t="s">
        <v>75</v>
      </c>
    </row>
    <row r="1741" spans="1:32">
      <c r="A1741" t="s">
        <v>2679</v>
      </c>
      <c r="B1741">
        <v>2012</v>
      </c>
      <c r="C1741" t="s">
        <v>2395</v>
      </c>
      <c r="D1741" t="s">
        <v>72</v>
      </c>
      <c r="E1741" t="s">
        <v>156</v>
      </c>
      <c r="F1741" t="s">
        <v>72</v>
      </c>
      <c r="G1741" t="s">
        <v>72</v>
      </c>
      <c r="H1741" t="s">
        <v>86</v>
      </c>
      <c r="I1741" t="s">
        <v>72</v>
      </c>
      <c r="J1741" t="s">
        <v>72</v>
      </c>
      <c r="K1741">
        <v>7.4088799999999999</v>
      </c>
      <c r="L1741">
        <v>0.88878800000000002</v>
      </c>
      <c r="M1741">
        <v>5.827</v>
      </c>
      <c r="N1741">
        <v>9.3770000000000007</v>
      </c>
      <c r="O1741" t="s">
        <v>74</v>
      </c>
      <c r="P1741" t="s">
        <v>2680</v>
      </c>
      <c r="Q1741">
        <v>1.968</v>
      </c>
      <c r="R1741">
        <v>1.581</v>
      </c>
      <c r="S1741">
        <v>30188</v>
      </c>
      <c r="T1741">
        <v>3667</v>
      </c>
      <c r="U1741">
        <v>23744</v>
      </c>
      <c r="V1741">
        <v>38206</v>
      </c>
      <c r="W1741">
        <v>1510</v>
      </c>
      <c r="X1741">
        <v>109</v>
      </c>
      <c r="Y1741">
        <v>0</v>
      </c>
      <c r="Z1741">
        <v>0</v>
      </c>
      <c r="AA1741">
        <v>0</v>
      </c>
      <c r="AB1741">
        <v>1</v>
      </c>
      <c r="AC1741" t="s">
        <v>80</v>
      </c>
      <c r="AD1741" t="s">
        <v>2395</v>
      </c>
      <c r="AE1741">
        <v>1.7376559763999999</v>
      </c>
      <c r="AF1741" t="s">
        <v>75</v>
      </c>
    </row>
    <row r="1742" spans="1:32">
      <c r="A1742" t="s">
        <v>2681</v>
      </c>
      <c r="B1742">
        <v>2012</v>
      </c>
      <c r="C1742" t="s">
        <v>2395</v>
      </c>
      <c r="D1742" t="s">
        <v>72</v>
      </c>
      <c r="E1742" t="s">
        <v>156</v>
      </c>
      <c r="F1742" t="s">
        <v>72</v>
      </c>
      <c r="G1742" t="s">
        <v>72</v>
      </c>
      <c r="H1742" t="s">
        <v>86</v>
      </c>
      <c r="I1742" t="s">
        <v>76</v>
      </c>
      <c r="J1742" t="s">
        <v>72</v>
      </c>
      <c r="K1742">
        <v>2.8835899999999999</v>
      </c>
      <c r="L1742">
        <v>0.71084099999999995</v>
      </c>
      <c r="M1742">
        <v>1.657</v>
      </c>
      <c r="N1742">
        <v>4.641</v>
      </c>
      <c r="O1742" t="s">
        <v>74</v>
      </c>
      <c r="P1742" t="s">
        <v>908</v>
      </c>
      <c r="Q1742">
        <v>1.7569999999999999</v>
      </c>
      <c r="R1742">
        <v>1.2270000000000001</v>
      </c>
      <c r="S1742">
        <v>6044</v>
      </c>
      <c r="T1742">
        <v>1493</v>
      </c>
      <c r="U1742">
        <v>3473</v>
      </c>
      <c r="V1742">
        <v>9726</v>
      </c>
      <c r="W1742">
        <v>900</v>
      </c>
      <c r="X1742">
        <v>26</v>
      </c>
      <c r="Y1742">
        <v>0</v>
      </c>
      <c r="Z1742">
        <v>0</v>
      </c>
      <c r="AA1742">
        <v>0</v>
      </c>
      <c r="AB1742">
        <v>1</v>
      </c>
      <c r="AC1742" t="s">
        <v>210</v>
      </c>
      <c r="AD1742" t="s">
        <v>2395</v>
      </c>
      <c r="AE1742">
        <v>1.6221014094999999</v>
      </c>
      <c r="AF1742" t="s">
        <v>75</v>
      </c>
    </row>
    <row r="1743" spans="1:32">
      <c r="A1743" t="s">
        <v>2682</v>
      </c>
      <c r="B1743">
        <v>2012</v>
      </c>
      <c r="C1743" t="s">
        <v>2395</v>
      </c>
      <c r="D1743" t="s">
        <v>72</v>
      </c>
      <c r="E1743" t="s">
        <v>156</v>
      </c>
      <c r="F1743" t="s">
        <v>72</v>
      </c>
      <c r="G1743" t="s">
        <v>72</v>
      </c>
      <c r="H1743" t="s">
        <v>86</v>
      </c>
      <c r="I1743" t="s">
        <v>79</v>
      </c>
      <c r="J1743" t="s">
        <v>72</v>
      </c>
      <c r="K1743">
        <v>12.202249</v>
      </c>
      <c r="L1743">
        <v>1.6323780000000001</v>
      </c>
      <c r="M1743">
        <v>9.3149999999999995</v>
      </c>
      <c r="N1743">
        <v>15.827999999999999</v>
      </c>
      <c r="O1743" t="s">
        <v>74</v>
      </c>
      <c r="P1743" t="s">
        <v>2683</v>
      </c>
      <c r="Q1743">
        <v>3.625</v>
      </c>
      <c r="R1743">
        <v>2.887</v>
      </c>
      <c r="S1743">
        <v>24144</v>
      </c>
      <c r="T1743">
        <v>3320</v>
      </c>
      <c r="U1743">
        <v>18432</v>
      </c>
      <c r="V1743">
        <v>31317</v>
      </c>
      <c r="W1743">
        <v>610</v>
      </c>
      <c r="X1743">
        <v>83</v>
      </c>
      <c r="Y1743">
        <v>0</v>
      </c>
      <c r="Z1743">
        <v>0</v>
      </c>
      <c r="AA1743">
        <v>0</v>
      </c>
      <c r="AB1743">
        <v>1</v>
      </c>
      <c r="AC1743" t="s">
        <v>186</v>
      </c>
      <c r="AD1743" t="s">
        <v>2395</v>
      </c>
      <c r="AE1743">
        <v>1.5147312147000001</v>
      </c>
      <c r="AF1743" t="s">
        <v>75</v>
      </c>
    </row>
    <row r="1744" spans="1:32">
      <c r="A1744" t="s">
        <v>2684</v>
      </c>
      <c r="B1744">
        <v>2012</v>
      </c>
      <c r="C1744" t="s">
        <v>2395</v>
      </c>
      <c r="D1744" t="s">
        <v>72</v>
      </c>
      <c r="E1744" t="s">
        <v>156</v>
      </c>
      <c r="F1744" t="s">
        <v>72</v>
      </c>
      <c r="G1744" t="s">
        <v>72</v>
      </c>
      <c r="H1744" t="s">
        <v>88</v>
      </c>
      <c r="I1744" t="s">
        <v>72</v>
      </c>
      <c r="J1744" t="s">
        <v>72</v>
      </c>
      <c r="K1744">
        <v>4.4264089999999996</v>
      </c>
      <c r="L1744">
        <v>0.688581</v>
      </c>
      <c r="M1744">
        <v>3.1739999999999999</v>
      </c>
      <c r="N1744">
        <v>5.99</v>
      </c>
      <c r="O1744" t="s">
        <v>74</v>
      </c>
      <c r="P1744" t="s">
        <v>2685</v>
      </c>
      <c r="Q1744">
        <v>1.5629999999999999</v>
      </c>
      <c r="R1744">
        <v>1.252</v>
      </c>
      <c r="S1744">
        <v>13882</v>
      </c>
      <c r="T1744">
        <v>2129</v>
      </c>
      <c r="U1744">
        <v>9954</v>
      </c>
      <c r="V1744">
        <v>18785</v>
      </c>
      <c r="W1744">
        <v>1394</v>
      </c>
      <c r="X1744">
        <v>68</v>
      </c>
      <c r="Y1744">
        <v>0</v>
      </c>
      <c r="Z1744">
        <v>0</v>
      </c>
      <c r="AA1744">
        <v>0</v>
      </c>
      <c r="AB1744">
        <v>1</v>
      </c>
      <c r="AC1744" t="s">
        <v>129</v>
      </c>
      <c r="AD1744" t="s">
        <v>2395</v>
      </c>
      <c r="AE1744">
        <v>1.5612453702</v>
      </c>
      <c r="AF1744" t="s">
        <v>75</v>
      </c>
    </row>
    <row r="1745" spans="1:32">
      <c r="A1745" t="s">
        <v>2686</v>
      </c>
      <c r="B1745">
        <v>2012</v>
      </c>
      <c r="C1745" t="s">
        <v>2395</v>
      </c>
      <c r="D1745" t="s">
        <v>72</v>
      </c>
      <c r="E1745" t="s">
        <v>156</v>
      </c>
      <c r="F1745" t="s">
        <v>72</v>
      </c>
      <c r="G1745" t="s">
        <v>72</v>
      </c>
      <c r="H1745" t="s">
        <v>88</v>
      </c>
      <c r="I1745" t="s">
        <v>76</v>
      </c>
      <c r="J1745" t="s">
        <v>72</v>
      </c>
      <c r="K1745">
        <v>1.6344110000000001</v>
      </c>
      <c r="L1745">
        <v>0.63678100000000004</v>
      </c>
      <c r="M1745">
        <v>0.63100000000000001</v>
      </c>
      <c r="N1745">
        <v>3.427</v>
      </c>
      <c r="O1745" t="s">
        <v>74</v>
      </c>
      <c r="P1745" t="s">
        <v>2687</v>
      </c>
      <c r="Q1745">
        <v>1.792</v>
      </c>
      <c r="R1745">
        <v>1.0029999999999999</v>
      </c>
      <c r="S1745">
        <v>2655</v>
      </c>
      <c r="T1745">
        <v>1030</v>
      </c>
      <c r="U1745">
        <v>1026</v>
      </c>
      <c r="V1745">
        <v>5566</v>
      </c>
      <c r="W1745">
        <v>783</v>
      </c>
      <c r="X1745">
        <v>11</v>
      </c>
      <c r="Y1745">
        <v>0</v>
      </c>
      <c r="Z1745">
        <v>0</v>
      </c>
      <c r="AA1745">
        <v>0</v>
      </c>
      <c r="AB1745">
        <v>1</v>
      </c>
      <c r="AC1745" t="s">
        <v>228</v>
      </c>
      <c r="AD1745" t="s">
        <v>2395</v>
      </c>
      <c r="AE1745">
        <v>1.9723444876</v>
      </c>
      <c r="AF1745" t="s">
        <v>75</v>
      </c>
    </row>
    <row r="1746" spans="1:32">
      <c r="A1746" t="s">
        <v>2688</v>
      </c>
      <c r="B1746">
        <v>2012</v>
      </c>
      <c r="C1746" t="s">
        <v>2395</v>
      </c>
      <c r="D1746" t="s">
        <v>72</v>
      </c>
      <c r="E1746" t="s">
        <v>156</v>
      </c>
      <c r="F1746" t="s">
        <v>72</v>
      </c>
      <c r="G1746" t="s">
        <v>72</v>
      </c>
      <c r="H1746" t="s">
        <v>88</v>
      </c>
      <c r="I1746" t="s">
        <v>79</v>
      </c>
      <c r="J1746" t="s">
        <v>72</v>
      </c>
      <c r="K1746">
        <v>7.4265410000000003</v>
      </c>
      <c r="L1746">
        <v>1.293622</v>
      </c>
      <c r="M1746">
        <v>5.234</v>
      </c>
      <c r="N1746">
        <v>10.436999999999999</v>
      </c>
      <c r="O1746" t="s">
        <v>74</v>
      </c>
      <c r="P1746" t="s">
        <v>2689</v>
      </c>
      <c r="Q1746">
        <v>3.01</v>
      </c>
      <c r="R1746">
        <v>2.1930000000000001</v>
      </c>
      <c r="S1746">
        <v>11227</v>
      </c>
      <c r="T1746">
        <v>1948</v>
      </c>
      <c r="U1746">
        <v>7912</v>
      </c>
      <c r="V1746">
        <v>15778</v>
      </c>
      <c r="W1746">
        <v>611</v>
      </c>
      <c r="X1746">
        <v>57</v>
      </c>
      <c r="Y1746">
        <v>0</v>
      </c>
      <c r="Z1746">
        <v>0</v>
      </c>
      <c r="AA1746">
        <v>0</v>
      </c>
      <c r="AB1746">
        <v>1</v>
      </c>
      <c r="AC1746" t="s">
        <v>353</v>
      </c>
      <c r="AD1746" t="s">
        <v>2395</v>
      </c>
      <c r="AE1746">
        <v>1.4848114956</v>
      </c>
      <c r="AF1746" t="s">
        <v>75</v>
      </c>
    </row>
    <row r="1747" spans="1:32">
      <c r="A1747" t="s">
        <v>2690</v>
      </c>
      <c r="B1747">
        <v>2012</v>
      </c>
      <c r="C1747" t="s">
        <v>2395</v>
      </c>
      <c r="D1747" t="s">
        <v>72</v>
      </c>
      <c r="E1747" t="s">
        <v>156</v>
      </c>
      <c r="F1747" t="s">
        <v>72</v>
      </c>
      <c r="G1747" t="s">
        <v>72</v>
      </c>
      <c r="H1747" t="s">
        <v>91</v>
      </c>
      <c r="I1747" t="s">
        <v>72</v>
      </c>
      <c r="J1747" t="s">
        <v>72</v>
      </c>
      <c r="K1747">
        <v>1.5765819999999999</v>
      </c>
      <c r="L1747">
        <v>0.42610300000000001</v>
      </c>
      <c r="M1747">
        <v>0.85299999999999998</v>
      </c>
      <c r="N1747">
        <v>2.6560000000000001</v>
      </c>
      <c r="O1747" t="s">
        <v>74</v>
      </c>
      <c r="P1747" t="s">
        <v>944</v>
      </c>
      <c r="Q1747">
        <v>1.079</v>
      </c>
      <c r="R1747">
        <v>0.72299999999999998</v>
      </c>
      <c r="S1747">
        <v>3967</v>
      </c>
      <c r="T1747">
        <v>1067</v>
      </c>
      <c r="U1747">
        <v>2147</v>
      </c>
      <c r="V1747">
        <v>6683</v>
      </c>
      <c r="W1747">
        <v>1289</v>
      </c>
      <c r="X1747">
        <v>22</v>
      </c>
      <c r="Y1747">
        <v>0</v>
      </c>
      <c r="Z1747">
        <v>0</v>
      </c>
      <c r="AA1747">
        <v>0</v>
      </c>
      <c r="AB1747">
        <v>1</v>
      </c>
      <c r="AC1747" t="s">
        <v>133</v>
      </c>
      <c r="AD1747" t="s">
        <v>2395</v>
      </c>
      <c r="AE1747">
        <v>1.5070556557000001</v>
      </c>
      <c r="AF1747" t="s">
        <v>75</v>
      </c>
    </row>
    <row r="1748" spans="1:32">
      <c r="A1748" t="s">
        <v>2691</v>
      </c>
      <c r="B1748">
        <v>2012</v>
      </c>
      <c r="C1748" t="s">
        <v>2395</v>
      </c>
      <c r="D1748" t="s">
        <v>72</v>
      </c>
      <c r="E1748" t="s">
        <v>156</v>
      </c>
      <c r="F1748" t="s">
        <v>72</v>
      </c>
      <c r="G1748" t="s">
        <v>72</v>
      </c>
      <c r="H1748" t="s">
        <v>91</v>
      </c>
      <c r="I1748" t="s">
        <v>76</v>
      </c>
      <c r="J1748" t="s">
        <v>72</v>
      </c>
      <c r="K1748">
        <v>0.64166999999999996</v>
      </c>
      <c r="L1748">
        <v>0.36147899999999999</v>
      </c>
      <c r="M1748">
        <v>0.13900000000000001</v>
      </c>
      <c r="N1748">
        <v>1.825</v>
      </c>
      <c r="O1748" t="s">
        <v>74</v>
      </c>
      <c r="P1748" t="s">
        <v>706</v>
      </c>
      <c r="Q1748">
        <v>1.1830000000000001</v>
      </c>
      <c r="R1748">
        <v>0.503</v>
      </c>
      <c r="S1748">
        <v>931</v>
      </c>
      <c r="T1748">
        <v>524</v>
      </c>
      <c r="U1748">
        <v>202</v>
      </c>
      <c r="V1748">
        <v>2648</v>
      </c>
      <c r="W1748">
        <v>768</v>
      </c>
      <c r="X1748">
        <v>5</v>
      </c>
      <c r="Y1748">
        <v>0</v>
      </c>
      <c r="Z1748">
        <v>0</v>
      </c>
      <c r="AA1748">
        <v>0</v>
      </c>
      <c r="AB1748">
        <v>1</v>
      </c>
      <c r="AC1748" t="s">
        <v>220</v>
      </c>
      <c r="AD1748" t="s">
        <v>2395</v>
      </c>
      <c r="AE1748">
        <v>1.5719729307000001</v>
      </c>
      <c r="AF1748" t="s">
        <v>75</v>
      </c>
    </row>
    <row r="1749" spans="1:32">
      <c r="A1749" t="s">
        <v>2692</v>
      </c>
      <c r="B1749">
        <v>2012</v>
      </c>
      <c r="C1749" t="s">
        <v>2395</v>
      </c>
      <c r="D1749" t="s">
        <v>72</v>
      </c>
      <c r="E1749" t="s">
        <v>156</v>
      </c>
      <c r="F1749" t="s">
        <v>72</v>
      </c>
      <c r="G1749" t="s">
        <v>72</v>
      </c>
      <c r="H1749" t="s">
        <v>91</v>
      </c>
      <c r="I1749" t="s">
        <v>79</v>
      </c>
      <c r="J1749" t="s">
        <v>72</v>
      </c>
      <c r="K1749">
        <v>2.849745</v>
      </c>
      <c r="L1749">
        <v>0.91961300000000001</v>
      </c>
      <c r="M1749">
        <v>1.3340000000000001</v>
      </c>
      <c r="N1749">
        <v>5.2809999999999997</v>
      </c>
      <c r="O1749" t="s">
        <v>74</v>
      </c>
      <c r="P1749" t="s">
        <v>987</v>
      </c>
      <c r="Q1749">
        <v>2.431</v>
      </c>
      <c r="R1749">
        <v>1.5149999999999999</v>
      </c>
      <c r="S1749">
        <v>3036</v>
      </c>
      <c r="T1749">
        <v>968</v>
      </c>
      <c r="U1749">
        <v>1421</v>
      </c>
      <c r="V1749">
        <v>5626</v>
      </c>
      <c r="W1749">
        <v>521</v>
      </c>
      <c r="X1749">
        <v>17</v>
      </c>
      <c r="Y1749">
        <v>0</v>
      </c>
      <c r="Z1749">
        <v>0</v>
      </c>
      <c r="AA1749">
        <v>0</v>
      </c>
      <c r="AB1749">
        <v>1</v>
      </c>
      <c r="AC1749" t="s">
        <v>228</v>
      </c>
      <c r="AD1749" t="s">
        <v>2395</v>
      </c>
      <c r="AE1749">
        <v>1.5884136375</v>
      </c>
      <c r="AF1749" t="s">
        <v>75</v>
      </c>
    </row>
    <row r="1750" spans="1:32">
      <c r="A1750" t="s">
        <v>2693</v>
      </c>
      <c r="B1750">
        <v>2012</v>
      </c>
      <c r="C1750" t="s">
        <v>2395</v>
      </c>
      <c r="D1750" t="s">
        <v>72</v>
      </c>
      <c r="E1750" t="s">
        <v>156</v>
      </c>
      <c r="F1750" t="s">
        <v>72</v>
      </c>
      <c r="G1750" t="s">
        <v>72</v>
      </c>
      <c r="H1750" t="s">
        <v>72</v>
      </c>
      <c r="I1750" t="s">
        <v>72</v>
      </c>
      <c r="J1750" t="s">
        <v>72</v>
      </c>
      <c r="K1750">
        <v>10.908951999999999</v>
      </c>
      <c r="L1750">
        <v>0.441973</v>
      </c>
      <c r="M1750">
        <v>10.063000000000001</v>
      </c>
      <c r="N1750">
        <v>11.817</v>
      </c>
      <c r="O1750" t="s">
        <v>74</v>
      </c>
      <c r="P1750" t="s">
        <v>2694</v>
      </c>
      <c r="Q1750">
        <v>0.90800000000000003</v>
      </c>
      <c r="R1750">
        <v>0.84599999999999997</v>
      </c>
      <c r="S1750">
        <v>296399</v>
      </c>
      <c r="T1750">
        <v>12334</v>
      </c>
      <c r="U1750">
        <v>273401</v>
      </c>
      <c r="V1750">
        <v>321077</v>
      </c>
      <c r="W1750">
        <v>9493</v>
      </c>
      <c r="X1750">
        <v>955</v>
      </c>
      <c r="Y1750">
        <v>0</v>
      </c>
      <c r="Z1750">
        <v>0</v>
      </c>
      <c r="AA1750">
        <v>0</v>
      </c>
      <c r="AB1750">
        <v>1</v>
      </c>
      <c r="AC1750" t="s">
        <v>2695</v>
      </c>
      <c r="AD1750" t="s">
        <v>2395</v>
      </c>
      <c r="AE1750">
        <v>1.9077955870000001</v>
      </c>
      <c r="AF1750" t="s">
        <v>75</v>
      </c>
    </row>
    <row r="1751" spans="1:32">
      <c r="A1751" t="s">
        <v>2696</v>
      </c>
      <c r="B1751">
        <v>2012</v>
      </c>
      <c r="C1751" t="s">
        <v>2395</v>
      </c>
      <c r="D1751" t="s">
        <v>72</v>
      </c>
      <c r="E1751" t="s">
        <v>156</v>
      </c>
      <c r="F1751" t="s">
        <v>72</v>
      </c>
      <c r="G1751" t="s">
        <v>72</v>
      </c>
      <c r="H1751" t="s">
        <v>72</v>
      </c>
      <c r="I1751" t="s">
        <v>76</v>
      </c>
      <c r="J1751" t="s">
        <v>72</v>
      </c>
      <c r="K1751">
        <v>5.7491199999999996</v>
      </c>
      <c r="L1751">
        <v>0.461092</v>
      </c>
      <c r="M1751">
        <v>4.9000000000000004</v>
      </c>
      <c r="N1751">
        <v>6.7350000000000003</v>
      </c>
      <c r="O1751" t="s">
        <v>74</v>
      </c>
      <c r="P1751" t="s">
        <v>2697</v>
      </c>
      <c r="Q1751">
        <v>0.98599999999999999</v>
      </c>
      <c r="R1751">
        <v>0.84899999999999998</v>
      </c>
      <c r="S1751">
        <v>81355</v>
      </c>
      <c r="T1751">
        <v>6606</v>
      </c>
      <c r="U1751">
        <v>69336</v>
      </c>
      <c r="V1751">
        <v>95309</v>
      </c>
      <c r="W1751">
        <v>5494</v>
      </c>
      <c r="X1751">
        <v>307</v>
      </c>
      <c r="Y1751">
        <v>0</v>
      </c>
      <c r="Z1751">
        <v>0</v>
      </c>
      <c r="AA1751">
        <v>0</v>
      </c>
      <c r="AB1751">
        <v>1</v>
      </c>
      <c r="AC1751" t="s">
        <v>2698</v>
      </c>
      <c r="AD1751" t="s">
        <v>2395</v>
      </c>
      <c r="AE1751">
        <v>2.15525163</v>
      </c>
      <c r="AF1751" t="s">
        <v>75</v>
      </c>
    </row>
    <row r="1752" spans="1:32">
      <c r="A1752" t="s">
        <v>2699</v>
      </c>
      <c r="B1752">
        <v>2012</v>
      </c>
      <c r="C1752" t="s">
        <v>2395</v>
      </c>
      <c r="D1752" t="s">
        <v>72</v>
      </c>
      <c r="E1752" t="s">
        <v>156</v>
      </c>
      <c r="F1752" t="s">
        <v>72</v>
      </c>
      <c r="G1752" t="s">
        <v>72</v>
      </c>
      <c r="H1752" t="s">
        <v>72</v>
      </c>
      <c r="I1752" t="s">
        <v>79</v>
      </c>
      <c r="J1752" t="s">
        <v>72</v>
      </c>
      <c r="K1752">
        <v>16.517184</v>
      </c>
      <c r="L1752">
        <v>0.785605</v>
      </c>
      <c r="M1752">
        <v>15.016999999999999</v>
      </c>
      <c r="N1752">
        <v>18.135000000000002</v>
      </c>
      <c r="O1752" t="s">
        <v>74</v>
      </c>
      <c r="P1752" t="s">
        <v>2700</v>
      </c>
      <c r="Q1752">
        <v>1.6180000000000001</v>
      </c>
      <c r="R1752">
        <v>1.5</v>
      </c>
      <c r="S1752">
        <v>215044</v>
      </c>
      <c r="T1752">
        <v>10410</v>
      </c>
      <c r="U1752">
        <v>195512</v>
      </c>
      <c r="V1752">
        <v>236111</v>
      </c>
      <c r="W1752">
        <v>3999</v>
      </c>
      <c r="X1752">
        <v>648</v>
      </c>
      <c r="Y1752">
        <v>0</v>
      </c>
      <c r="Z1752">
        <v>0</v>
      </c>
      <c r="AA1752">
        <v>0</v>
      </c>
      <c r="AB1752">
        <v>1</v>
      </c>
      <c r="AC1752" t="s">
        <v>2701</v>
      </c>
      <c r="AD1752" t="s">
        <v>2395</v>
      </c>
      <c r="AE1752">
        <v>1.7894443098999999</v>
      </c>
      <c r="AF1752" t="s">
        <v>75</v>
      </c>
    </row>
    <row r="1753" spans="1:32">
      <c r="A1753" t="s">
        <v>2702</v>
      </c>
      <c r="B1753">
        <v>2012</v>
      </c>
      <c r="C1753" t="s">
        <v>2395</v>
      </c>
      <c r="D1753" t="s">
        <v>72</v>
      </c>
      <c r="E1753" t="s">
        <v>164</v>
      </c>
      <c r="F1753" t="s">
        <v>72</v>
      </c>
      <c r="G1753" t="s">
        <v>72</v>
      </c>
      <c r="H1753" t="s">
        <v>73</v>
      </c>
      <c r="I1753" t="s">
        <v>72</v>
      </c>
      <c r="J1753" t="s">
        <v>72</v>
      </c>
      <c r="K1753">
        <v>8.9775200000000002</v>
      </c>
      <c r="L1753">
        <v>3.535774</v>
      </c>
      <c r="M1753">
        <v>4.0119999999999996</v>
      </c>
      <c r="N1753">
        <v>18.878</v>
      </c>
      <c r="O1753" t="s">
        <v>74</v>
      </c>
      <c r="P1753" t="s">
        <v>2703</v>
      </c>
      <c r="Q1753">
        <v>9.9009999999999998</v>
      </c>
      <c r="R1753">
        <v>4.9649999999999999</v>
      </c>
      <c r="S1753">
        <v>2228</v>
      </c>
      <c r="T1753">
        <v>964</v>
      </c>
      <c r="U1753">
        <v>996</v>
      </c>
      <c r="V1753">
        <v>4686</v>
      </c>
      <c r="W1753">
        <v>65</v>
      </c>
      <c r="X1753">
        <v>6</v>
      </c>
      <c r="Y1753">
        <v>0</v>
      </c>
      <c r="Z1753">
        <v>0</v>
      </c>
      <c r="AA1753">
        <v>0</v>
      </c>
      <c r="AB1753">
        <v>1</v>
      </c>
      <c r="AC1753" t="s">
        <v>292</v>
      </c>
      <c r="AD1753" t="s">
        <v>2395</v>
      </c>
      <c r="AE1753">
        <v>0.97913805570000001</v>
      </c>
      <c r="AF1753" t="s">
        <v>75</v>
      </c>
    </row>
    <row r="1754" spans="1:32">
      <c r="A1754" t="s">
        <v>2704</v>
      </c>
      <c r="B1754">
        <v>2012</v>
      </c>
      <c r="C1754" t="s">
        <v>2395</v>
      </c>
      <c r="D1754" t="s">
        <v>72</v>
      </c>
      <c r="E1754" t="s">
        <v>164</v>
      </c>
      <c r="F1754" t="s">
        <v>72</v>
      </c>
      <c r="G1754" t="s">
        <v>72</v>
      </c>
      <c r="H1754" t="s">
        <v>73</v>
      </c>
      <c r="I1754" t="s">
        <v>76</v>
      </c>
      <c r="J1754" t="s">
        <v>72</v>
      </c>
      <c r="K1754">
        <v>2.2879879999999999</v>
      </c>
      <c r="L1754">
        <v>2.399743</v>
      </c>
      <c r="M1754">
        <v>4.2999999999999997E-2</v>
      </c>
      <c r="N1754">
        <v>12.827</v>
      </c>
      <c r="O1754" t="s">
        <v>74</v>
      </c>
      <c r="P1754" t="s">
        <v>1644</v>
      </c>
      <c r="Q1754">
        <v>10.539</v>
      </c>
      <c r="R1754">
        <v>2.2450000000000001</v>
      </c>
      <c r="S1754">
        <v>273</v>
      </c>
      <c r="T1754">
        <v>283</v>
      </c>
      <c r="U1754">
        <v>5</v>
      </c>
      <c r="V1754">
        <v>1532</v>
      </c>
      <c r="W1754">
        <v>35</v>
      </c>
      <c r="X1754">
        <v>1</v>
      </c>
      <c r="Y1754">
        <v>0</v>
      </c>
      <c r="Z1754">
        <v>0</v>
      </c>
      <c r="AA1754">
        <v>0</v>
      </c>
      <c r="AB1754">
        <v>1</v>
      </c>
      <c r="AC1754" t="s">
        <v>116</v>
      </c>
      <c r="AD1754" t="s">
        <v>2395</v>
      </c>
      <c r="AE1754">
        <v>0.87580359600000002</v>
      </c>
      <c r="AF1754" t="s">
        <v>75</v>
      </c>
    </row>
    <row r="1755" spans="1:32">
      <c r="A1755" t="s">
        <v>2705</v>
      </c>
      <c r="B1755">
        <v>2012</v>
      </c>
      <c r="C1755" t="s">
        <v>2395</v>
      </c>
      <c r="D1755" t="s">
        <v>72</v>
      </c>
      <c r="E1755" t="s">
        <v>164</v>
      </c>
      <c r="F1755" t="s">
        <v>72</v>
      </c>
      <c r="G1755" t="s">
        <v>72</v>
      </c>
      <c r="H1755" t="s">
        <v>73</v>
      </c>
      <c r="I1755" t="s">
        <v>79</v>
      </c>
      <c r="J1755" t="s">
        <v>72</v>
      </c>
      <c r="K1755">
        <v>15.178684000000001</v>
      </c>
      <c r="L1755">
        <v>6.734909</v>
      </c>
      <c r="M1755">
        <v>5.9610000000000003</v>
      </c>
      <c r="N1755">
        <v>33.563000000000002</v>
      </c>
      <c r="O1755" t="s">
        <v>74</v>
      </c>
      <c r="P1755" t="s">
        <v>2706</v>
      </c>
      <c r="Q1755">
        <v>18.385000000000002</v>
      </c>
      <c r="R1755">
        <v>9.218</v>
      </c>
      <c r="S1755">
        <v>1955</v>
      </c>
      <c r="T1755">
        <v>930</v>
      </c>
      <c r="U1755">
        <v>768</v>
      </c>
      <c r="V1755">
        <v>4323</v>
      </c>
      <c r="W1755">
        <v>30</v>
      </c>
      <c r="X1755">
        <v>5</v>
      </c>
      <c r="Y1755">
        <v>0</v>
      </c>
      <c r="Z1755">
        <v>0</v>
      </c>
      <c r="AA1755">
        <v>0</v>
      </c>
      <c r="AB1755">
        <v>1</v>
      </c>
      <c r="AC1755" t="s">
        <v>134</v>
      </c>
      <c r="AD1755" t="s">
        <v>2395</v>
      </c>
      <c r="AE1755">
        <v>1.0216975756</v>
      </c>
      <c r="AF1755" t="s">
        <v>75</v>
      </c>
    </row>
    <row r="1756" spans="1:32">
      <c r="A1756" t="s">
        <v>2707</v>
      </c>
      <c r="B1756">
        <v>2012</v>
      </c>
      <c r="C1756" t="s">
        <v>2395</v>
      </c>
      <c r="D1756" t="s">
        <v>72</v>
      </c>
      <c r="E1756" t="s">
        <v>164</v>
      </c>
      <c r="F1756" t="s">
        <v>72</v>
      </c>
      <c r="G1756" t="s">
        <v>72</v>
      </c>
      <c r="H1756" t="s">
        <v>81</v>
      </c>
      <c r="I1756" t="s">
        <v>72</v>
      </c>
      <c r="J1756" t="s">
        <v>72</v>
      </c>
      <c r="K1756">
        <v>22.318776</v>
      </c>
      <c r="L1756">
        <v>9.0641130000000008</v>
      </c>
      <c r="M1756">
        <v>9.2420000000000009</v>
      </c>
      <c r="N1756">
        <v>44.77</v>
      </c>
      <c r="O1756" t="s">
        <v>74</v>
      </c>
      <c r="P1756" t="s">
        <v>2708</v>
      </c>
      <c r="Q1756">
        <v>22.451000000000001</v>
      </c>
      <c r="R1756">
        <v>13.077</v>
      </c>
      <c r="S1756">
        <v>3674</v>
      </c>
      <c r="T1756">
        <v>1692</v>
      </c>
      <c r="U1756">
        <v>1521</v>
      </c>
      <c r="V1756">
        <v>7370</v>
      </c>
      <c r="W1756">
        <v>50</v>
      </c>
      <c r="X1756">
        <v>8</v>
      </c>
      <c r="Y1756">
        <v>0</v>
      </c>
      <c r="Z1756">
        <v>0</v>
      </c>
      <c r="AA1756">
        <v>0</v>
      </c>
      <c r="AB1756">
        <v>1</v>
      </c>
      <c r="AC1756" t="s">
        <v>133</v>
      </c>
      <c r="AD1756" t="s">
        <v>2395</v>
      </c>
      <c r="AE1756">
        <v>2.3219893380999999</v>
      </c>
      <c r="AF1756" t="s">
        <v>75</v>
      </c>
    </row>
    <row r="1757" spans="1:32">
      <c r="A1757" t="s">
        <v>2709</v>
      </c>
      <c r="B1757">
        <v>2012</v>
      </c>
      <c r="C1757" t="s">
        <v>2395</v>
      </c>
      <c r="D1757" t="s">
        <v>72</v>
      </c>
      <c r="E1757" t="s">
        <v>164</v>
      </c>
      <c r="F1757" t="s">
        <v>72</v>
      </c>
      <c r="G1757" t="s">
        <v>72</v>
      </c>
      <c r="H1757" t="s">
        <v>83</v>
      </c>
      <c r="I1757" t="s">
        <v>72</v>
      </c>
      <c r="J1757" t="s">
        <v>72</v>
      </c>
      <c r="K1757">
        <v>14.474873000000001</v>
      </c>
      <c r="L1757">
        <v>4.533093</v>
      </c>
      <c r="M1757">
        <v>7.5659999999999998</v>
      </c>
      <c r="N1757">
        <v>25.923999999999999</v>
      </c>
      <c r="O1757" t="s">
        <v>74</v>
      </c>
      <c r="P1757" t="s">
        <v>2710</v>
      </c>
      <c r="Q1757">
        <v>11.449</v>
      </c>
      <c r="R1757">
        <v>6.9089999999999998</v>
      </c>
      <c r="S1757">
        <v>5153</v>
      </c>
      <c r="T1757">
        <v>1559</v>
      </c>
      <c r="U1757">
        <v>2693</v>
      </c>
      <c r="V1757">
        <v>9229</v>
      </c>
      <c r="W1757">
        <v>117</v>
      </c>
      <c r="X1757">
        <v>13</v>
      </c>
      <c r="Y1757">
        <v>0</v>
      </c>
      <c r="Z1757">
        <v>0</v>
      </c>
      <c r="AA1757">
        <v>0</v>
      </c>
      <c r="AB1757">
        <v>1</v>
      </c>
      <c r="AC1757" t="s">
        <v>219</v>
      </c>
      <c r="AD1757" t="s">
        <v>2395</v>
      </c>
      <c r="AE1757">
        <v>1.9254786022999999</v>
      </c>
      <c r="AF1757" t="s">
        <v>75</v>
      </c>
    </row>
    <row r="1758" spans="1:32">
      <c r="A1758" t="s">
        <v>2711</v>
      </c>
      <c r="B1758">
        <v>2012</v>
      </c>
      <c r="C1758" t="s">
        <v>2395</v>
      </c>
      <c r="D1758" t="s">
        <v>72</v>
      </c>
      <c r="E1758" t="s">
        <v>164</v>
      </c>
      <c r="F1758" t="s">
        <v>72</v>
      </c>
      <c r="G1758" t="s">
        <v>72</v>
      </c>
      <c r="H1758" t="s">
        <v>83</v>
      </c>
      <c r="I1758" t="s">
        <v>76</v>
      </c>
      <c r="J1758" t="s">
        <v>72</v>
      </c>
      <c r="K1758">
        <v>4.8663249999999998</v>
      </c>
      <c r="L1758">
        <v>3.1952430000000001</v>
      </c>
      <c r="M1758">
        <v>0.70199999999999996</v>
      </c>
      <c r="N1758">
        <v>15.601000000000001</v>
      </c>
      <c r="O1758" t="s">
        <v>74</v>
      </c>
      <c r="P1758" t="s">
        <v>2712</v>
      </c>
      <c r="Q1758">
        <v>10.734999999999999</v>
      </c>
      <c r="R1758">
        <v>4.1639999999999997</v>
      </c>
      <c r="S1758">
        <v>1083</v>
      </c>
      <c r="T1758">
        <v>697</v>
      </c>
      <c r="U1758">
        <v>156</v>
      </c>
      <c r="V1758">
        <v>3472</v>
      </c>
      <c r="W1758">
        <v>81</v>
      </c>
      <c r="X1758">
        <v>3</v>
      </c>
      <c r="Y1758">
        <v>0</v>
      </c>
      <c r="Z1758">
        <v>0</v>
      </c>
      <c r="AA1758">
        <v>0</v>
      </c>
      <c r="AB1758">
        <v>1</v>
      </c>
      <c r="AC1758" t="s">
        <v>220</v>
      </c>
      <c r="AD1758" t="s">
        <v>2395</v>
      </c>
      <c r="AE1758">
        <v>1.7642589263999999</v>
      </c>
      <c r="AF1758" t="s">
        <v>75</v>
      </c>
    </row>
    <row r="1759" spans="1:32">
      <c r="A1759" t="s">
        <v>2713</v>
      </c>
      <c r="B1759">
        <v>2012</v>
      </c>
      <c r="C1759" t="s">
        <v>2395</v>
      </c>
      <c r="D1759" t="s">
        <v>72</v>
      </c>
      <c r="E1759" t="s">
        <v>164</v>
      </c>
      <c r="F1759" t="s">
        <v>72</v>
      </c>
      <c r="G1759" t="s">
        <v>72</v>
      </c>
      <c r="H1759" t="s">
        <v>83</v>
      </c>
      <c r="I1759" t="s">
        <v>79</v>
      </c>
      <c r="J1759" t="s">
        <v>72</v>
      </c>
      <c r="K1759">
        <v>30.497464999999998</v>
      </c>
      <c r="L1759">
        <v>10.011570000000001</v>
      </c>
      <c r="M1759">
        <v>14.669</v>
      </c>
      <c r="N1759">
        <v>52.831000000000003</v>
      </c>
      <c r="O1759" t="s">
        <v>74</v>
      </c>
      <c r="P1759" t="s">
        <v>2714</v>
      </c>
      <c r="Q1759">
        <v>22.332999999999998</v>
      </c>
      <c r="R1759">
        <v>15.827999999999999</v>
      </c>
      <c r="S1759">
        <v>4070</v>
      </c>
      <c r="T1759">
        <v>1392</v>
      </c>
      <c r="U1759">
        <v>1958</v>
      </c>
      <c r="V1759">
        <v>7051</v>
      </c>
      <c r="W1759">
        <v>36</v>
      </c>
      <c r="X1759">
        <v>10</v>
      </c>
      <c r="Y1759">
        <v>0</v>
      </c>
      <c r="Z1759">
        <v>0</v>
      </c>
      <c r="AA1759">
        <v>0</v>
      </c>
      <c r="AB1759">
        <v>1</v>
      </c>
      <c r="AC1759" t="s">
        <v>133</v>
      </c>
      <c r="AD1759" t="s">
        <v>2395</v>
      </c>
      <c r="AE1759">
        <v>1.6550381969000001</v>
      </c>
      <c r="AF1759" t="s">
        <v>75</v>
      </c>
    </row>
    <row r="1760" spans="1:32">
      <c r="A1760" t="s">
        <v>2715</v>
      </c>
      <c r="B1760">
        <v>2012</v>
      </c>
      <c r="C1760" t="s">
        <v>2395</v>
      </c>
      <c r="D1760" t="s">
        <v>72</v>
      </c>
      <c r="E1760" t="s">
        <v>164</v>
      </c>
      <c r="F1760" t="s">
        <v>72</v>
      </c>
      <c r="G1760" t="s">
        <v>72</v>
      </c>
      <c r="H1760" t="s">
        <v>84</v>
      </c>
      <c r="I1760" t="s">
        <v>72</v>
      </c>
      <c r="J1760" t="s">
        <v>72</v>
      </c>
      <c r="K1760">
        <v>4.3644990000000004</v>
      </c>
      <c r="L1760">
        <v>2.1410200000000001</v>
      </c>
      <c r="M1760">
        <v>1.2070000000000001</v>
      </c>
      <c r="N1760">
        <v>10.779</v>
      </c>
      <c r="O1760" t="s">
        <v>74</v>
      </c>
      <c r="P1760" t="s">
        <v>838</v>
      </c>
      <c r="Q1760">
        <v>6.4139999999999997</v>
      </c>
      <c r="R1760">
        <v>3.1579999999999999</v>
      </c>
      <c r="S1760">
        <v>825</v>
      </c>
      <c r="T1760">
        <v>423</v>
      </c>
      <c r="U1760">
        <v>228</v>
      </c>
      <c r="V1760">
        <v>2038</v>
      </c>
      <c r="W1760">
        <v>91</v>
      </c>
      <c r="X1760">
        <v>5</v>
      </c>
      <c r="Y1760">
        <v>0</v>
      </c>
      <c r="Z1760">
        <v>0</v>
      </c>
      <c r="AA1760">
        <v>0</v>
      </c>
      <c r="AB1760">
        <v>1</v>
      </c>
      <c r="AC1760" t="s">
        <v>116</v>
      </c>
      <c r="AD1760" t="s">
        <v>2395</v>
      </c>
      <c r="AE1760">
        <v>0.98839476849999996</v>
      </c>
      <c r="AF1760" t="s">
        <v>75</v>
      </c>
    </row>
    <row r="1761" spans="1:32">
      <c r="A1761" t="s">
        <v>2716</v>
      </c>
      <c r="B1761">
        <v>2012</v>
      </c>
      <c r="C1761" t="s">
        <v>2395</v>
      </c>
      <c r="D1761" t="s">
        <v>72</v>
      </c>
      <c r="E1761" t="s">
        <v>164</v>
      </c>
      <c r="F1761" t="s">
        <v>72</v>
      </c>
      <c r="G1761" t="s">
        <v>72</v>
      </c>
      <c r="H1761" t="s">
        <v>84</v>
      </c>
      <c r="I1761" t="s">
        <v>76</v>
      </c>
      <c r="J1761" t="s">
        <v>72</v>
      </c>
      <c r="K1761">
        <v>2.0422750000000001</v>
      </c>
      <c r="L1761">
        <v>1.5834550000000001</v>
      </c>
      <c r="M1761">
        <v>0.18</v>
      </c>
      <c r="N1761">
        <v>7.968</v>
      </c>
      <c r="O1761" t="s">
        <v>74</v>
      </c>
      <c r="P1761" t="s">
        <v>805</v>
      </c>
      <c r="Q1761">
        <v>5.9249999999999998</v>
      </c>
      <c r="R1761">
        <v>1.8620000000000001</v>
      </c>
      <c r="S1761">
        <v>212</v>
      </c>
      <c r="T1761">
        <v>159</v>
      </c>
      <c r="U1761">
        <v>19</v>
      </c>
      <c r="V1761">
        <v>827</v>
      </c>
      <c r="W1761">
        <v>55</v>
      </c>
      <c r="X1761">
        <v>2</v>
      </c>
      <c r="Y1761">
        <v>0</v>
      </c>
      <c r="Z1761">
        <v>0</v>
      </c>
      <c r="AA1761">
        <v>0</v>
      </c>
      <c r="AB1761">
        <v>1</v>
      </c>
      <c r="AC1761" t="s">
        <v>118</v>
      </c>
      <c r="AD1761" t="s">
        <v>2395</v>
      </c>
      <c r="AE1761">
        <v>0.67678774880000003</v>
      </c>
      <c r="AF1761" t="s">
        <v>75</v>
      </c>
    </row>
    <row r="1762" spans="1:32">
      <c r="A1762" t="s">
        <v>2717</v>
      </c>
      <c r="B1762">
        <v>2012</v>
      </c>
      <c r="C1762" t="s">
        <v>2395</v>
      </c>
      <c r="D1762" t="s">
        <v>72</v>
      </c>
      <c r="E1762" t="s">
        <v>164</v>
      </c>
      <c r="F1762" t="s">
        <v>72</v>
      </c>
      <c r="G1762" t="s">
        <v>72</v>
      </c>
      <c r="H1762" t="s">
        <v>84</v>
      </c>
      <c r="I1762" t="s">
        <v>79</v>
      </c>
      <c r="J1762" t="s">
        <v>72</v>
      </c>
      <c r="K1762">
        <v>7.19496</v>
      </c>
      <c r="L1762">
        <v>4.4822670000000002</v>
      </c>
      <c r="M1762">
        <v>2.0059999999999998</v>
      </c>
      <c r="N1762">
        <v>22.7</v>
      </c>
      <c r="O1762" t="s">
        <v>74</v>
      </c>
      <c r="P1762" t="s">
        <v>2718</v>
      </c>
      <c r="Q1762">
        <v>15.505000000000001</v>
      </c>
      <c r="R1762">
        <v>5.1890000000000001</v>
      </c>
      <c r="S1762">
        <v>613</v>
      </c>
      <c r="T1762">
        <v>401</v>
      </c>
      <c r="U1762">
        <v>171</v>
      </c>
      <c r="V1762">
        <v>1934</v>
      </c>
      <c r="W1762">
        <v>36</v>
      </c>
      <c r="X1762">
        <v>3</v>
      </c>
      <c r="Y1762">
        <v>0</v>
      </c>
      <c r="Z1762">
        <v>0</v>
      </c>
      <c r="AA1762">
        <v>0</v>
      </c>
      <c r="AB1762">
        <v>1</v>
      </c>
      <c r="AC1762" t="s">
        <v>116</v>
      </c>
      <c r="AD1762" t="s">
        <v>2395</v>
      </c>
      <c r="AE1762">
        <v>1.0530852046000001</v>
      </c>
      <c r="AF1762" t="s">
        <v>75</v>
      </c>
    </row>
    <row r="1763" spans="1:32">
      <c r="A1763" t="s">
        <v>2719</v>
      </c>
      <c r="B1763">
        <v>2012</v>
      </c>
      <c r="C1763" t="s">
        <v>2395</v>
      </c>
      <c r="D1763" t="s">
        <v>72</v>
      </c>
      <c r="E1763" t="s">
        <v>164</v>
      </c>
      <c r="F1763" t="s">
        <v>72</v>
      </c>
      <c r="G1763" t="s">
        <v>72</v>
      </c>
      <c r="H1763" t="s">
        <v>85</v>
      </c>
      <c r="I1763" t="s">
        <v>72</v>
      </c>
      <c r="J1763" t="s">
        <v>72</v>
      </c>
      <c r="K1763">
        <v>7.8646690000000001</v>
      </c>
      <c r="L1763">
        <v>2.8201939999999999</v>
      </c>
      <c r="M1763">
        <v>3.794</v>
      </c>
      <c r="N1763">
        <v>15.593999999999999</v>
      </c>
      <c r="O1763" t="s">
        <v>74</v>
      </c>
      <c r="P1763" t="s">
        <v>2720</v>
      </c>
      <c r="Q1763">
        <v>7.73</v>
      </c>
      <c r="R1763">
        <v>4.0709999999999997</v>
      </c>
      <c r="S1763">
        <v>1797</v>
      </c>
      <c r="T1763">
        <v>619</v>
      </c>
      <c r="U1763">
        <v>867</v>
      </c>
      <c r="V1763">
        <v>3563</v>
      </c>
      <c r="W1763">
        <v>84</v>
      </c>
      <c r="X1763">
        <v>9</v>
      </c>
      <c r="Y1763">
        <v>0</v>
      </c>
      <c r="Z1763">
        <v>0</v>
      </c>
      <c r="AA1763">
        <v>0</v>
      </c>
      <c r="AB1763">
        <v>1</v>
      </c>
      <c r="AC1763" t="s">
        <v>134</v>
      </c>
      <c r="AD1763" t="s">
        <v>2395</v>
      </c>
      <c r="AE1763">
        <v>0.91102296309999997</v>
      </c>
      <c r="AF1763" t="s">
        <v>75</v>
      </c>
    </row>
    <row r="1764" spans="1:32">
      <c r="A1764" t="s">
        <v>2721</v>
      </c>
      <c r="B1764">
        <v>2012</v>
      </c>
      <c r="C1764" t="s">
        <v>2395</v>
      </c>
      <c r="D1764" t="s">
        <v>72</v>
      </c>
      <c r="E1764" t="s">
        <v>164</v>
      </c>
      <c r="F1764" t="s">
        <v>72</v>
      </c>
      <c r="G1764" t="s">
        <v>72</v>
      </c>
      <c r="H1764" t="s">
        <v>85</v>
      </c>
      <c r="I1764" t="s">
        <v>76</v>
      </c>
      <c r="J1764" t="s">
        <v>72</v>
      </c>
      <c r="K1764">
        <v>0.463588</v>
      </c>
      <c r="L1764">
        <v>0.48137200000000002</v>
      </c>
      <c r="M1764">
        <v>0.01</v>
      </c>
      <c r="N1764">
        <v>2.6619999999999999</v>
      </c>
      <c r="O1764" t="s">
        <v>74</v>
      </c>
      <c r="P1764" t="s">
        <v>593</v>
      </c>
      <c r="Q1764">
        <v>2.1989999999999998</v>
      </c>
      <c r="R1764">
        <v>0.45400000000000001</v>
      </c>
      <c r="S1764">
        <v>58</v>
      </c>
      <c r="T1764">
        <v>60</v>
      </c>
      <c r="U1764">
        <v>1</v>
      </c>
      <c r="V1764">
        <v>333</v>
      </c>
      <c r="W1764">
        <v>50</v>
      </c>
      <c r="X1764">
        <v>1</v>
      </c>
      <c r="Y1764">
        <v>0</v>
      </c>
      <c r="Z1764">
        <v>0</v>
      </c>
      <c r="AA1764">
        <v>0</v>
      </c>
      <c r="AB1764">
        <v>1</v>
      </c>
      <c r="AC1764" t="s">
        <v>117</v>
      </c>
      <c r="AD1764" t="s">
        <v>2395</v>
      </c>
      <c r="AE1764">
        <v>0.24606149939999999</v>
      </c>
      <c r="AF1764" t="s">
        <v>75</v>
      </c>
    </row>
    <row r="1765" spans="1:32">
      <c r="A1765" t="s">
        <v>2722</v>
      </c>
      <c r="B1765">
        <v>2012</v>
      </c>
      <c r="C1765" t="s">
        <v>2395</v>
      </c>
      <c r="D1765" t="s">
        <v>72</v>
      </c>
      <c r="E1765" t="s">
        <v>164</v>
      </c>
      <c r="F1765" t="s">
        <v>72</v>
      </c>
      <c r="G1765" t="s">
        <v>72</v>
      </c>
      <c r="H1765" t="s">
        <v>85</v>
      </c>
      <c r="I1765" t="s">
        <v>79</v>
      </c>
      <c r="J1765" t="s">
        <v>72</v>
      </c>
      <c r="K1765">
        <v>16.802776999999999</v>
      </c>
      <c r="L1765">
        <v>6.3798760000000003</v>
      </c>
      <c r="M1765">
        <v>7.55</v>
      </c>
      <c r="N1765">
        <v>33.308999999999997</v>
      </c>
      <c r="O1765" t="s">
        <v>74</v>
      </c>
      <c r="P1765" t="s">
        <v>2723</v>
      </c>
      <c r="Q1765">
        <v>16.506</v>
      </c>
      <c r="R1765">
        <v>9.2530000000000001</v>
      </c>
      <c r="S1765">
        <v>1739</v>
      </c>
      <c r="T1765">
        <v>604</v>
      </c>
      <c r="U1765">
        <v>781</v>
      </c>
      <c r="V1765">
        <v>3447</v>
      </c>
      <c r="W1765">
        <v>34</v>
      </c>
      <c r="X1765">
        <v>8</v>
      </c>
      <c r="Y1765">
        <v>0</v>
      </c>
      <c r="Z1765">
        <v>0</v>
      </c>
      <c r="AA1765">
        <v>0</v>
      </c>
      <c r="AB1765">
        <v>1</v>
      </c>
      <c r="AC1765" t="s">
        <v>115</v>
      </c>
      <c r="AD1765" t="s">
        <v>2395</v>
      </c>
      <c r="AE1765">
        <v>0.96083434499999998</v>
      </c>
      <c r="AF1765" t="s">
        <v>75</v>
      </c>
    </row>
    <row r="1766" spans="1:32">
      <c r="A1766" t="s">
        <v>2724</v>
      </c>
      <c r="B1766">
        <v>2012</v>
      </c>
      <c r="C1766" t="s">
        <v>2395</v>
      </c>
      <c r="D1766" t="s">
        <v>72</v>
      </c>
      <c r="E1766" t="s">
        <v>164</v>
      </c>
      <c r="F1766" t="s">
        <v>72</v>
      </c>
      <c r="G1766" t="s">
        <v>72</v>
      </c>
      <c r="H1766" t="s">
        <v>86</v>
      </c>
      <c r="I1766" t="s">
        <v>72</v>
      </c>
      <c r="J1766" t="s">
        <v>72</v>
      </c>
      <c r="K1766">
        <v>7.5916709999999998</v>
      </c>
      <c r="L1766">
        <v>3.7076280000000001</v>
      </c>
      <c r="M1766">
        <v>2.7989999999999999</v>
      </c>
      <c r="N1766">
        <v>18.989999999999998</v>
      </c>
      <c r="O1766" t="s">
        <v>74</v>
      </c>
      <c r="P1766" t="s">
        <v>793</v>
      </c>
      <c r="Q1766">
        <v>11.398999999999999</v>
      </c>
      <c r="R1766">
        <v>4.7930000000000001</v>
      </c>
      <c r="S1766">
        <v>1221</v>
      </c>
      <c r="T1766">
        <v>611</v>
      </c>
      <c r="U1766">
        <v>450</v>
      </c>
      <c r="V1766">
        <v>3054</v>
      </c>
      <c r="W1766">
        <v>64</v>
      </c>
      <c r="X1766">
        <v>6</v>
      </c>
      <c r="Y1766">
        <v>0</v>
      </c>
      <c r="Z1766">
        <v>0</v>
      </c>
      <c r="AA1766">
        <v>0</v>
      </c>
      <c r="AB1766">
        <v>1</v>
      </c>
      <c r="AC1766" t="s">
        <v>220</v>
      </c>
      <c r="AD1766" t="s">
        <v>2395</v>
      </c>
      <c r="AE1766">
        <v>1.2344810213999999</v>
      </c>
      <c r="AF1766" t="s">
        <v>75</v>
      </c>
    </row>
    <row r="1767" spans="1:32">
      <c r="A1767" t="s">
        <v>2725</v>
      </c>
      <c r="B1767">
        <v>2012</v>
      </c>
      <c r="C1767" t="s">
        <v>2395</v>
      </c>
      <c r="D1767" t="s">
        <v>72</v>
      </c>
      <c r="E1767" t="s">
        <v>164</v>
      </c>
      <c r="F1767" t="s">
        <v>72</v>
      </c>
      <c r="G1767" t="s">
        <v>72</v>
      </c>
      <c r="H1767" t="s">
        <v>86</v>
      </c>
      <c r="I1767" t="s">
        <v>76</v>
      </c>
      <c r="J1767" t="s">
        <v>72</v>
      </c>
      <c r="K1767">
        <v>4.8521840000000003</v>
      </c>
      <c r="L1767">
        <v>3.9352320000000001</v>
      </c>
      <c r="M1767">
        <v>0.34499999999999997</v>
      </c>
      <c r="N1767">
        <v>19.266999999999999</v>
      </c>
      <c r="O1767" t="s">
        <v>74</v>
      </c>
      <c r="P1767" t="s">
        <v>2726</v>
      </c>
      <c r="Q1767">
        <v>14.414999999999999</v>
      </c>
      <c r="R1767">
        <v>4.5069999999999997</v>
      </c>
      <c r="S1767">
        <v>411</v>
      </c>
      <c r="T1767">
        <v>330</v>
      </c>
      <c r="U1767">
        <v>29</v>
      </c>
      <c r="V1767">
        <v>1634</v>
      </c>
      <c r="W1767">
        <v>37</v>
      </c>
      <c r="X1767">
        <v>2</v>
      </c>
      <c r="Y1767">
        <v>0</v>
      </c>
      <c r="Z1767">
        <v>0</v>
      </c>
      <c r="AA1767">
        <v>0</v>
      </c>
      <c r="AB1767">
        <v>1</v>
      </c>
      <c r="AC1767" t="s">
        <v>116</v>
      </c>
      <c r="AD1767" t="s">
        <v>2395</v>
      </c>
      <c r="AE1767">
        <v>1.2075554705</v>
      </c>
      <c r="AF1767" t="s">
        <v>75</v>
      </c>
    </row>
    <row r="1768" spans="1:32">
      <c r="A1768" t="s">
        <v>2727</v>
      </c>
      <c r="B1768">
        <v>2012</v>
      </c>
      <c r="C1768" t="s">
        <v>2395</v>
      </c>
      <c r="D1768" t="s">
        <v>72</v>
      </c>
      <c r="E1768" t="s">
        <v>164</v>
      </c>
      <c r="F1768" t="s">
        <v>72</v>
      </c>
      <c r="G1768" t="s">
        <v>72</v>
      </c>
      <c r="H1768" t="s">
        <v>88</v>
      </c>
      <c r="I1768" t="s">
        <v>72</v>
      </c>
      <c r="J1768" t="s">
        <v>72</v>
      </c>
      <c r="K1768">
        <v>0</v>
      </c>
      <c r="L1768">
        <v>0</v>
      </c>
      <c r="M1768">
        <v>0</v>
      </c>
      <c r="N1768">
        <v>8.81</v>
      </c>
      <c r="O1768" t="s">
        <v>74</v>
      </c>
      <c r="P1768" t="s">
        <v>739</v>
      </c>
      <c r="Q1768">
        <v>8.81</v>
      </c>
      <c r="R1768">
        <v>0</v>
      </c>
      <c r="S1768">
        <v>0</v>
      </c>
      <c r="T1768">
        <v>0</v>
      </c>
      <c r="U1768" t="s">
        <v>143</v>
      </c>
      <c r="V1768" t="s">
        <v>143</v>
      </c>
      <c r="W1768">
        <v>40</v>
      </c>
      <c r="X1768">
        <v>0</v>
      </c>
      <c r="Y1768">
        <v>0</v>
      </c>
      <c r="Z1768">
        <v>0</v>
      </c>
      <c r="AA1768">
        <v>0</v>
      </c>
      <c r="AB1768">
        <v>1</v>
      </c>
      <c r="AC1768" t="s">
        <v>144</v>
      </c>
      <c r="AD1768" t="s">
        <v>2395</v>
      </c>
      <c r="AE1768">
        <v>1</v>
      </c>
      <c r="AF1768" t="s">
        <v>75</v>
      </c>
    </row>
    <row r="1769" spans="1:32">
      <c r="A1769" t="s">
        <v>2728</v>
      </c>
      <c r="B1769">
        <v>2012</v>
      </c>
      <c r="C1769" t="s">
        <v>2395</v>
      </c>
      <c r="D1769" t="s">
        <v>72</v>
      </c>
      <c r="E1769" t="s">
        <v>164</v>
      </c>
      <c r="F1769" t="s">
        <v>72</v>
      </c>
      <c r="G1769" t="s">
        <v>72</v>
      </c>
      <c r="H1769" t="s">
        <v>72</v>
      </c>
      <c r="I1769" t="s">
        <v>72</v>
      </c>
      <c r="J1769" t="s">
        <v>72</v>
      </c>
      <c r="K1769">
        <v>10.175756</v>
      </c>
      <c r="L1769">
        <v>1.799574</v>
      </c>
      <c r="M1769">
        <v>7.12</v>
      </c>
      <c r="N1769">
        <v>14.340999999999999</v>
      </c>
      <c r="O1769" t="s">
        <v>74</v>
      </c>
      <c r="P1769" t="s">
        <v>2729</v>
      </c>
      <c r="Q1769">
        <v>4.165</v>
      </c>
      <c r="R1769">
        <v>3.056</v>
      </c>
      <c r="S1769">
        <v>15003</v>
      </c>
      <c r="T1769">
        <v>2636</v>
      </c>
      <c r="U1769">
        <v>10497</v>
      </c>
      <c r="V1769">
        <v>21145</v>
      </c>
      <c r="W1769">
        <v>534</v>
      </c>
      <c r="X1769">
        <v>48</v>
      </c>
      <c r="Y1769">
        <v>0</v>
      </c>
      <c r="Z1769">
        <v>0</v>
      </c>
      <c r="AA1769">
        <v>0</v>
      </c>
      <c r="AB1769">
        <v>1</v>
      </c>
      <c r="AC1769" t="s">
        <v>346</v>
      </c>
      <c r="AD1769" t="s">
        <v>2395</v>
      </c>
      <c r="AE1769">
        <v>1.8884536597999999</v>
      </c>
      <c r="AF1769" t="s">
        <v>75</v>
      </c>
    </row>
    <row r="1770" spans="1:32">
      <c r="A1770" t="s">
        <v>2730</v>
      </c>
      <c r="B1770">
        <v>2012</v>
      </c>
      <c r="C1770" t="s">
        <v>2395</v>
      </c>
      <c r="D1770" t="s">
        <v>72</v>
      </c>
      <c r="E1770" t="s">
        <v>164</v>
      </c>
      <c r="F1770" t="s">
        <v>72</v>
      </c>
      <c r="G1770" t="s">
        <v>72</v>
      </c>
      <c r="H1770" t="s">
        <v>72</v>
      </c>
      <c r="I1770" t="s">
        <v>76</v>
      </c>
      <c r="J1770" t="s">
        <v>72</v>
      </c>
      <c r="K1770">
        <v>2.7709130000000002</v>
      </c>
      <c r="L1770">
        <v>1.109443</v>
      </c>
      <c r="M1770">
        <v>1.032</v>
      </c>
      <c r="N1770">
        <v>5.9039999999999999</v>
      </c>
      <c r="O1770" t="s">
        <v>74</v>
      </c>
      <c r="P1770" t="s">
        <v>942</v>
      </c>
      <c r="Q1770">
        <v>3.133</v>
      </c>
      <c r="R1770">
        <v>1.7390000000000001</v>
      </c>
      <c r="S1770">
        <v>2249</v>
      </c>
      <c r="T1770">
        <v>875</v>
      </c>
      <c r="U1770">
        <v>838</v>
      </c>
      <c r="V1770">
        <v>4791</v>
      </c>
      <c r="W1770">
        <v>323</v>
      </c>
      <c r="X1770">
        <v>10</v>
      </c>
      <c r="Y1770">
        <v>0</v>
      </c>
      <c r="Z1770">
        <v>0</v>
      </c>
      <c r="AA1770">
        <v>0</v>
      </c>
      <c r="AB1770">
        <v>1</v>
      </c>
      <c r="AC1770" t="s">
        <v>292</v>
      </c>
      <c r="AD1770" t="s">
        <v>2395</v>
      </c>
      <c r="AE1770">
        <v>1.4711162471999999</v>
      </c>
      <c r="AF1770" t="s">
        <v>75</v>
      </c>
    </row>
    <row r="1771" spans="1:32">
      <c r="A1771" t="s">
        <v>2731</v>
      </c>
      <c r="B1771">
        <v>2012</v>
      </c>
      <c r="C1771" t="s">
        <v>2395</v>
      </c>
      <c r="D1771" t="s">
        <v>72</v>
      </c>
      <c r="E1771" t="s">
        <v>164</v>
      </c>
      <c r="F1771" t="s">
        <v>72</v>
      </c>
      <c r="G1771" t="s">
        <v>72</v>
      </c>
      <c r="H1771" t="s">
        <v>72</v>
      </c>
      <c r="I1771" t="s">
        <v>79</v>
      </c>
      <c r="J1771" t="s">
        <v>72</v>
      </c>
      <c r="K1771">
        <v>19.240127999999999</v>
      </c>
      <c r="L1771">
        <v>3.5809859999999998</v>
      </c>
      <c r="M1771">
        <v>13.105</v>
      </c>
      <c r="N1771">
        <v>27.344000000000001</v>
      </c>
      <c r="O1771" t="s">
        <v>74</v>
      </c>
      <c r="P1771" t="s">
        <v>860</v>
      </c>
      <c r="Q1771">
        <v>8.1039999999999992</v>
      </c>
      <c r="R1771">
        <v>6.1349999999999998</v>
      </c>
      <c r="S1771">
        <v>12755</v>
      </c>
      <c r="T1771">
        <v>2531</v>
      </c>
      <c r="U1771">
        <v>8688</v>
      </c>
      <c r="V1771">
        <v>18127</v>
      </c>
      <c r="W1771">
        <v>211</v>
      </c>
      <c r="X1771">
        <v>38</v>
      </c>
      <c r="Y1771">
        <v>0</v>
      </c>
      <c r="Z1771">
        <v>0</v>
      </c>
      <c r="AA1771">
        <v>0</v>
      </c>
      <c r="AB1771">
        <v>1</v>
      </c>
      <c r="AC1771" t="s">
        <v>244</v>
      </c>
      <c r="AD1771" t="s">
        <v>2395</v>
      </c>
      <c r="AE1771">
        <v>1.733089632</v>
      </c>
      <c r="AF1771" t="s">
        <v>75</v>
      </c>
    </row>
    <row r="1772" spans="1:32">
      <c r="A1772" t="s">
        <v>2732</v>
      </c>
      <c r="B1772">
        <v>2012</v>
      </c>
      <c r="C1772" t="s">
        <v>2395</v>
      </c>
      <c r="D1772" t="s">
        <v>171</v>
      </c>
      <c r="E1772" t="s">
        <v>72</v>
      </c>
      <c r="F1772" t="s">
        <v>72</v>
      </c>
      <c r="G1772" t="s">
        <v>72</v>
      </c>
      <c r="H1772" t="s">
        <v>73</v>
      </c>
      <c r="I1772" t="s">
        <v>72</v>
      </c>
      <c r="J1772" t="s">
        <v>72</v>
      </c>
      <c r="K1772">
        <v>14.228399</v>
      </c>
      <c r="L1772">
        <v>3.0136699999999998</v>
      </c>
      <c r="M1772">
        <v>9.2260000000000009</v>
      </c>
      <c r="N1772">
        <v>21.306999999999999</v>
      </c>
      <c r="O1772" t="s">
        <v>74</v>
      </c>
      <c r="P1772" t="s">
        <v>2733</v>
      </c>
      <c r="Q1772">
        <v>7.0789999999999997</v>
      </c>
      <c r="R1772">
        <v>5.0030000000000001</v>
      </c>
      <c r="S1772">
        <v>5912</v>
      </c>
      <c r="T1772">
        <v>1304</v>
      </c>
      <c r="U1772">
        <v>3833</v>
      </c>
      <c r="V1772">
        <v>8853</v>
      </c>
      <c r="W1772">
        <v>143</v>
      </c>
      <c r="X1772">
        <v>22</v>
      </c>
      <c r="Y1772">
        <v>0</v>
      </c>
      <c r="Z1772">
        <v>0</v>
      </c>
      <c r="AA1772">
        <v>0</v>
      </c>
      <c r="AB1772">
        <v>1</v>
      </c>
      <c r="AC1772" t="s">
        <v>138</v>
      </c>
      <c r="AD1772" t="s">
        <v>2395</v>
      </c>
      <c r="AE1772">
        <v>1.0567693616</v>
      </c>
      <c r="AF1772" t="s">
        <v>75</v>
      </c>
    </row>
    <row r="1773" spans="1:32">
      <c r="A1773" t="s">
        <v>2734</v>
      </c>
      <c r="B1773">
        <v>2012</v>
      </c>
      <c r="C1773" t="s">
        <v>2395</v>
      </c>
      <c r="D1773" t="s">
        <v>171</v>
      </c>
      <c r="E1773" t="s">
        <v>72</v>
      </c>
      <c r="F1773" t="s">
        <v>72</v>
      </c>
      <c r="G1773" t="s">
        <v>72</v>
      </c>
      <c r="H1773" t="s">
        <v>73</v>
      </c>
      <c r="I1773" t="s">
        <v>76</v>
      </c>
      <c r="J1773" t="s">
        <v>72</v>
      </c>
      <c r="K1773">
        <v>11.829996</v>
      </c>
      <c r="L1773">
        <v>4.3017500000000002</v>
      </c>
      <c r="M1773">
        <v>5.5890000000000004</v>
      </c>
      <c r="N1773">
        <v>23.318999999999999</v>
      </c>
      <c r="O1773" t="s">
        <v>74</v>
      </c>
      <c r="P1773" t="s">
        <v>2735</v>
      </c>
      <c r="Q1773">
        <v>11.489000000000001</v>
      </c>
      <c r="R1773">
        <v>6.2409999999999997</v>
      </c>
      <c r="S1773">
        <v>2162</v>
      </c>
      <c r="T1773">
        <v>810</v>
      </c>
      <c r="U1773">
        <v>1021</v>
      </c>
      <c r="V1773">
        <v>4261</v>
      </c>
      <c r="W1773">
        <v>70</v>
      </c>
      <c r="X1773">
        <v>8</v>
      </c>
      <c r="Y1773">
        <v>0</v>
      </c>
      <c r="Z1773">
        <v>0</v>
      </c>
      <c r="AA1773">
        <v>0</v>
      </c>
      <c r="AB1773">
        <v>1</v>
      </c>
      <c r="AC1773" t="s">
        <v>134</v>
      </c>
      <c r="AD1773" t="s">
        <v>2395</v>
      </c>
      <c r="AE1773">
        <v>1.2241482071000001</v>
      </c>
      <c r="AF1773" t="s">
        <v>75</v>
      </c>
    </row>
    <row r="1774" spans="1:32">
      <c r="A1774" t="s">
        <v>2736</v>
      </c>
      <c r="B1774">
        <v>2012</v>
      </c>
      <c r="C1774" t="s">
        <v>2395</v>
      </c>
      <c r="D1774" t="s">
        <v>171</v>
      </c>
      <c r="E1774" t="s">
        <v>72</v>
      </c>
      <c r="F1774" t="s">
        <v>72</v>
      </c>
      <c r="G1774" t="s">
        <v>72</v>
      </c>
      <c r="H1774" t="s">
        <v>73</v>
      </c>
      <c r="I1774" t="s">
        <v>79</v>
      </c>
      <c r="J1774" t="s">
        <v>72</v>
      </c>
      <c r="K1774">
        <v>16.111252</v>
      </c>
      <c r="L1774">
        <v>4.686585</v>
      </c>
      <c r="M1774">
        <v>8.8030000000000008</v>
      </c>
      <c r="N1774">
        <v>27.646999999999998</v>
      </c>
      <c r="O1774" t="s">
        <v>74</v>
      </c>
      <c r="P1774" t="s">
        <v>2737</v>
      </c>
      <c r="Q1774">
        <v>11.536</v>
      </c>
      <c r="R1774">
        <v>7.3079999999999998</v>
      </c>
      <c r="S1774">
        <v>3750</v>
      </c>
      <c r="T1774">
        <v>1137</v>
      </c>
      <c r="U1774">
        <v>2049</v>
      </c>
      <c r="V1774">
        <v>6435</v>
      </c>
      <c r="W1774">
        <v>73</v>
      </c>
      <c r="X1774">
        <v>14</v>
      </c>
      <c r="Y1774">
        <v>0</v>
      </c>
      <c r="Z1774">
        <v>0</v>
      </c>
      <c r="AA1774">
        <v>0</v>
      </c>
      <c r="AB1774">
        <v>1</v>
      </c>
      <c r="AC1774" t="s">
        <v>165</v>
      </c>
      <c r="AD1774" t="s">
        <v>2395</v>
      </c>
      <c r="AE1774">
        <v>1.1700717327000001</v>
      </c>
      <c r="AF1774" t="s">
        <v>75</v>
      </c>
    </row>
    <row r="1775" spans="1:32">
      <c r="A1775" t="s">
        <v>2738</v>
      </c>
      <c r="B1775">
        <v>2012</v>
      </c>
      <c r="C1775" t="s">
        <v>2395</v>
      </c>
      <c r="D1775" t="s">
        <v>171</v>
      </c>
      <c r="E1775" t="s">
        <v>72</v>
      </c>
      <c r="F1775" t="s">
        <v>72</v>
      </c>
      <c r="G1775" t="s">
        <v>72</v>
      </c>
      <c r="H1775" t="s">
        <v>81</v>
      </c>
      <c r="I1775" t="s">
        <v>72</v>
      </c>
      <c r="J1775" t="s">
        <v>72</v>
      </c>
      <c r="K1775">
        <v>41.303457999999999</v>
      </c>
      <c r="L1775">
        <v>5.3095509999999999</v>
      </c>
      <c r="M1775">
        <v>31.303999999999998</v>
      </c>
      <c r="N1775">
        <v>52.076000000000001</v>
      </c>
      <c r="O1775" t="s">
        <v>74</v>
      </c>
      <c r="P1775" t="s">
        <v>2739</v>
      </c>
      <c r="Q1775">
        <v>10.772</v>
      </c>
      <c r="R1775">
        <v>9.9990000000000006</v>
      </c>
      <c r="S1775">
        <v>10021</v>
      </c>
      <c r="T1775">
        <v>1898</v>
      </c>
      <c r="U1775">
        <v>7595</v>
      </c>
      <c r="V1775">
        <v>12634</v>
      </c>
      <c r="W1775">
        <v>117</v>
      </c>
      <c r="X1775">
        <v>40</v>
      </c>
      <c r="Y1775">
        <v>0</v>
      </c>
      <c r="Z1775">
        <v>0</v>
      </c>
      <c r="AA1775">
        <v>0</v>
      </c>
      <c r="AB1775">
        <v>1</v>
      </c>
      <c r="AC1775" t="s">
        <v>111</v>
      </c>
      <c r="AD1775" t="s">
        <v>2395</v>
      </c>
      <c r="AE1775">
        <v>1.3488840821000001</v>
      </c>
      <c r="AF1775" t="s">
        <v>75</v>
      </c>
    </row>
    <row r="1776" spans="1:32">
      <c r="A1776" t="s">
        <v>2740</v>
      </c>
      <c r="B1776">
        <v>2012</v>
      </c>
      <c r="C1776" t="s">
        <v>2395</v>
      </c>
      <c r="D1776" t="s">
        <v>171</v>
      </c>
      <c r="E1776" t="s">
        <v>72</v>
      </c>
      <c r="F1776" t="s">
        <v>72</v>
      </c>
      <c r="G1776" t="s">
        <v>72</v>
      </c>
      <c r="H1776" t="s">
        <v>81</v>
      </c>
      <c r="I1776" t="s">
        <v>76</v>
      </c>
      <c r="J1776" t="s">
        <v>72</v>
      </c>
      <c r="K1776">
        <v>22.933093</v>
      </c>
      <c r="L1776">
        <v>6.3053429999999997</v>
      </c>
      <c r="M1776">
        <v>12.787000000000001</v>
      </c>
      <c r="N1776">
        <v>37.652999999999999</v>
      </c>
      <c r="O1776" t="s">
        <v>74</v>
      </c>
      <c r="P1776" t="s">
        <v>2741</v>
      </c>
      <c r="Q1776">
        <v>14.72</v>
      </c>
      <c r="R1776">
        <v>10.146000000000001</v>
      </c>
      <c r="S1776">
        <v>2936</v>
      </c>
      <c r="T1776">
        <v>896</v>
      </c>
      <c r="U1776">
        <v>1637</v>
      </c>
      <c r="V1776">
        <v>4821</v>
      </c>
      <c r="W1776">
        <v>73</v>
      </c>
      <c r="X1776">
        <v>17</v>
      </c>
      <c r="Y1776">
        <v>0</v>
      </c>
      <c r="Z1776">
        <v>0</v>
      </c>
      <c r="AA1776">
        <v>0</v>
      </c>
      <c r="AB1776">
        <v>1</v>
      </c>
      <c r="AC1776" t="s">
        <v>114</v>
      </c>
      <c r="AD1776" t="s">
        <v>2395</v>
      </c>
      <c r="AE1776">
        <v>1.6196433970999999</v>
      </c>
      <c r="AF1776" t="s">
        <v>75</v>
      </c>
    </row>
    <row r="1777" spans="1:32">
      <c r="A1777" t="s">
        <v>2742</v>
      </c>
      <c r="B1777">
        <v>2012</v>
      </c>
      <c r="C1777" t="s">
        <v>2395</v>
      </c>
      <c r="D1777" t="s">
        <v>171</v>
      </c>
      <c r="E1777" t="s">
        <v>72</v>
      </c>
      <c r="F1777" t="s">
        <v>72</v>
      </c>
      <c r="G1777" t="s">
        <v>72</v>
      </c>
      <c r="H1777" t="s">
        <v>81</v>
      </c>
      <c r="I1777" t="s">
        <v>79</v>
      </c>
      <c r="J1777" t="s">
        <v>72</v>
      </c>
      <c r="K1777">
        <v>61.827530000000003</v>
      </c>
      <c r="L1777">
        <v>7.1908510000000003</v>
      </c>
      <c r="M1777">
        <v>46.948</v>
      </c>
      <c r="N1777">
        <v>74.775999999999996</v>
      </c>
      <c r="O1777" t="s">
        <v>74</v>
      </c>
      <c r="P1777" t="s">
        <v>2743</v>
      </c>
      <c r="Q1777">
        <v>12.949</v>
      </c>
      <c r="R1777">
        <v>14.88</v>
      </c>
      <c r="S1777">
        <v>7085</v>
      </c>
      <c r="T1777">
        <v>1782</v>
      </c>
      <c r="U1777">
        <v>5380</v>
      </c>
      <c r="V1777">
        <v>8569</v>
      </c>
      <c r="W1777">
        <v>44</v>
      </c>
      <c r="X1777">
        <v>23</v>
      </c>
      <c r="Y1777">
        <v>0</v>
      </c>
      <c r="Z1777">
        <v>0</v>
      </c>
      <c r="AA1777">
        <v>0</v>
      </c>
      <c r="AB1777">
        <v>1</v>
      </c>
      <c r="AC1777" t="s">
        <v>178</v>
      </c>
      <c r="AD1777" t="s">
        <v>2395</v>
      </c>
      <c r="AE1777">
        <v>0.94209980820000006</v>
      </c>
      <c r="AF1777" t="s">
        <v>75</v>
      </c>
    </row>
    <row r="1778" spans="1:32">
      <c r="A1778" t="s">
        <v>2744</v>
      </c>
      <c r="B1778">
        <v>2012</v>
      </c>
      <c r="C1778" t="s">
        <v>2395</v>
      </c>
      <c r="D1778" t="s">
        <v>171</v>
      </c>
      <c r="E1778" t="s">
        <v>72</v>
      </c>
      <c r="F1778" t="s">
        <v>72</v>
      </c>
      <c r="G1778" t="s">
        <v>72</v>
      </c>
      <c r="H1778" t="s">
        <v>83</v>
      </c>
      <c r="I1778" t="s">
        <v>72</v>
      </c>
      <c r="J1778" t="s">
        <v>72</v>
      </c>
      <c r="K1778">
        <v>32.669607999999997</v>
      </c>
      <c r="L1778">
        <v>4.541334</v>
      </c>
      <c r="M1778">
        <v>24.364999999999998</v>
      </c>
      <c r="N1778">
        <v>42.225000000000001</v>
      </c>
      <c r="O1778" t="s">
        <v>74</v>
      </c>
      <c r="P1778" t="s">
        <v>2745</v>
      </c>
      <c r="Q1778">
        <v>9.5549999999999997</v>
      </c>
      <c r="R1778">
        <v>8.3049999999999997</v>
      </c>
      <c r="S1778">
        <v>16592</v>
      </c>
      <c r="T1778">
        <v>2743</v>
      </c>
      <c r="U1778">
        <v>12374</v>
      </c>
      <c r="V1778">
        <v>21444</v>
      </c>
      <c r="W1778">
        <v>242</v>
      </c>
      <c r="X1778">
        <v>58</v>
      </c>
      <c r="Y1778">
        <v>0</v>
      </c>
      <c r="Z1778">
        <v>0</v>
      </c>
      <c r="AA1778">
        <v>0</v>
      </c>
      <c r="AB1778">
        <v>1</v>
      </c>
      <c r="AC1778" t="s">
        <v>90</v>
      </c>
      <c r="AD1778" t="s">
        <v>2395</v>
      </c>
      <c r="AE1778">
        <v>2.2595855528</v>
      </c>
      <c r="AF1778" t="s">
        <v>75</v>
      </c>
    </row>
    <row r="1779" spans="1:32">
      <c r="A1779" t="s">
        <v>2746</v>
      </c>
      <c r="B1779">
        <v>2012</v>
      </c>
      <c r="C1779" t="s">
        <v>2395</v>
      </c>
      <c r="D1779" t="s">
        <v>171</v>
      </c>
      <c r="E1779" t="s">
        <v>72</v>
      </c>
      <c r="F1779" t="s">
        <v>72</v>
      </c>
      <c r="G1779" t="s">
        <v>72</v>
      </c>
      <c r="H1779" t="s">
        <v>83</v>
      </c>
      <c r="I1779" t="s">
        <v>76</v>
      </c>
      <c r="J1779" t="s">
        <v>72</v>
      </c>
      <c r="K1779">
        <v>15.050948</v>
      </c>
      <c r="L1779">
        <v>4.0040610000000001</v>
      </c>
      <c r="M1779">
        <v>8.6910000000000007</v>
      </c>
      <c r="N1779">
        <v>24.8</v>
      </c>
      <c r="O1779" t="s">
        <v>74</v>
      </c>
      <c r="P1779" t="s">
        <v>2747</v>
      </c>
      <c r="Q1779">
        <v>9.7490000000000006</v>
      </c>
      <c r="R1779">
        <v>6.36</v>
      </c>
      <c r="S1779">
        <v>3473</v>
      </c>
      <c r="T1779">
        <v>952</v>
      </c>
      <c r="U1779">
        <v>2005</v>
      </c>
      <c r="V1779">
        <v>5723</v>
      </c>
      <c r="W1779">
        <v>150</v>
      </c>
      <c r="X1779">
        <v>25</v>
      </c>
      <c r="Y1779">
        <v>0</v>
      </c>
      <c r="Z1779">
        <v>0</v>
      </c>
      <c r="AA1779">
        <v>0</v>
      </c>
      <c r="AB1779">
        <v>1</v>
      </c>
      <c r="AC1779" t="s">
        <v>165</v>
      </c>
      <c r="AD1779" t="s">
        <v>2395</v>
      </c>
      <c r="AE1779">
        <v>1.8683801972</v>
      </c>
      <c r="AF1779" t="s">
        <v>75</v>
      </c>
    </row>
    <row r="1780" spans="1:32">
      <c r="A1780" t="s">
        <v>2748</v>
      </c>
      <c r="B1780">
        <v>2012</v>
      </c>
      <c r="C1780" t="s">
        <v>2395</v>
      </c>
      <c r="D1780" t="s">
        <v>171</v>
      </c>
      <c r="E1780" t="s">
        <v>72</v>
      </c>
      <c r="F1780" t="s">
        <v>72</v>
      </c>
      <c r="G1780" t="s">
        <v>72</v>
      </c>
      <c r="H1780" t="s">
        <v>83</v>
      </c>
      <c r="I1780" t="s">
        <v>79</v>
      </c>
      <c r="J1780" t="s">
        <v>72</v>
      </c>
      <c r="K1780">
        <v>47.340541999999999</v>
      </c>
      <c r="L1780">
        <v>7.0096119999999997</v>
      </c>
      <c r="M1780">
        <v>33.976999999999997</v>
      </c>
      <c r="N1780">
        <v>61.097000000000001</v>
      </c>
      <c r="O1780" t="s">
        <v>74</v>
      </c>
      <c r="P1780" t="s">
        <v>2749</v>
      </c>
      <c r="Q1780">
        <v>13.756</v>
      </c>
      <c r="R1780">
        <v>13.364000000000001</v>
      </c>
      <c r="S1780">
        <v>13119</v>
      </c>
      <c r="T1780">
        <v>2599</v>
      </c>
      <c r="U1780">
        <v>9415</v>
      </c>
      <c r="V1780">
        <v>16930</v>
      </c>
      <c r="W1780">
        <v>92</v>
      </c>
      <c r="X1780">
        <v>33</v>
      </c>
      <c r="Y1780">
        <v>0</v>
      </c>
      <c r="Z1780">
        <v>0</v>
      </c>
      <c r="AA1780">
        <v>0</v>
      </c>
      <c r="AB1780">
        <v>1</v>
      </c>
      <c r="AC1780" t="s">
        <v>240</v>
      </c>
      <c r="AD1780" t="s">
        <v>2395</v>
      </c>
      <c r="AE1780">
        <v>1.7935758399999999</v>
      </c>
      <c r="AF1780" t="s">
        <v>75</v>
      </c>
    </row>
    <row r="1781" spans="1:32">
      <c r="A1781" t="s">
        <v>2750</v>
      </c>
      <c r="B1781">
        <v>2012</v>
      </c>
      <c r="C1781" t="s">
        <v>2395</v>
      </c>
      <c r="D1781" t="s">
        <v>171</v>
      </c>
      <c r="E1781" t="s">
        <v>72</v>
      </c>
      <c r="F1781" t="s">
        <v>72</v>
      </c>
      <c r="G1781" t="s">
        <v>72</v>
      </c>
      <c r="H1781" t="s">
        <v>84</v>
      </c>
      <c r="I1781" t="s">
        <v>72</v>
      </c>
      <c r="J1781" t="s">
        <v>72</v>
      </c>
      <c r="K1781">
        <v>24.186021</v>
      </c>
      <c r="L1781">
        <v>3.8514149999999998</v>
      </c>
      <c r="M1781">
        <v>17.376000000000001</v>
      </c>
      <c r="N1781">
        <v>32.612000000000002</v>
      </c>
      <c r="O1781" t="s">
        <v>74</v>
      </c>
      <c r="P1781" t="s">
        <v>2751</v>
      </c>
      <c r="Q1781">
        <v>8.4260000000000002</v>
      </c>
      <c r="R1781">
        <v>6.81</v>
      </c>
      <c r="S1781">
        <v>10064</v>
      </c>
      <c r="T1781">
        <v>1813</v>
      </c>
      <c r="U1781">
        <v>7230</v>
      </c>
      <c r="V1781">
        <v>13570</v>
      </c>
      <c r="W1781">
        <v>261</v>
      </c>
      <c r="X1781">
        <v>58</v>
      </c>
      <c r="Y1781">
        <v>0</v>
      </c>
      <c r="Z1781">
        <v>0</v>
      </c>
      <c r="AA1781">
        <v>0</v>
      </c>
      <c r="AB1781">
        <v>1</v>
      </c>
      <c r="AC1781" t="s">
        <v>300</v>
      </c>
      <c r="AD1781" t="s">
        <v>2395</v>
      </c>
      <c r="AE1781">
        <v>2.1032951024000002</v>
      </c>
      <c r="AF1781" t="s">
        <v>75</v>
      </c>
    </row>
    <row r="1782" spans="1:32">
      <c r="A1782" t="s">
        <v>2752</v>
      </c>
      <c r="B1782">
        <v>2012</v>
      </c>
      <c r="C1782" t="s">
        <v>2395</v>
      </c>
      <c r="D1782" t="s">
        <v>171</v>
      </c>
      <c r="E1782" t="s">
        <v>72</v>
      </c>
      <c r="F1782" t="s">
        <v>72</v>
      </c>
      <c r="G1782" t="s">
        <v>72</v>
      </c>
      <c r="H1782" t="s">
        <v>84</v>
      </c>
      <c r="I1782" t="s">
        <v>76</v>
      </c>
      <c r="J1782" t="s">
        <v>72</v>
      </c>
      <c r="K1782">
        <v>18.262979000000001</v>
      </c>
      <c r="L1782">
        <v>3.5919569999999998</v>
      </c>
      <c r="M1782">
        <v>12.173999999999999</v>
      </c>
      <c r="N1782">
        <v>26.478999999999999</v>
      </c>
      <c r="O1782" t="s">
        <v>74</v>
      </c>
      <c r="P1782" t="s">
        <v>2753</v>
      </c>
      <c r="Q1782">
        <v>8.2159999999999993</v>
      </c>
      <c r="R1782">
        <v>6.0890000000000004</v>
      </c>
      <c r="S1782">
        <v>4139</v>
      </c>
      <c r="T1782">
        <v>866</v>
      </c>
      <c r="U1782">
        <v>2759</v>
      </c>
      <c r="V1782">
        <v>6001</v>
      </c>
      <c r="W1782">
        <v>154</v>
      </c>
      <c r="X1782">
        <v>29</v>
      </c>
      <c r="Y1782">
        <v>0</v>
      </c>
      <c r="Z1782">
        <v>0</v>
      </c>
      <c r="AA1782">
        <v>0</v>
      </c>
      <c r="AB1782">
        <v>1</v>
      </c>
      <c r="AC1782" t="s">
        <v>140</v>
      </c>
      <c r="AD1782" t="s">
        <v>2395</v>
      </c>
      <c r="AE1782">
        <v>1.3224016751000001</v>
      </c>
      <c r="AF1782" t="s">
        <v>75</v>
      </c>
    </row>
    <row r="1783" spans="1:32">
      <c r="A1783" t="s">
        <v>2754</v>
      </c>
      <c r="B1783">
        <v>2012</v>
      </c>
      <c r="C1783" t="s">
        <v>2395</v>
      </c>
      <c r="D1783" t="s">
        <v>171</v>
      </c>
      <c r="E1783" t="s">
        <v>72</v>
      </c>
      <c r="F1783" t="s">
        <v>72</v>
      </c>
      <c r="G1783" t="s">
        <v>72</v>
      </c>
      <c r="H1783" t="s">
        <v>84</v>
      </c>
      <c r="I1783" t="s">
        <v>79</v>
      </c>
      <c r="J1783" t="s">
        <v>72</v>
      </c>
      <c r="K1783">
        <v>31.271833000000001</v>
      </c>
      <c r="L1783">
        <v>6.0530790000000003</v>
      </c>
      <c r="M1783">
        <v>20.649000000000001</v>
      </c>
      <c r="N1783">
        <v>44.308</v>
      </c>
      <c r="O1783" t="s">
        <v>74</v>
      </c>
      <c r="P1783" t="s">
        <v>2755</v>
      </c>
      <c r="Q1783">
        <v>13.036</v>
      </c>
      <c r="R1783">
        <v>10.622999999999999</v>
      </c>
      <c r="S1783">
        <v>5924</v>
      </c>
      <c r="T1783">
        <v>1410</v>
      </c>
      <c r="U1783">
        <v>3912</v>
      </c>
      <c r="V1783">
        <v>8394</v>
      </c>
      <c r="W1783">
        <v>107</v>
      </c>
      <c r="X1783">
        <v>29</v>
      </c>
      <c r="Y1783">
        <v>0</v>
      </c>
      <c r="Z1783">
        <v>0</v>
      </c>
      <c r="AA1783">
        <v>0</v>
      </c>
      <c r="AB1783">
        <v>1</v>
      </c>
      <c r="AC1783" t="s">
        <v>113</v>
      </c>
      <c r="AD1783" t="s">
        <v>2395</v>
      </c>
      <c r="AE1783">
        <v>1.807051143</v>
      </c>
      <c r="AF1783" t="s">
        <v>75</v>
      </c>
    </row>
    <row r="1784" spans="1:32">
      <c r="A1784" t="s">
        <v>2756</v>
      </c>
      <c r="B1784">
        <v>2012</v>
      </c>
      <c r="C1784" t="s">
        <v>2395</v>
      </c>
      <c r="D1784" t="s">
        <v>171</v>
      </c>
      <c r="E1784" t="s">
        <v>72</v>
      </c>
      <c r="F1784" t="s">
        <v>72</v>
      </c>
      <c r="G1784" t="s">
        <v>72</v>
      </c>
      <c r="H1784" t="s">
        <v>85</v>
      </c>
      <c r="I1784" t="s">
        <v>72</v>
      </c>
      <c r="J1784" t="s">
        <v>72</v>
      </c>
      <c r="K1784">
        <v>15.136820999999999</v>
      </c>
      <c r="L1784">
        <v>2.7750599999999999</v>
      </c>
      <c r="M1784">
        <v>10.41</v>
      </c>
      <c r="N1784">
        <v>21.495999999999999</v>
      </c>
      <c r="O1784" t="s">
        <v>74</v>
      </c>
      <c r="P1784" t="s">
        <v>2757</v>
      </c>
      <c r="Q1784">
        <v>6.359</v>
      </c>
      <c r="R1784">
        <v>4.7270000000000003</v>
      </c>
      <c r="S1784">
        <v>6176</v>
      </c>
      <c r="T1784">
        <v>1221</v>
      </c>
      <c r="U1784">
        <v>4247</v>
      </c>
      <c r="V1784">
        <v>8770</v>
      </c>
      <c r="W1784">
        <v>248</v>
      </c>
      <c r="X1784">
        <v>31</v>
      </c>
      <c r="Y1784">
        <v>0</v>
      </c>
      <c r="Z1784">
        <v>0</v>
      </c>
      <c r="AA1784">
        <v>0</v>
      </c>
      <c r="AB1784">
        <v>1</v>
      </c>
      <c r="AC1784" t="s">
        <v>138</v>
      </c>
      <c r="AD1784" t="s">
        <v>2395</v>
      </c>
      <c r="AE1784">
        <v>1.4807699456000001</v>
      </c>
      <c r="AF1784" t="s">
        <v>75</v>
      </c>
    </row>
    <row r="1785" spans="1:32">
      <c r="A1785" t="s">
        <v>2758</v>
      </c>
      <c r="B1785">
        <v>2012</v>
      </c>
      <c r="C1785" t="s">
        <v>2395</v>
      </c>
      <c r="D1785" t="s">
        <v>171</v>
      </c>
      <c r="E1785" t="s">
        <v>72</v>
      </c>
      <c r="F1785" t="s">
        <v>72</v>
      </c>
      <c r="G1785" t="s">
        <v>72</v>
      </c>
      <c r="H1785" t="s">
        <v>85</v>
      </c>
      <c r="I1785" t="s">
        <v>76</v>
      </c>
      <c r="J1785" t="s">
        <v>72</v>
      </c>
      <c r="K1785">
        <v>6.0999970000000001</v>
      </c>
      <c r="L1785">
        <v>2.2442709999999999</v>
      </c>
      <c r="M1785">
        <v>2.899</v>
      </c>
      <c r="N1785">
        <v>12.384</v>
      </c>
      <c r="O1785" t="s">
        <v>74</v>
      </c>
      <c r="P1785" t="s">
        <v>2759</v>
      </c>
      <c r="Q1785">
        <v>6.2839999999999998</v>
      </c>
      <c r="R1785">
        <v>3.2010000000000001</v>
      </c>
      <c r="S1785">
        <v>1270</v>
      </c>
      <c r="T1785">
        <v>469</v>
      </c>
      <c r="U1785">
        <v>603</v>
      </c>
      <c r="V1785">
        <v>2578</v>
      </c>
      <c r="W1785">
        <v>147</v>
      </c>
      <c r="X1785">
        <v>9</v>
      </c>
      <c r="Y1785">
        <v>0</v>
      </c>
      <c r="Z1785">
        <v>0</v>
      </c>
      <c r="AA1785">
        <v>0</v>
      </c>
      <c r="AB1785">
        <v>1</v>
      </c>
      <c r="AC1785" t="s">
        <v>115</v>
      </c>
      <c r="AD1785" t="s">
        <v>2395</v>
      </c>
      <c r="AE1785">
        <v>1.2838318833</v>
      </c>
      <c r="AF1785" t="s">
        <v>75</v>
      </c>
    </row>
    <row r="1786" spans="1:32">
      <c r="A1786" t="s">
        <v>2760</v>
      </c>
      <c r="B1786">
        <v>2012</v>
      </c>
      <c r="C1786" t="s">
        <v>2395</v>
      </c>
      <c r="D1786" t="s">
        <v>171</v>
      </c>
      <c r="E1786" t="s">
        <v>72</v>
      </c>
      <c r="F1786" t="s">
        <v>72</v>
      </c>
      <c r="G1786" t="s">
        <v>72</v>
      </c>
      <c r="H1786" t="s">
        <v>85</v>
      </c>
      <c r="I1786" t="s">
        <v>79</v>
      </c>
      <c r="J1786" t="s">
        <v>72</v>
      </c>
      <c r="K1786">
        <v>24.547595999999999</v>
      </c>
      <c r="L1786">
        <v>5.0271229999999996</v>
      </c>
      <c r="M1786">
        <v>15.958</v>
      </c>
      <c r="N1786">
        <v>35.792000000000002</v>
      </c>
      <c r="O1786" t="s">
        <v>74</v>
      </c>
      <c r="P1786" t="s">
        <v>2761</v>
      </c>
      <c r="Q1786">
        <v>11.244</v>
      </c>
      <c r="R1786">
        <v>8.59</v>
      </c>
      <c r="S1786">
        <v>4906</v>
      </c>
      <c r="T1786">
        <v>1137</v>
      </c>
      <c r="U1786">
        <v>3189</v>
      </c>
      <c r="V1786">
        <v>7154</v>
      </c>
      <c r="W1786">
        <v>101</v>
      </c>
      <c r="X1786">
        <v>22</v>
      </c>
      <c r="Y1786">
        <v>0</v>
      </c>
      <c r="Z1786">
        <v>0</v>
      </c>
      <c r="AA1786">
        <v>0</v>
      </c>
      <c r="AB1786">
        <v>1</v>
      </c>
      <c r="AC1786" t="s">
        <v>94</v>
      </c>
      <c r="AD1786" t="s">
        <v>2395</v>
      </c>
      <c r="AE1786">
        <v>1.3644482092000001</v>
      </c>
      <c r="AF1786" t="s">
        <v>75</v>
      </c>
    </row>
    <row r="1787" spans="1:32">
      <c r="A1787" t="s">
        <v>2762</v>
      </c>
      <c r="B1787">
        <v>2012</v>
      </c>
      <c r="C1787" t="s">
        <v>2395</v>
      </c>
      <c r="D1787" t="s">
        <v>171</v>
      </c>
      <c r="E1787" t="s">
        <v>72</v>
      </c>
      <c r="F1787" t="s">
        <v>72</v>
      </c>
      <c r="G1787" t="s">
        <v>72</v>
      </c>
      <c r="H1787" t="s">
        <v>86</v>
      </c>
      <c r="I1787" t="s">
        <v>72</v>
      </c>
      <c r="J1787" t="s">
        <v>72</v>
      </c>
      <c r="K1787">
        <v>10.432046</v>
      </c>
      <c r="L1787">
        <v>2.545544</v>
      </c>
      <c r="M1787">
        <v>6.3529999999999998</v>
      </c>
      <c r="N1787">
        <v>16.664000000000001</v>
      </c>
      <c r="O1787" t="s">
        <v>74</v>
      </c>
      <c r="P1787" t="s">
        <v>2763</v>
      </c>
      <c r="Q1787">
        <v>6.2320000000000002</v>
      </c>
      <c r="R1787">
        <v>4.0789999999999997</v>
      </c>
      <c r="S1787">
        <v>3433</v>
      </c>
      <c r="T1787">
        <v>844</v>
      </c>
      <c r="U1787">
        <v>2091</v>
      </c>
      <c r="V1787">
        <v>5485</v>
      </c>
      <c r="W1787">
        <v>238</v>
      </c>
      <c r="X1787">
        <v>26</v>
      </c>
      <c r="Y1787">
        <v>0</v>
      </c>
      <c r="Z1787">
        <v>0</v>
      </c>
      <c r="AA1787">
        <v>0</v>
      </c>
      <c r="AB1787">
        <v>1</v>
      </c>
      <c r="AC1787" t="s">
        <v>114</v>
      </c>
      <c r="AD1787" t="s">
        <v>2395</v>
      </c>
      <c r="AE1787">
        <v>1.6435665192</v>
      </c>
      <c r="AF1787" t="s">
        <v>75</v>
      </c>
    </row>
    <row r="1788" spans="1:32">
      <c r="A1788" t="s">
        <v>2764</v>
      </c>
      <c r="B1788">
        <v>2012</v>
      </c>
      <c r="C1788" t="s">
        <v>2395</v>
      </c>
      <c r="D1788" t="s">
        <v>171</v>
      </c>
      <c r="E1788" t="s">
        <v>72</v>
      </c>
      <c r="F1788" t="s">
        <v>72</v>
      </c>
      <c r="G1788" t="s">
        <v>72</v>
      </c>
      <c r="H1788" t="s">
        <v>86</v>
      </c>
      <c r="I1788" t="s">
        <v>76</v>
      </c>
      <c r="J1788" t="s">
        <v>72</v>
      </c>
      <c r="K1788">
        <v>7.3296710000000003</v>
      </c>
      <c r="L1788">
        <v>3.290921</v>
      </c>
      <c r="M1788">
        <v>2.9359999999999999</v>
      </c>
      <c r="N1788">
        <v>17.138000000000002</v>
      </c>
      <c r="O1788" t="s">
        <v>74</v>
      </c>
      <c r="P1788" t="s">
        <v>558</v>
      </c>
      <c r="Q1788">
        <v>9.8079999999999998</v>
      </c>
      <c r="R1788">
        <v>4.3940000000000001</v>
      </c>
      <c r="S1788">
        <v>1147</v>
      </c>
      <c r="T1788">
        <v>511</v>
      </c>
      <c r="U1788">
        <v>459</v>
      </c>
      <c r="V1788">
        <v>2682</v>
      </c>
      <c r="W1788">
        <v>131</v>
      </c>
      <c r="X1788">
        <v>7</v>
      </c>
      <c r="Y1788">
        <v>0</v>
      </c>
      <c r="Z1788">
        <v>0</v>
      </c>
      <c r="AA1788">
        <v>0</v>
      </c>
      <c r="AB1788">
        <v>1</v>
      </c>
      <c r="AC1788" t="s">
        <v>220</v>
      </c>
      <c r="AD1788" t="s">
        <v>2395</v>
      </c>
      <c r="AE1788">
        <v>2.0727790214000001</v>
      </c>
      <c r="AF1788" t="s">
        <v>75</v>
      </c>
    </row>
    <row r="1789" spans="1:32">
      <c r="A1789" t="s">
        <v>2765</v>
      </c>
      <c r="B1789">
        <v>2012</v>
      </c>
      <c r="C1789" t="s">
        <v>2395</v>
      </c>
      <c r="D1789" t="s">
        <v>171</v>
      </c>
      <c r="E1789" t="s">
        <v>72</v>
      </c>
      <c r="F1789" t="s">
        <v>72</v>
      </c>
      <c r="G1789" t="s">
        <v>72</v>
      </c>
      <c r="H1789" t="s">
        <v>86</v>
      </c>
      <c r="I1789" t="s">
        <v>79</v>
      </c>
      <c r="J1789" t="s">
        <v>72</v>
      </c>
      <c r="K1789">
        <v>13.243506999999999</v>
      </c>
      <c r="L1789">
        <v>3.5904609999999999</v>
      </c>
      <c r="M1789">
        <v>7.5890000000000004</v>
      </c>
      <c r="N1789">
        <v>22.103999999999999</v>
      </c>
      <c r="O1789" t="s">
        <v>74</v>
      </c>
      <c r="P1789" t="s">
        <v>2766</v>
      </c>
      <c r="Q1789">
        <v>8.8610000000000007</v>
      </c>
      <c r="R1789">
        <v>5.6550000000000002</v>
      </c>
      <c r="S1789">
        <v>2287</v>
      </c>
      <c r="T1789">
        <v>609</v>
      </c>
      <c r="U1789">
        <v>1310</v>
      </c>
      <c r="V1789">
        <v>3816</v>
      </c>
      <c r="W1789">
        <v>107</v>
      </c>
      <c r="X1789">
        <v>19</v>
      </c>
      <c r="Y1789">
        <v>0</v>
      </c>
      <c r="Z1789">
        <v>0</v>
      </c>
      <c r="AA1789">
        <v>0</v>
      </c>
      <c r="AB1789">
        <v>1</v>
      </c>
      <c r="AC1789" t="s">
        <v>134</v>
      </c>
      <c r="AD1789" t="s">
        <v>2395</v>
      </c>
      <c r="AE1789">
        <v>1.1893273786</v>
      </c>
      <c r="AF1789" t="s">
        <v>75</v>
      </c>
    </row>
    <row r="1790" spans="1:32">
      <c r="A1790" t="s">
        <v>2767</v>
      </c>
      <c r="B1790">
        <v>2012</v>
      </c>
      <c r="C1790" t="s">
        <v>2395</v>
      </c>
      <c r="D1790" t="s">
        <v>171</v>
      </c>
      <c r="E1790" t="s">
        <v>72</v>
      </c>
      <c r="F1790" t="s">
        <v>72</v>
      </c>
      <c r="G1790" t="s">
        <v>72</v>
      </c>
      <c r="H1790" t="s">
        <v>88</v>
      </c>
      <c r="I1790" t="s">
        <v>72</v>
      </c>
      <c r="J1790" t="s">
        <v>72</v>
      </c>
      <c r="K1790">
        <v>4.7251099999999999</v>
      </c>
      <c r="L1790">
        <v>1.796</v>
      </c>
      <c r="M1790">
        <v>1.863</v>
      </c>
      <c r="N1790">
        <v>9.6639999999999997</v>
      </c>
      <c r="O1790" t="s">
        <v>74</v>
      </c>
      <c r="P1790" t="s">
        <v>2768</v>
      </c>
      <c r="Q1790">
        <v>4.9390000000000001</v>
      </c>
      <c r="R1790">
        <v>2.863</v>
      </c>
      <c r="S1790">
        <v>865</v>
      </c>
      <c r="T1790">
        <v>332</v>
      </c>
      <c r="U1790">
        <v>341</v>
      </c>
      <c r="V1790">
        <v>1769</v>
      </c>
      <c r="W1790">
        <v>175</v>
      </c>
      <c r="X1790">
        <v>10</v>
      </c>
      <c r="Y1790">
        <v>0</v>
      </c>
      <c r="Z1790">
        <v>0</v>
      </c>
      <c r="AA1790">
        <v>0</v>
      </c>
      <c r="AB1790">
        <v>1</v>
      </c>
      <c r="AC1790" t="s">
        <v>116</v>
      </c>
      <c r="AD1790" t="s">
        <v>2395</v>
      </c>
      <c r="AE1790">
        <v>1.2467269046</v>
      </c>
      <c r="AF1790" t="s">
        <v>75</v>
      </c>
    </row>
    <row r="1791" spans="1:32">
      <c r="A1791" t="s">
        <v>2769</v>
      </c>
      <c r="B1791">
        <v>2012</v>
      </c>
      <c r="C1791" t="s">
        <v>2395</v>
      </c>
      <c r="D1791" t="s">
        <v>171</v>
      </c>
      <c r="E1791" t="s">
        <v>72</v>
      </c>
      <c r="F1791" t="s">
        <v>72</v>
      </c>
      <c r="G1791" t="s">
        <v>72</v>
      </c>
      <c r="H1791" t="s">
        <v>88</v>
      </c>
      <c r="I1791" t="s">
        <v>76</v>
      </c>
      <c r="J1791" t="s">
        <v>72</v>
      </c>
      <c r="K1791">
        <v>2.9790930000000002</v>
      </c>
      <c r="L1791">
        <v>1.8923589999999999</v>
      </c>
      <c r="M1791">
        <v>0.48</v>
      </c>
      <c r="N1791">
        <v>9.3680000000000003</v>
      </c>
      <c r="O1791" t="s">
        <v>74</v>
      </c>
      <c r="P1791" t="s">
        <v>2770</v>
      </c>
      <c r="Q1791">
        <v>6.3890000000000002</v>
      </c>
      <c r="R1791">
        <v>2.4990000000000001</v>
      </c>
      <c r="S1791">
        <v>269</v>
      </c>
      <c r="T1791">
        <v>169</v>
      </c>
      <c r="U1791">
        <v>43</v>
      </c>
      <c r="V1791">
        <v>847</v>
      </c>
      <c r="W1791">
        <v>104</v>
      </c>
      <c r="X1791">
        <v>3</v>
      </c>
      <c r="Y1791">
        <v>0</v>
      </c>
      <c r="Z1791">
        <v>0</v>
      </c>
      <c r="AA1791">
        <v>0</v>
      </c>
      <c r="AB1791">
        <v>1</v>
      </c>
      <c r="AC1791" t="s">
        <v>118</v>
      </c>
      <c r="AD1791" t="s">
        <v>2395</v>
      </c>
      <c r="AE1791">
        <v>1.276129699</v>
      </c>
      <c r="AF1791" t="s">
        <v>75</v>
      </c>
    </row>
    <row r="1792" spans="1:32">
      <c r="A1792" t="s">
        <v>2771</v>
      </c>
      <c r="B1792">
        <v>2012</v>
      </c>
      <c r="C1792" t="s">
        <v>2395</v>
      </c>
      <c r="D1792" t="s">
        <v>171</v>
      </c>
      <c r="E1792" t="s">
        <v>72</v>
      </c>
      <c r="F1792" t="s">
        <v>72</v>
      </c>
      <c r="G1792" t="s">
        <v>72</v>
      </c>
      <c r="H1792" t="s">
        <v>88</v>
      </c>
      <c r="I1792" t="s">
        <v>79</v>
      </c>
      <c r="J1792" t="s">
        <v>72</v>
      </c>
      <c r="K1792">
        <v>6.4275690000000001</v>
      </c>
      <c r="L1792">
        <v>2.5522170000000002</v>
      </c>
      <c r="M1792">
        <v>2.875</v>
      </c>
      <c r="N1792">
        <v>13.75</v>
      </c>
      <c r="O1792" t="s">
        <v>74</v>
      </c>
      <c r="P1792" t="s">
        <v>656</v>
      </c>
      <c r="Q1792">
        <v>7.3220000000000001</v>
      </c>
      <c r="R1792">
        <v>3.5529999999999999</v>
      </c>
      <c r="S1792">
        <v>596</v>
      </c>
      <c r="T1792">
        <v>239</v>
      </c>
      <c r="U1792">
        <v>266</v>
      </c>
      <c r="V1792">
        <v>1274</v>
      </c>
      <c r="W1792">
        <v>71</v>
      </c>
      <c r="X1792">
        <v>7</v>
      </c>
      <c r="Y1792">
        <v>0</v>
      </c>
      <c r="Z1792">
        <v>0</v>
      </c>
      <c r="AA1792">
        <v>0</v>
      </c>
      <c r="AB1792">
        <v>1</v>
      </c>
      <c r="AC1792" t="s">
        <v>118</v>
      </c>
      <c r="AD1792" t="s">
        <v>2395</v>
      </c>
      <c r="AE1792">
        <v>0.7581208546</v>
      </c>
      <c r="AF1792" t="s">
        <v>75</v>
      </c>
    </row>
    <row r="1793" spans="1:32">
      <c r="A1793" t="s">
        <v>2772</v>
      </c>
      <c r="B1793">
        <v>2012</v>
      </c>
      <c r="C1793" t="s">
        <v>2395</v>
      </c>
      <c r="D1793" t="s">
        <v>171</v>
      </c>
      <c r="E1793" t="s">
        <v>72</v>
      </c>
      <c r="F1793" t="s">
        <v>72</v>
      </c>
      <c r="G1793" t="s">
        <v>72</v>
      </c>
      <c r="H1793" t="s">
        <v>91</v>
      </c>
      <c r="I1793" t="s">
        <v>72</v>
      </c>
      <c r="J1793" t="s">
        <v>72</v>
      </c>
      <c r="K1793">
        <v>2.3643339999999999</v>
      </c>
      <c r="L1793">
        <v>1.1867380000000001</v>
      </c>
      <c r="M1793">
        <v>0.63600000000000001</v>
      </c>
      <c r="N1793">
        <v>5.9969999999999999</v>
      </c>
      <c r="O1793" t="s">
        <v>74</v>
      </c>
      <c r="P1793" t="s">
        <v>272</v>
      </c>
      <c r="Q1793">
        <v>3.633</v>
      </c>
      <c r="R1793">
        <v>1.728</v>
      </c>
      <c r="S1793">
        <v>254</v>
      </c>
      <c r="T1793">
        <v>124</v>
      </c>
      <c r="U1793">
        <v>68</v>
      </c>
      <c r="V1793">
        <v>645</v>
      </c>
      <c r="W1793">
        <v>99</v>
      </c>
      <c r="X1793">
        <v>4</v>
      </c>
      <c r="Y1793">
        <v>0</v>
      </c>
      <c r="Z1793">
        <v>0</v>
      </c>
      <c r="AA1793">
        <v>0</v>
      </c>
      <c r="AB1793">
        <v>1</v>
      </c>
      <c r="AC1793" t="s">
        <v>118</v>
      </c>
      <c r="AD1793" t="s">
        <v>2395</v>
      </c>
      <c r="AE1793">
        <v>0.5978857393</v>
      </c>
      <c r="AF1793" t="s">
        <v>75</v>
      </c>
    </row>
    <row r="1794" spans="1:32">
      <c r="A1794" t="s">
        <v>2773</v>
      </c>
      <c r="B1794">
        <v>2012</v>
      </c>
      <c r="C1794" t="s">
        <v>2395</v>
      </c>
      <c r="D1794" t="s">
        <v>171</v>
      </c>
      <c r="E1794" t="s">
        <v>72</v>
      </c>
      <c r="F1794" t="s">
        <v>72</v>
      </c>
      <c r="G1794" t="s">
        <v>72</v>
      </c>
      <c r="H1794" t="s">
        <v>91</v>
      </c>
      <c r="I1794" t="s">
        <v>76</v>
      </c>
      <c r="J1794" t="s">
        <v>72</v>
      </c>
      <c r="K1794">
        <v>1.0589329999999999</v>
      </c>
      <c r="L1794">
        <v>1.0996870000000001</v>
      </c>
      <c r="M1794">
        <v>2.1000000000000001E-2</v>
      </c>
      <c r="N1794">
        <v>6.0380000000000003</v>
      </c>
      <c r="O1794" t="s">
        <v>74</v>
      </c>
      <c r="P1794" t="s">
        <v>641</v>
      </c>
      <c r="Q1794">
        <v>4.9790000000000001</v>
      </c>
      <c r="R1794">
        <v>1.038</v>
      </c>
      <c r="S1794">
        <v>69</v>
      </c>
      <c r="T1794">
        <v>71</v>
      </c>
      <c r="U1794">
        <v>1</v>
      </c>
      <c r="V1794">
        <v>394</v>
      </c>
      <c r="W1794">
        <v>63</v>
      </c>
      <c r="X1794">
        <v>1</v>
      </c>
      <c r="Y1794">
        <v>0</v>
      </c>
      <c r="Z1794">
        <v>0</v>
      </c>
      <c r="AA1794">
        <v>0</v>
      </c>
      <c r="AB1794">
        <v>1</v>
      </c>
      <c r="AC1794" t="s">
        <v>117</v>
      </c>
      <c r="AD1794" t="s">
        <v>2395</v>
      </c>
      <c r="AE1794">
        <v>0.71562370249999996</v>
      </c>
      <c r="AF1794" t="s">
        <v>75</v>
      </c>
    </row>
    <row r="1795" spans="1:32">
      <c r="A1795" t="s">
        <v>2774</v>
      </c>
      <c r="B1795">
        <v>2012</v>
      </c>
      <c r="C1795" t="s">
        <v>2395</v>
      </c>
      <c r="D1795" t="s">
        <v>171</v>
      </c>
      <c r="E1795" t="s">
        <v>72</v>
      </c>
      <c r="F1795" t="s">
        <v>72</v>
      </c>
      <c r="G1795" t="s">
        <v>72</v>
      </c>
      <c r="H1795" t="s">
        <v>91</v>
      </c>
      <c r="I1795" t="s">
        <v>79</v>
      </c>
      <c r="J1795" t="s">
        <v>72</v>
      </c>
      <c r="K1795">
        <v>4.3762359999999996</v>
      </c>
      <c r="L1795">
        <v>2.8723160000000001</v>
      </c>
      <c r="M1795">
        <v>0.65100000000000002</v>
      </c>
      <c r="N1795">
        <v>13.961</v>
      </c>
      <c r="O1795" t="s">
        <v>74</v>
      </c>
      <c r="P1795" t="s">
        <v>2775</v>
      </c>
      <c r="Q1795">
        <v>9.5850000000000009</v>
      </c>
      <c r="R1795">
        <v>3.726</v>
      </c>
      <c r="S1795">
        <v>185</v>
      </c>
      <c r="T1795">
        <v>114</v>
      </c>
      <c r="U1795">
        <v>28</v>
      </c>
      <c r="V1795">
        <v>590</v>
      </c>
      <c r="W1795">
        <v>36</v>
      </c>
      <c r="X1795">
        <v>3</v>
      </c>
      <c r="Y1795">
        <v>0</v>
      </c>
      <c r="Z1795">
        <v>0</v>
      </c>
      <c r="AA1795">
        <v>0</v>
      </c>
      <c r="AB1795">
        <v>1</v>
      </c>
      <c r="AC1795" t="s">
        <v>118</v>
      </c>
      <c r="AD1795" t="s">
        <v>2395</v>
      </c>
      <c r="AE1795">
        <v>0.69002679879999995</v>
      </c>
      <c r="AF1795" t="s">
        <v>75</v>
      </c>
    </row>
    <row r="1796" spans="1:32">
      <c r="A1796" t="s">
        <v>2776</v>
      </c>
      <c r="B1796">
        <v>2012</v>
      </c>
      <c r="C1796" t="s">
        <v>2395</v>
      </c>
      <c r="D1796" t="s">
        <v>171</v>
      </c>
      <c r="E1796" t="s">
        <v>72</v>
      </c>
      <c r="F1796" t="s">
        <v>72</v>
      </c>
      <c r="G1796" t="s">
        <v>72</v>
      </c>
      <c r="H1796" t="s">
        <v>72</v>
      </c>
      <c r="I1796" t="s">
        <v>72</v>
      </c>
      <c r="J1796" t="s">
        <v>72</v>
      </c>
      <c r="K1796">
        <v>20.429893</v>
      </c>
      <c r="L1796">
        <v>1.4827570000000001</v>
      </c>
      <c r="M1796">
        <v>17.645</v>
      </c>
      <c r="N1796">
        <v>23.529</v>
      </c>
      <c r="O1796" t="s">
        <v>74</v>
      </c>
      <c r="P1796" t="s">
        <v>460</v>
      </c>
      <c r="Q1796">
        <v>3.0990000000000002</v>
      </c>
      <c r="R1796">
        <v>2.7850000000000001</v>
      </c>
      <c r="S1796">
        <v>53316</v>
      </c>
      <c r="T1796">
        <v>4031</v>
      </c>
      <c r="U1796">
        <v>46048</v>
      </c>
      <c r="V1796">
        <v>61404</v>
      </c>
      <c r="W1796">
        <v>1523</v>
      </c>
      <c r="X1796">
        <v>249</v>
      </c>
      <c r="Y1796">
        <v>0</v>
      </c>
      <c r="Z1796">
        <v>0</v>
      </c>
      <c r="AA1796">
        <v>0</v>
      </c>
      <c r="AB1796">
        <v>1</v>
      </c>
      <c r="AC1796" t="s">
        <v>193</v>
      </c>
      <c r="AD1796" t="s">
        <v>2395</v>
      </c>
      <c r="AE1796">
        <v>2.0584409229</v>
      </c>
      <c r="AF1796" t="s">
        <v>75</v>
      </c>
    </row>
    <row r="1797" spans="1:32">
      <c r="A1797" t="s">
        <v>2777</v>
      </c>
      <c r="B1797">
        <v>2012</v>
      </c>
      <c r="C1797" t="s">
        <v>2395</v>
      </c>
      <c r="D1797" t="s">
        <v>171</v>
      </c>
      <c r="E1797" t="s">
        <v>72</v>
      </c>
      <c r="F1797" t="s">
        <v>72</v>
      </c>
      <c r="G1797" t="s">
        <v>72</v>
      </c>
      <c r="H1797" t="s">
        <v>72</v>
      </c>
      <c r="I1797" t="s">
        <v>72</v>
      </c>
      <c r="J1797" t="s">
        <v>96</v>
      </c>
      <c r="K1797">
        <v>16.258928999999998</v>
      </c>
      <c r="L1797">
        <v>3.3682300000000001</v>
      </c>
      <c r="M1797">
        <v>10.622999999999999</v>
      </c>
      <c r="N1797">
        <v>24.08</v>
      </c>
      <c r="O1797" t="s">
        <v>74</v>
      </c>
      <c r="P1797" t="s">
        <v>2778</v>
      </c>
      <c r="Q1797">
        <v>7.8209999999999997</v>
      </c>
      <c r="R1797">
        <v>5.6360000000000001</v>
      </c>
      <c r="S1797">
        <v>4920</v>
      </c>
      <c r="T1797">
        <v>1195</v>
      </c>
      <c r="U1797">
        <v>3214</v>
      </c>
      <c r="V1797">
        <v>7287</v>
      </c>
      <c r="W1797">
        <v>121</v>
      </c>
      <c r="X1797">
        <v>21</v>
      </c>
      <c r="Y1797">
        <v>0</v>
      </c>
      <c r="Z1797">
        <v>0</v>
      </c>
      <c r="AA1797">
        <v>0</v>
      </c>
      <c r="AB1797">
        <v>1</v>
      </c>
      <c r="AC1797" t="s">
        <v>94</v>
      </c>
      <c r="AD1797" t="s">
        <v>2395</v>
      </c>
      <c r="AE1797">
        <v>0.99989500129999997</v>
      </c>
      <c r="AF1797" t="s">
        <v>75</v>
      </c>
    </row>
    <row r="1798" spans="1:32">
      <c r="A1798" t="s">
        <v>2779</v>
      </c>
      <c r="B1798">
        <v>2012</v>
      </c>
      <c r="C1798" t="s">
        <v>2395</v>
      </c>
      <c r="D1798" t="s">
        <v>171</v>
      </c>
      <c r="E1798" t="s">
        <v>72</v>
      </c>
      <c r="F1798" t="s">
        <v>72</v>
      </c>
      <c r="G1798" t="s">
        <v>72</v>
      </c>
      <c r="H1798" t="s">
        <v>72</v>
      </c>
      <c r="I1798" t="s">
        <v>72</v>
      </c>
      <c r="J1798" t="s">
        <v>97</v>
      </c>
      <c r="K1798">
        <v>25.486415999999998</v>
      </c>
      <c r="L1798">
        <v>5.8142110000000002</v>
      </c>
      <c r="M1798">
        <v>15.706</v>
      </c>
      <c r="N1798">
        <v>38.57</v>
      </c>
      <c r="O1798" t="s">
        <v>74</v>
      </c>
      <c r="P1798" t="s">
        <v>2780</v>
      </c>
      <c r="Q1798">
        <v>13.084</v>
      </c>
      <c r="R1798">
        <v>9.7799999999999994</v>
      </c>
      <c r="S1798">
        <v>8751</v>
      </c>
      <c r="T1798">
        <v>2322</v>
      </c>
      <c r="U1798">
        <v>5393</v>
      </c>
      <c r="V1798">
        <v>13243</v>
      </c>
      <c r="W1798">
        <v>136</v>
      </c>
      <c r="X1798">
        <v>22</v>
      </c>
      <c r="Y1798">
        <v>0</v>
      </c>
      <c r="Z1798">
        <v>0</v>
      </c>
      <c r="AA1798">
        <v>0</v>
      </c>
      <c r="AB1798">
        <v>1</v>
      </c>
      <c r="AC1798" t="s">
        <v>146</v>
      </c>
      <c r="AD1798" t="s">
        <v>2395</v>
      </c>
      <c r="AE1798">
        <v>2.4030960283999998</v>
      </c>
      <c r="AF1798" t="s">
        <v>75</v>
      </c>
    </row>
    <row r="1799" spans="1:32">
      <c r="A1799" t="s">
        <v>2781</v>
      </c>
      <c r="B1799">
        <v>2012</v>
      </c>
      <c r="C1799" t="s">
        <v>2395</v>
      </c>
      <c r="D1799" t="s">
        <v>171</v>
      </c>
      <c r="E1799" t="s">
        <v>72</v>
      </c>
      <c r="F1799" t="s">
        <v>72</v>
      </c>
      <c r="G1799" t="s">
        <v>72</v>
      </c>
      <c r="H1799" t="s">
        <v>72</v>
      </c>
      <c r="I1799" t="s">
        <v>72</v>
      </c>
      <c r="J1799" t="s">
        <v>98</v>
      </c>
      <c r="K1799">
        <v>16.877002999999998</v>
      </c>
      <c r="L1799">
        <v>3.2878310000000002</v>
      </c>
      <c r="M1799">
        <v>11.311</v>
      </c>
      <c r="N1799">
        <v>24.427</v>
      </c>
      <c r="O1799" t="s">
        <v>74</v>
      </c>
      <c r="P1799" t="s">
        <v>2782</v>
      </c>
      <c r="Q1799">
        <v>7.55</v>
      </c>
      <c r="R1799">
        <v>5.5659999999999998</v>
      </c>
      <c r="S1799">
        <v>7397</v>
      </c>
      <c r="T1799">
        <v>1633</v>
      </c>
      <c r="U1799">
        <v>4957</v>
      </c>
      <c r="V1799">
        <v>10706</v>
      </c>
      <c r="W1799">
        <v>223</v>
      </c>
      <c r="X1799">
        <v>29</v>
      </c>
      <c r="Y1799">
        <v>0</v>
      </c>
      <c r="Z1799">
        <v>0</v>
      </c>
      <c r="AA1799">
        <v>0</v>
      </c>
      <c r="AB1799">
        <v>1</v>
      </c>
      <c r="AC1799" t="s">
        <v>209</v>
      </c>
      <c r="AD1799" t="s">
        <v>2395</v>
      </c>
      <c r="AE1799">
        <v>1.7106276427</v>
      </c>
      <c r="AF1799" t="s">
        <v>75</v>
      </c>
    </row>
    <row r="1800" spans="1:32">
      <c r="A1800" t="s">
        <v>2783</v>
      </c>
      <c r="B1800">
        <v>2012</v>
      </c>
      <c r="C1800" t="s">
        <v>2395</v>
      </c>
      <c r="D1800" t="s">
        <v>171</v>
      </c>
      <c r="E1800" t="s">
        <v>72</v>
      </c>
      <c r="F1800" t="s">
        <v>72</v>
      </c>
      <c r="G1800" t="s">
        <v>72</v>
      </c>
      <c r="H1800" t="s">
        <v>72</v>
      </c>
      <c r="I1800" t="s">
        <v>72</v>
      </c>
      <c r="J1800" t="s">
        <v>99</v>
      </c>
      <c r="K1800">
        <v>22.847125999999999</v>
      </c>
      <c r="L1800">
        <v>3.1030009999999999</v>
      </c>
      <c r="M1800">
        <v>17.276</v>
      </c>
      <c r="N1800">
        <v>29.573</v>
      </c>
      <c r="O1800" t="s">
        <v>74</v>
      </c>
      <c r="P1800" t="s">
        <v>2784</v>
      </c>
      <c r="Q1800">
        <v>6.726</v>
      </c>
      <c r="R1800">
        <v>5.5709999999999997</v>
      </c>
      <c r="S1800">
        <v>12835</v>
      </c>
      <c r="T1800">
        <v>1953</v>
      </c>
      <c r="U1800">
        <v>9705</v>
      </c>
      <c r="V1800">
        <v>16614</v>
      </c>
      <c r="W1800">
        <v>358</v>
      </c>
      <c r="X1800">
        <v>62</v>
      </c>
      <c r="Y1800">
        <v>0</v>
      </c>
      <c r="Z1800">
        <v>0</v>
      </c>
      <c r="AA1800">
        <v>0</v>
      </c>
      <c r="AB1800">
        <v>1</v>
      </c>
      <c r="AC1800" t="s">
        <v>285</v>
      </c>
      <c r="AD1800" t="s">
        <v>2395</v>
      </c>
      <c r="AE1800">
        <v>1.9500616574</v>
      </c>
      <c r="AF1800" t="s">
        <v>75</v>
      </c>
    </row>
    <row r="1801" spans="1:32">
      <c r="A1801" t="s">
        <v>2785</v>
      </c>
      <c r="B1801">
        <v>2012</v>
      </c>
      <c r="C1801" t="s">
        <v>2395</v>
      </c>
      <c r="D1801" t="s">
        <v>171</v>
      </c>
      <c r="E1801" t="s">
        <v>72</v>
      </c>
      <c r="F1801" t="s">
        <v>72</v>
      </c>
      <c r="G1801" t="s">
        <v>72</v>
      </c>
      <c r="H1801" t="s">
        <v>72</v>
      </c>
      <c r="I1801" t="s">
        <v>72</v>
      </c>
      <c r="J1801" t="s">
        <v>100</v>
      </c>
      <c r="K1801">
        <v>20.144687999999999</v>
      </c>
      <c r="L1801">
        <v>2.1758389999999999</v>
      </c>
      <c r="M1801">
        <v>16.170000000000002</v>
      </c>
      <c r="N1801">
        <v>24.806999999999999</v>
      </c>
      <c r="O1801" t="s">
        <v>74</v>
      </c>
      <c r="P1801" t="s">
        <v>2786</v>
      </c>
      <c r="Q1801">
        <v>4.6619999999999999</v>
      </c>
      <c r="R1801">
        <v>3.9750000000000001</v>
      </c>
      <c r="S1801">
        <v>19414</v>
      </c>
      <c r="T1801">
        <v>2238</v>
      </c>
      <c r="U1801">
        <v>15583</v>
      </c>
      <c r="V1801">
        <v>23907</v>
      </c>
      <c r="W1801">
        <v>685</v>
      </c>
      <c r="X1801">
        <v>115</v>
      </c>
      <c r="Y1801">
        <v>0</v>
      </c>
      <c r="Z1801">
        <v>0</v>
      </c>
      <c r="AA1801">
        <v>0</v>
      </c>
      <c r="AB1801">
        <v>1</v>
      </c>
      <c r="AC1801" t="s">
        <v>466</v>
      </c>
      <c r="AD1801" t="s">
        <v>2395</v>
      </c>
      <c r="AE1801">
        <v>2.0130063409000001</v>
      </c>
      <c r="AF1801" t="s">
        <v>75</v>
      </c>
    </row>
    <row r="1802" spans="1:32">
      <c r="A1802" t="s">
        <v>2787</v>
      </c>
      <c r="B1802">
        <v>2012</v>
      </c>
      <c r="C1802" t="s">
        <v>2395</v>
      </c>
      <c r="D1802" t="s">
        <v>171</v>
      </c>
      <c r="E1802" t="s">
        <v>72</v>
      </c>
      <c r="F1802" t="s">
        <v>72</v>
      </c>
      <c r="G1802" t="s">
        <v>72</v>
      </c>
      <c r="H1802" t="s">
        <v>72</v>
      </c>
      <c r="I1802" t="s">
        <v>76</v>
      </c>
      <c r="J1802" t="s">
        <v>72</v>
      </c>
      <c r="K1802">
        <v>12.003848</v>
      </c>
      <c r="L1802">
        <v>1.488756</v>
      </c>
      <c r="M1802">
        <v>9.3490000000000002</v>
      </c>
      <c r="N1802">
        <v>15.285</v>
      </c>
      <c r="O1802" t="s">
        <v>74</v>
      </c>
      <c r="P1802" t="s">
        <v>2788</v>
      </c>
      <c r="Q1802">
        <v>3.2810000000000001</v>
      </c>
      <c r="R1802">
        <v>2.6539999999999999</v>
      </c>
      <c r="S1802">
        <v>15465</v>
      </c>
      <c r="T1802">
        <v>1924</v>
      </c>
      <c r="U1802">
        <v>12045</v>
      </c>
      <c r="V1802">
        <v>19691</v>
      </c>
      <c r="W1802">
        <v>892</v>
      </c>
      <c r="X1802">
        <v>99</v>
      </c>
      <c r="Y1802">
        <v>0</v>
      </c>
      <c r="Z1802">
        <v>0</v>
      </c>
      <c r="AA1802">
        <v>0</v>
      </c>
      <c r="AB1802">
        <v>1</v>
      </c>
      <c r="AC1802" t="s">
        <v>89</v>
      </c>
      <c r="AD1802" t="s">
        <v>2395</v>
      </c>
      <c r="AE1802">
        <v>1.8695663413000001</v>
      </c>
      <c r="AF1802" t="s">
        <v>75</v>
      </c>
    </row>
    <row r="1803" spans="1:32">
      <c r="A1803" t="s">
        <v>2789</v>
      </c>
      <c r="B1803">
        <v>2012</v>
      </c>
      <c r="C1803" t="s">
        <v>2395</v>
      </c>
      <c r="D1803" t="s">
        <v>171</v>
      </c>
      <c r="E1803" t="s">
        <v>72</v>
      </c>
      <c r="F1803" t="s">
        <v>72</v>
      </c>
      <c r="G1803" t="s">
        <v>72</v>
      </c>
      <c r="H1803" t="s">
        <v>72</v>
      </c>
      <c r="I1803" t="s">
        <v>76</v>
      </c>
      <c r="J1803" t="s">
        <v>96</v>
      </c>
      <c r="K1803">
        <v>11.272721000000001</v>
      </c>
      <c r="L1803">
        <v>4.6811720000000001</v>
      </c>
      <c r="M1803">
        <v>4.78</v>
      </c>
      <c r="N1803">
        <v>24.331</v>
      </c>
      <c r="O1803" t="s">
        <v>74</v>
      </c>
      <c r="P1803" t="s">
        <v>2790</v>
      </c>
      <c r="Q1803">
        <v>13.058</v>
      </c>
      <c r="R1803">
        <v>6.4930000000000003</v>
      </c>
      <c r="S1803">
        <v>1584</v>
      </c>
      <c r="T1803">
        <v>681</v>
      </c>
      <c r="U1803">
        <v>672</v>
      </c>
      <c r="V1803">
        <v>3419</v>
      </c>
      <c r="W1803">
        <v>67</v>
      </c>
      <c r="X1803">
        <v>8</v>
      </c>
      <c r="Y1803">
        <v>0</v>
      </c>
      <c r="Z1803">
        <v>0</v>
      </c>
      <c r="AA1803">
        <v>0</v>
      </c>
      <c r="AB1803">
        <v>1</v>
      </c>
      <c r="AC1803" t="s">
        <v>115</v>
      </c>
      <c r="AD1803" t="s">
        <v>2395</v>
      </c>
      <c r="AE1803">
        <v>1.4459965977</v>
      </c>
      <c r="AF1803" t="s">
        <v>75</v>
      </c>
    </row>
    <row r="1804" spans="1:32">
      <c r="A1804" t="s">
        <v>2791</v>
      </c>
      <c r="B1804">
        <v>2012</v>
      </c>
      <c r="C1804" t="s">
        <v>2395</v>
      </c>
      <c r="D1804" t="s">
        <v>171</v>
      </c>
      <c r="E1804" t="s">
        <v>72</v>
      </c>
      <c r="F1804" t="s">
        <v>72</v>
      </c>
      <c r="G1804" t="s">
        <v>72</v>
      </c>
      <c r="H1804" t="s">
        <v>72</v>
      </c>
      <c r="I1804" t="s">
        <v>76</v>
      </c>
      <c r="J1804" t="s">
        <v>97</v>
      </c>
      <c r="K1804">
        <v>11.684979999999999</v>
      </c>
      <c r="L1804">
        <v>4.5212250000000003</v>
      </c>
      <c r="M1804">
        <v>5.2560000000000002</v>
      </c>
      <c r="N1804">
        <v>23.986999999999998</v>
      </c>
      <c r="O1804" t="s">
        <v>74</v>
      </c>
      <c r="P1804" t="s">
        <v>2792</v>
      </c>
      <c r="Q1804">
        <v>12.302</v>
      </c>
      <c r="R1804">
        <v>6.4290000000000003</v>
      </c>
      <c r="S1804">
        <v>1603</v>
      </c>
      <c r="T1804">
        <v>705</v>
      </c>
      <c r="U1804">
        <v>721</v>
      </c>
      <c r="V1804">
        <v>3291</v>
      </c>
      <c r="W1804">
        <v>77</v>
      </c>
      <c r="X1804">
        <v>7</v>
      </c>
      <c r="Y1804">
        <v>0</v>
      </c>
      <c r="Z1804">
        <v>0</v>
      </c>
      <c r="AA1804">
        <v>0</v>
      </c>
      <c r="AB1804">
        <v>1</v>
      </c>
      <c r="AC1804" t="s">
        <v>115</v>
      </c>
      <c r="AD1804" t="s">
        <v>2395</v>
      </c>
      <c r="AE1804">
        <v>1.5054394475999999</v>
      </c>
      <c r="AF1804" t="s">
        <v>75</v>
      </c>
    </row>
    <row r="1805" spans="1:32">
      <c r="A1805" t="s">
        <v>2793</v>
      </c>
      <c r="B1805">
        <v>2012</v>
      </c>
      <c r="C1805" t="s">
        <v>2395</v>
      </c>
      <c r="D1805" t="s">
        <v>171</v>
      </c>
      <c r="E1805" t="s">
        <v>72</v>
      </c>
      <c r="F1805" t="s">
        <v>72</v>
      </c>
      <c r="G1805" t="s">
        <v>72</v>
      </c>
      <c r="H1805" t="s">
        <v>72</v>
      </c>
      <c r="I1805" t="s">
        <v>76</v>
      </c>
      <c r="J1805" t="s">
        <v>98</v>
      </c>
      <c r="K1805">
        <v>7.1509999999999998</v>
      </c>
      <c r="L1805">
        <v>2.6956669999999998</v>
      </c>
      <c r="M1805">
        <v>3.327</v>
      </c>
      <c r="N1805">
        <v>14.701000000000001</v>
      </c>
      <c r="O1805" t="s">
        <v>74</v>
      </c>
      <c r="P1805" t="s">
        <v>2794</v>
      </c>
      <c r="Q1805">
        <v>7.55</v>
      </c>
      <c r="R1805">
        <v>3.8239999999999998</v>
      </c>
      <c r="S1805">
        <v>1416</v>
      </c>
      <c r="T1805">
        <v>530</v>
      </c>
      <c r="U1805">
        <v>659</v>
      </c>
      <c r="V1805">
        <v>2911</v>
      </c>
      <c r="W1805">
        <v>120</v>
      </c>
      <c r="X1805">
        <v>9</v>
      </c>
      <c r="Y1805">
        <v>0</v>
      </c>
      <c r="Z1805">
        <v>0</v>
      </c>
      <c r="AA1805">
        <v>0</v>
      </c>
      <c r="AB1805">
        <v>1</v>
      </c>
      <c r="AC1805" t="s">
        <v>115</v>
      </c>
      <c r="AD1805" t="s">
        <v>2395</v>
      </c>
      <c r="AE1805">
        <v>1.3023735645000001</v>
      </c>
      <c r="AF1805" t="s">
        <v>75</v>
      </c>
    </row>
    <row r="1806" spans="1:32">
      <c r="A1806" t="s">
        <v>2795</v>
      </c>
      <c r="B1806">
        <v>2012</v>
      </c>
      <c r="C1806" t="s">
        <v>2395</v>
      </c>
      <c r="D1806" t="s">
        <v>171</v>
      </c>
      <c r="E1806" t="s">
        <v>72</v>
      </c>
      <c r="F1806" t="s">
        <v>72</v>
      </c>
      <c r="G1806" t="s">
        <v>72</v>
      </c>
      <c r="H1806" t="s">
        <v>72</v>
      </c>
      <c r="I1806" t="s">
        <v>76</v>
      </c>
      <c r="J1806" t="s">
        <v>99</v>
      </c>
      <c r="K1806">
        <v>12.608204000000001</v>
      </c>
      <c r="L1806">
        <v>3.1141350000000001</v>
      </c>
      <c r="M1806">
        <v>7.6079999999999997</v>
      </c>
      <c r="N1806">
        <v>20.175999999999998</v>
      </c>
      <c r="O1806" t="s">
        <v>74</v>
      </c>
      <c r="P1806" t="s">
        <v>566</v>
      </c>
      <c r="Q1806">
        <v>7.5679999999999996</v>
      </c>
      <c r="R1806">
        <v>5</v>
      </c>
      <c r="S1806">
        <v>3539</v>
      </c>
      <c r="T1806">
        <v>936</v>
      </c>
      <c r="U1806">
        <v>2136</v>
      </c>
      <c r="V1806">
        <v>5663</v>
      </c>
      <c r="W1806">
        <v>209</v>
      </c>
      <c r="X1806">
        <v>21</v>
      </c>
      <c r="Y1806">
        <v>0</v>
      </c>
      <c r="Z1806">
        <v>0</v>
      </c>
      <c r="AA1806">
        <v>0</v>
      </c>
      <c r="AB1806">
        <v>1</v>
      </c>
      <c r="AC1806" t="s">
        <v>165</v>
      </c>
      <c r="AD1806" t="s">
        <v>2395</v>
      </c>
      <c r="AE1806">
        <v>1.8306881531000001</v>
      </c>
      <c r="AF1806" t="s">
        <v>75</v>
      </c>
    </row>
    <row r="1807" spans="1:32">
      <c r="A1807" t="s">
        <v>2796</v>
      </c>
      <c r="B1807">
        <v>2012</v>
      </c>
      <c r="C1807" t="s">
        <v>2395</v>
      </c>
      <c r="D1807" t="s">
        <v>171</v>
      </c>
      <c r="E1807" t="s">
        <v>72</v>
      </c>
      <c r="F1807" t="s">
        <v>72</v>
      </c>
      <c r="G1807" t="s">
        <v>72</v>
      </c>
      <c r="H1807" t="s">
        <v>72</v>
      </c>
      <c r="I1807" t="s">
        <v>76</v>
      </c>
      <c r="J1807" t="s">
        <v>100</v>
      </c>
      <c r="K1807">
        <v>13.76726</v>
      </c>
      <c r="L1807">
        <v>2.1988810000000001</v>
      </c>
      <c r="M1807">
        <v>9.9550000000000001</v>
      </c>
      <c r="N1807">
        <v>18.734999999999999</v>
      </c>
      <c r="O1807" t="s">
        <v>74</v>
      </c>
      <c r="P1807" t="s">
        <v>754</v>
      </c>
      <c r="Q1807">
        <v>4.968</v>
      </c>
      <c r="R1807">
        <v>3.8119999999999998</v>
      </c>
      <c r="S1807">
        <v>7322</v>
      </c>
      <c r="T1807">
        <v>1256</v>
      </c>
      <c r="U1807">
        <v>5295</v>
      </c>
      <c r="V1807">
        <v>9965</v>
      </c>
      <c r="W1807">
        <v>419</v>
      </c>
      <c r="X1807">
        <v>54</v>
      </c>
      <c r="Y1807">
        <v>0</v>
      </c>
      <c r="Z1807">
        <v>0</v>
      </c>
      <c r="AA1807">
        <v>0</v>
      </c>
      <c r="AB1807">
        <v>1</v>
      </c>
      <c r="AC1807" t="s">
        <v>106</v>
      </c>
      <c r="AD1807" t="s">
        <v>2395</v>
      </c>
      <c r="AE1807">
        <v>1.7023934946999999</v>
      </c>
      <c r="AF1807" t="s">
        <v>75</v>
      </c>
    </row>
    <row r="1808" spans="1:32">
      <c r="A1808" t="s">
        <v>2797</v>
      </c>
      <c r="B1808">
        <v>2012</v>
      </c>
      <c r="C1808" t="s">
        <v>2395</v>
      </c>
      <c r="D1808" t="s">
        <v>171</v>
      </c>
      <c r="E1808" t="s">
        <v>72</v>
      </c>
      <c r="F1808" t="s">
        <v>72</v>
      </c>
      <c r="G1808" t="s">
        <v>72</v>
      </c>
      <c r="H1808" t="s">
        <v>72</v>
      </c>
      <c r="I1808" t="s">
        <v>79</v>
      </c>
      <c r="J1808" t="s">
        <v>72</v>
      </c>
      <c r="K1808">
        <v>28.644786</v>
      </c>
      <c r="L1808">
        <v>2.5227240000000002</v>
      </c>
      <c r="M1808">
        <v>23.911000000000001</v>
      </c>
      <c r="N1808">
        <v>33.898000000000003</v>
      </c>
      <c r="O1808" t="s">
        <v>74</v>
      </c>
      <c r="P1808" t="s">
        <v>2798</v>
      </c>
      <c r="Q1808">
        <v>5.2539999999999996</v>
      </c>
      <c r="R1808">
        <v>4.734</v>
      </c>
      <c r="S1808">
        <v>37852</v>
      </c>
      <c r="T1808">
        <v>3469</v>
      </c>
      <c r="U1808">
        <v>31596</v>
      </c>
      <c r="V1808">
        <v>44794</v>
      </c>
      <c r="W1808">
        <v>631</v>
      </c>
      <c r="X1808">
        <v>150</v>
      </c>
      <c r="Y1808">
        <v>0</v>
      </c>
      <c r="Z1808">
        <v>0</v>
      </c>
      <c r="AA1808">
        <v>0</v>
      </c>
      <c r="AB1808">
        <v>1</v>
      </c>
      <c r="AC1808" t="s">
        <v>637</v>
      </c>
      <c r="AD1808" t="s">
        <v>2395</v>
      </c>
      <c r="AE1808">
        <v>1.9615925585</v>
      </c>
      <c r="AF1808" t="s">
        <v>75</v>
      </c>
    </row>
    <row r="1809" spans="1:32">
      <c r="A1809" t="s">
        <v>2799</v>
      </c>
      <c r="B1809">
        <v>2012</v>
      </c>
      <c r="C1809" t="s">
        <v>2395</v>
      </c>
      <c r="D1809" t="s">
        <v>171</v>
      </c>
      <c r="E1809" t="s">
        <v>72</v>
      </c>
      <c r="F1809" t="s">
        <v>72</v>
      </c>
      <c r="G1809" t="s">
        <v>72</v>
      </c>
      <c r="H1809" t="s">
        <v>72</v>
      </c>
      <c r="I1809" t="s">
        <v>79</v>
      </c>
      <c r="J1809" t="s">
        <v>96</v>
      </c>
      <c r="K1809">
        <v>20.582968000000001</v>
      </c>
      <c r="L1809">
        <v>5.3589209999999996</v>
      </c>
      <c r="M1809">
        <v>11.913</v>
      </c>
      <c r="N1809">
        <v>33.185000000000002</v>
      </c>
      <c r="O1809" t="s">
        <v>74</v>
      </c>
      <c r="P1809" t="s">
        <v>2800</v>
      </c>
      <c r="Q1809">
        <v>12.602</v>
      </c>
      <c r="R1809">
        <v>8.67</v>
      </c>
      <c r="S1809">
        <v>3336</v>
      </c>
      <c r="T1809">
        <v>1040</v>
      </c>
      <c r="U1809">
        <v>1931</v>
      </c>
      <c r="V1809">
        <v>5378</v>
      </c>
      <c r="W1809">
        <v>54</v>
      </c>
      <c r="X1809">
        <v>13</v>
      </c>
      <c r="Y1809">
        <v>0</v>
      </c>
      <c r="Z1809">
        <v>0</v>
      </c>
      <c r="AA1809">
        <v>0</v>
      </c>
      <c r="AB1809">
        <v>1</v>
      </c>
      <c r="AC1809" t="s">
        <v>114</v>
      </c>
      <c r="AD1809" t="s">
        <v>2395</v>
      </c>
      <c r="AE1809">
        <v>0.93112717460000005</v>
      </c>
      <c r="AF1809" t="s">
        <v>75</v>
      </c>
    </row>
    <row r="1810" spans="1:32">
      <c r="A1810" t="s">
        <v>2801</v>
      </c>
      <c r="B1810">
        <v>2012</v>
      </c>
      <c r="C1810" t="s">
        <v>2395</v>
      </c>
      <c r="D1810" t="s">
        <v>171</v>
      </c>
      <c r="E1810" t="s">
        <v>72</v>
      </c>
      <c r="F1810" t="s">
        <v>72</v>
      </c>
      <c r="G1810" t="s">
        <v>72</v>
      </c>
      <c r="H1810" t="s">
        <v>72</v>
      </c>
      <c r="I1810" t="s">
        <v>79</v>
      </c>
      <c r="J1810" t="s">
        <v>97</v>
      </c>
      <c r="K1810">
        <v>34.669638999999997</v>
      </c>
      <c r="L1810">
        <v>9.5418730000000007</v>
      </c>
      <c r="M1810">
        <v>18.702999999999999</v>
      </c>
      <c r="N1810">
        <v>55.037999999999997</v>
      </c>
      <c r="O1810" t="s">
        <v>74</v>
      </c>
      <c r="P1810" t="s">
        <v>2802</v>
      </c>
      <c r="Q1810">
        <v>20.369</v>
      </c>
      <c r="R1810">
        <v>15.965999999999999</v>
      </c>
      <c r="S1810">
        <v>7148</v>
      </c>
      <c r="T1810">
        <v>2228</v>
      </c>
      <c r="U1810">
        <v>3856</v>
      </c>
      <c r="V1810">
        <v>11347</v>
      </c>
      <c r="W1810">
        <v>59</v>
      </c>
      <c r="X1810">
        <v>15</v>
      </c>
      <c r="Y1810">
        <v>0</v>
      </c>
      <c r="Z1810">
        <v>0</v>
      </c>
      <c r="AA1810">
        <v>0</v>
      </c>
      <c r="AB1810">
        <v>1</v>
      </c>
      <c r="AC1810" t="s">
        <v>231</v>
      </c>
      <c r="AD1810" t="s">
        <v>2395</v>
      </c>
      <c r="AE1810">
        <v>2.3314755573000001</v>
      </c>
      <c r="AF1810" t="s">
        <v>75</v>
      </c>
    </row>
    <row r="1811" spans="1:32">
      <c r="A1811" t="s">
        <v>2803</v>
      </c>
      <c r="B1811">
        <v>2012</v>
      </c>
      <c r="C1811" t="s">
        <v>2395</v>
      </c>
      <c r="D1811" t="s">
        <v>171</v>
      </c>
      <c r="E1811" t="s">
        <v>72</v>
      </c>
      <c r="F1811" t="s">
        <v>72</v>
      </c>
      <c r="G1811" t="s">
        <v>72</v>
      </c>
      <c r="H1811" t="s">
        <v>72</v>
      </c>
      <c r="I1811" t="s">
        <v>79</v>
      </c>
      <c r="J1811" t="s">
        <v>98</v>
      </c>
      <c r="K1811">
        <v>24.894532999999999</v>
      </c>
      <c r="L1811">
        <v>5.2865589999999996</v>
      </c>
      <c r="M1811">
        <v>15.906000000000001</v>
      </c>
      <c r="N1811">
        <v>36.741999999999997</v>
      </c>
      <c r="O1811" t="s">
        <v>74</v>
      </c>
      <c r="P1811" t="s">
        <v>2804</v>
      </c>
      <c r="Q1811">
        <v>11.848000000000001</v>
      </c>
      <c r="R1811">
        <v>8.9879999999999995</v>
      </c>
      <c r="S1811">
        <v>5980</v>
      </c>
      <c r="T1811">
        <v>1544</v>
      </c>
      <c r="U1811">
        <v>3821</v>
      </c>
      <c r="V1811">
        <v>8827</v>
      </c>
      <c r="W1811">
        <v>103</v>
      </c>
      <c r="X1811">
        <v>20</v>
      </c>
      <c r="Y1811">
        <v>0</v>
      </c>
      <c r="Z1811">
        <v>0</v>
      </c>
      <c r="AA1811">
        <v>0</v>
      </c>
      <c r="AB1811">
        <v>1</v>
      </c>
      <c r="AC1811" t="s">
        <v>138</v>
      </c>
      <c r="AD1811" t="s">
        <v>2395</v>
      </c>
      <c r="AE1811">
        <v>1.5246521877999999</v>
      </c>
      <c r="AF1811" t="s">
        <v>75</v>
      </c>
    </row>
    <row r="1812" spans="1:32">
      <c r="A1812" t="s">
        <v>2805</v>
      </c>
      <c r="B1812">
        <v>2012</v>
      </c>
      <c r="C1812" t="s">
        <v>2395</v>
      </c>
      <c r="D1812" t="s">
        <v>171</v>
      </c>
      <c r="E1812" t="s">
        <v>72</v>
      </c>
      <c r="F1812" t="s">
        <v>72</v>
      </c>
      <c r="G1812" t="s">
        <v>72</v>
      </c>
      <c r="H1812" t="s">
        <v>72</v>
      </c>
      <c r="I1812" t="s">
        <v>79</v>
      </c>
      <c r="J1812" t="s">
        <v>99</v>
      </c>
      <c r="K1812">
        <v>33.071040000000004</v>
      </c>
      <c r="L1812">
        <v>4.9910249999999996</v>
      </c>
      <c r="M1812">
        <v>24.006</v>
      </c>
      <c r="N1812">
        <v>43.594999999999999</v>
      </c>
      <c r="O1812" t="s">
        <v>74</v>
      </c>
      <c r="P1812" t="s">
        <v>720</v>
      </c>
      <c r="Q1812">
        <v>10.523999999999999</v>
      </c>
      <c r="R1812">
        <v>9.0649999999999995</v>
      </c>
      <c r="S1812">
        <v>9296</v>
      </c>
      <c r="T1812">
        <v>1681</v>
      </c>
      <c r="U1812">
        <v>6748</v>
      </c>
      <c r="V1812">
        <v>12255</v>
      </c>
      <c r="W1812">
        <v>149</v>
      </c>
      <c r="X1812">
        <v>41</v>
      </c>
      <c r="Y1812">
        <v>0</v>
      </c>
      <c r="Z1812">
        <v>0</v>
      </c>
      <c r="AA1812">
        <v>0</v>
      </c>
      <c r="AB1812">
        <v>1</v>
      </c>
      <c r="AC1812" t="s">
        <v>130</v>
      </c>
      <c r="AD1812" t="s">
        <v>2395</v>
      </c>
      <c r="AE1812">
        <v>1.6656327826999999</v>
      </c>
      <c r="AF1812" t="s">
        <v>75</v>
      </c>
    </row>
    <row r="1813" spans="1:32">
      <c r="A1813" t="s">
        <v>2806</v>
      </c>
      <c r="B1813">
        <v>2012</v>
      </c>
      <c r="C1813" t="s">
        <v>2395</v>
      </c>
      <c r="D1813" t="s">
        <v>171</v>
      </c>
      <c r="E1813" t="s">
        <v>72</v>
      </c>
      <c r="F1813" t="s">
        <v>72</v>
      </c>
      <c r="G1813" t="s">
        <v>72</v>
      </c>
      <c r="H1813" t="s">
        <v>72</v>
      </c>
      <c r="I1813" t="s">
        <v>79</v>
      </c>
      <c r="J1813" t="s">
        <v>100</v>
      </c>
      <c r="K1813">
        <v>27.998971000000001</v>
      </c>
      <c r="L1813">
        <v>3.9190990000000001</v>
      </c>
      <c r="M1813">
        <v>20.913</v>
      </c>
      <c r="N1813">
        <v>36.381999999999998</v>
      </c>
      <c r="O1813" t="s">
        <v>74</v>
      </c>
      <c r="P1813" t="s">
        <v>2807</v>
      </c>
      <c r="Q1813">
        <v>8.3829999999999991</v>
      </c>
      <c r="R1813">
        <v>7.0860000000000003</v>
      </c>
      <c r="S1813">
        <v>12091</v>
      </c>
      <c r="T1813">
        <v>1846</v>
      </c>
      <c r="U1813">
        <v>9031</v>
      </c>
      <c r="V1813">
        <v>15712</v>
      </c>
      <c r="W1813">
        <v>266</v>
      </c>
      <c r="X1813">
        <v>61</v>
      </c>
      <c r="Y1813">
        <v>0</v>
      </c>
      <c r="Z1813">
        <v>0</v>
      </c>
      <c r="AA1813">
        <v>0</v>
      </c>
      <c r="AB1813">
        <v>1</v>
      </c>
      <c r="AC1813" t="s">
        <v>326</v>
      </c>
      <c r="AD1813" t="s">
        <v>2395</v>
      </c>
      <c r="AE1813">
        <v>2.0190056915999999</v>
      </c>
      <c r="AF1813" t="s">
        <v>75</v>
      </c>
    </row>
    <row r="1814" spans="1:32">
      <c r="A1814" t="s">
        <v>2808</v>
      </c>
      <c r="B1814">
        <v>2012</v>
      </c>
      <c r="C1814" t="s">
        <v>2395</v>
      </c>
      <c r="D1814" t="s">
        <v>182</v>
      </c>
      <c r="E1814" t="s">
        <v>72</v>
      </c>
      <c r="F1814" t="s">
        <v>72</v>
      </c>
      <c r="G1814" t="s">
        <v>72</v>
      </c>
      <c r="H1814" t="s">
        <v>73</v>
      </c>
      <c r="I1814" t="s">
        <v>72</v>
      </c>
      <c r="J1814" t="s">
        <v>72</v>
      </c>
      <c r="K1814">
        <v>12.155559999999999</v>
      </c>
      <c r="L1814">
        <v>2.1440290000000002</v>
      </c>
      <c r="M1814">
        <v>8.5009999999999994</v>
      </c>
      <c r="N1814">
        <v>17.088000000000001</v>
      </c>
      <c r="O1814" t="s">
        <v>74</v>
      </c>
      <c r="P1814" t="s">
        <v>2809</v>
      </c>
      <c r="Q1814">
        <v>4.9320000000000004</v>
      </c>
      <c r="R1814">
        <v>3.6549999999999998</v>
      </c>
      <c r="S1814">
        <v>26609</v>
      </c>
      <c r="T1814">
        <v>4842</v>
      </c>
      <c r="U1814">
        <v>18609</v>
      </c>
      <c r="V1814">
        <v>37406</v>
      </c>
      <c r="W1814">
        <v>406</v>
      </c>
      <c r="X1814">
        <v>53</v>
      </c>
      <c r="Y1814">
        <v>0</v>
      </c>
      <c r="Z1814">
        <v>0</v>
      </c>
      <c r="AA1814">
        <v>0</v>
      </c>
      <c r="AB1814">
        <v>1</v>
      </c>
      <c r="AC1814" t="s">
        <v>2810</v>
      </c>
      <c r="AD1814" t="s">
        <v>2395</v>
      </c>
      <c r="AE1814">
        <v>1.7435213718</v>
      </c>
      <c r="AF1814" t="s">
        <v>75</v>
      </c>
    </row>
    <row r="1815" spans="1:32">
      <c r="A1815" t="s">
        <v>2811</v>
      </c>
      <c r="B1815">
        <v>2012</v>
      </c>
      <c r="C1815" t="s">
        <v>2395</v>
      </c>
      <c r="D1815" t="s">
        <v>182</v>
      </c>
      <c r="E1815" t="s">
        <v>72</v>
      </c>
      <c r="F1815" t="s">
        <v>72</v>
      </c>
      <c r="G1815" t="s">
        <v>72</v>
      </c>
      <c r="H1815" t="s">
        <v>73</v>
      </c>
      <c r="I1815" t="s">
        <v>76</v>
      </c>
      <c r="J1815" t="s">
        <v>72</v>
      </c>
      <c r="K1815">
        <v>11.448418</v>
      </c>
      <c r="L1815">
        <v>2.5599620000000001</v>
      </c>
      <c r="M1815">
        <v>7.2649999999999997</v>
      </c>
      <c r="N1815">
        <v>17.585000000000001</v>
      </c>
      <c r="O1815" t="s">
        <v>74</v>
      </c>
      <c r="P1815" t="s">
        <v>2812</v>
      </c>
      <c r="Q1815">
        <v>6.1360000000000001</v>
      </c>
      <c r="R1815">
        <v>4.1840000000000002</v>
      </c>
      <c r="S1815">
        <v>12845</v>
      </c>
      <c r="T1815">
        <v>2996</v>
      </c>
      <c r="U1815">
        <v>8151</v>
      </c>
      <c r="V1815">
        <v>19730</v>
      </c>
      <c r="W1815">
        <v>205</v>
      </c>
      <c r="X1815">
        <v>20</v>
      </c>
      <c r="Y1815">
        <v>0</v>
      </c>
      <c r="Z1815">
        <v>0</v>
      </c>
      <c r="AA1815">
        <v>0</v>
      </c>
      <c r="AB1815">
        <v>1</v>
      </c>
      <c r="AC1815" t="s">
        <v>341</v>
      </c>
      <c r="AD1815" t="s">
        <v>2395</v>
      </c>
      <c r="AE1815">
        <v>1.3187289677</v>
      </c>
      <c r="AF1815" t="s">
        <v>75</v>
      </c>
    </row>
    <row r="1816" spans="1:32">
      <c r="A1816" t="s">
        <v>2813</v>
      </c>
      <c r="B1816">
        <v>2012</v>
      </c>
      <c r="C1816" t="s">
        <v>2395</v>
      </c>
      <c r="D1816" t="s">
        <v>182</v>
      </c>
      <c r="E1816" t="s">
        <v>72</v>
      </c>
      <c r="F1816" t="s">
        <v>72</v>
      </c>
      <c r="G1816" t="s">
        <v>72</v>
      </c>
      <c r="H1816" t="s">
        <v>73</v>
      </c>
      <c r="I1816" t="s">
        <v>79</v>
      </c>
      <c r="J1816" t="s">
        <v>72</v>
      </c>
      <c r="K1816">
        <v>12.899070999999999</v>
      </c>
      <c r="L1816">
        <v>3.1339890000000001</v>
      </c>
      <c r="M1816">
        <v>7.8470000000000004</v>
      </c>
      <c r="N1816">
        <v>20.481000000000002</v>
      </c>
      <c r="O1816" t="s">
        <v>74</v>
      </c>
      <c r="P1816" t="s">
        <v>2814</v>
      </c>
      <c r="Q1816">
        <v>7.5819999999999999</v>
      </c>
      <c r="R1816">
        <v>5.0519999999999996</v>
      </c>
      <c r="S1816">
        <v>13765</v>
      </c>
      <c r="T1816">
        <v>3325</v>
      </c>
      <c r="U1816">
        <v>8373</v>
      </c>
      <c r="V1816">
        <v>21855</v>
      </c>
      <c r="W1816">
        <v>201</v>
      </c>
      <c r="X1816">
        <v>33</v>
      </c>
      <c r="Y1816">
        <v>0</v>
      </c>
      <c r="Z1816">
        <v>0</v>
      </c>
      <c r="AA1816">
        <v>0</v>
      </c>
      <c r="AB1816">
        <v>1</v>
      </c>
      <c r="AC1816" t="s">
        <v>2815</v>
      </c>
      <c r="AD1816" t="s">
        <v>2395</v>
      </c>
      <c r="AE1816">
        <v>1.7484122318999999</v>
      </c>
      <c r="AF1816" t="s">
        <v>75</v>
      </c>
    </row>
    <row r="1817" spans="1:32">
      <c r="A1817" t="s">
        <v>2816</v>
      </c>
      <c r="B1817">
        <v>2012</v>
      </c>
      <c r="C1817" t="s">
        <v>2395</v>
      </c>
      <c r="D1817" t="s">
        <v>182</v>
      </c>
      <c r="E1817" t="s">
        <v>72</v>
      </c>
      <c r="F1817" t="s">
        <v>72</v>
      </c>
      <c r="G1817" t="s">
        <v>72</v>
      </c>
      <c r="H1817" t="s">
        <v>81</v>
      </c>
      <c r="I1817" t="s">
        <v>72</v>
      </c>
      <c r="J1817" t="s">
        <v>72</v>
      </c>
      <c r="K1817">
        <v>21.129857999999999</v>
      </c>
      <c r="L1817">
        <v>2.0591819999999998</v>
      </c>
      <c r="M1817">
        <v>17.332000000000001</v>
      </c>
      <c r="N1817">
        <v>25.503</v>
      </c>
      <c r="O1817" t="s">
        <v>74</v>
      </c>
      <c r="P1817" t="s">
        <v>443</v>
      </c>
      <c r="Q1817">
        <v>4.3730000000000002</v>
      </c>
      <c r="R1817">
        <v>3.798</v>
      </c>
      <c r="S1817">
        <v>44315</v>
      </c>
      <c r="T1817">
        <v>4662</v>
      </c>
      <c r="U1817">
        <v>36351</v>
      </c>
      <c r="V1817">
        <v>53487</v>
      </c>
      <c r="W1817">
        <v>477</v>
      </c>
      <c r="X1817">
        <v>98</v>
      </c>
      <c r="Y1817">
        <v>0</v>
      </c>
      <c r="Z1817">
        <v>0</v>
      </c>
      <c r="AA1817">
        <v>0</v>
      </c>
      <c r="AB1817">
        <v>1</v>
      </c>
      <c r="AC1817" t="s">
        <v>370</v>
      </c>
      <c r="AD1817" t="s">
        <v>2395</v>
      </c>
      <c r="AE1817">
        <v>1.211120406</v>
      </c>
      <c r="AF1817" t="s">
        <v>75</v>
      </c>
    </row>
    <row r="1818" spans="1:32">
      <c r="A1818" t="s">
        <v>2817</v>
      </c>
      <c r="B1818">
        <v>2012</v>
      </c>
      <c r="C1818" t="s">
        <v>2395</v>
      </c>
      <c r="D1818" t="s">
        <v>182</v>
      </c>
      <c r="E1818" t="s">
        <v>72</v>
      </c>
      <c r="F1818" t="s">
        <v>72</v>
      </c>
      <c r="G1818" t="s">
        <v>72</v>
      </c>
      <c r="H1818" t="s">
        <v>81</v>
      </c>
      <c r="I1818" t="s">
        <v>76</v>
      </c>
      <c r="J1818" t="s">
        <v>72</v>
      </c>
      <c r="K1818">
        <v>12.567095</v>
      </c>
      <c r="L1818">
        <v>2.3048670000000002</v>
      </c>
      <c r="M1818">
        <v>8.6590000000000007</v>
      </c>
      <c r="N1818">
        <v>17.893000000000001</v>
      </c>
      <c r="O1818" t="s">
        <v>74</v>
      </c>
      <c r="P1818" t="s">
        <v>2818</v>
      </c>
      <c r="Q1818">
        <v>5.3259999999999996</v>
      </c>
      <c r="R1818">
        <v>3.9079999999999999</v>
      </c>
      <c r="S1818">
        <v>12419</v>
      </c>
      <c r="T1818">
        <v>2296</v>
      </c>
      <c r="U1818">
        <v>8557</v>
      </c>
      <c r="V1818">
        <v>17682</v>
      </c>
      <c r="W1818">
        <v>253</v>
      </c>
      <c r="X1818">
        <v>34</v>
      </c>
      <c r="Y1818">
        <v>0</v>
      </c>
      <c r="Z1818">
        <v>0</v>
      </c>
      <c r="AA1818">
        <v>0</v>
      </c>
      <c r="AB1818">
        <v>1</v>
      </c>
      <c r="AC1818" t="s">
        <v>244</v>
      </c>
      <c r="AD1818" t="s">
        <v>2395</v>
      </c>
      <c r="AE1818">
        <v>1.2183796547000001</v>
      </c>
      <c r="AF1818" t="s">
        <v>75</v>
      </c>
    </row>
    <row r="1819" spans="1:32">
      <c r="A1819" t="s">
        <v>2819</v>
      </c>
      <c r="B1819">
        <v>2012</v>
      </c>
      <c r="C1819" t="s">
        <v>2395</v>
      </c>
      <c r="D1819" t="s">
        <v>182</v>
      </c>
      <c r="E1819" t="s">
        <v>72</v>
      </c>
      <c r="F1819" t="s">
        <v>72</v>
      </c>
      <c r="G1819" t="s">
        <v>72</v>
      </c>
      <c r="H1819" t="s">
        <v>81</v>
      </c>
      <c r="I1819" t="s">
        <v>79</v>
      </c>
      <c r="J1819" t="s">
        <v>72</v>
      </c>
      <c r="K1819">
        <v>28.759452</v>
      </c>
      <c r="L1819">
        <v>3.4263119999999998</v>
      </c>
      <c r="M1819">
        <v>22.463000000000001</v>
      </c>
      <c r="N1819">
        <v>36.000999999999998</v>
      </c>
      <c r="O1819" t="s">
        <v>74</v>
      </c>
      <c r="P1819" t="s">
        <v>2820</v>
      </c>
      <c r="Q1819">
        <v>7.242</v>
      </c>
      <c r="R1819">
        <v>6.2960000000000003</v>
      </c>
      <c r="S1819">
        <v>31896</v>
      </c>
      <c r="T1819">
        <v>4279</v>
      </c>
      <c r="U1819">
        <v>24913</v>
      </c>
      <c r="V1819">
        <v>39928</v>
      </c>
      <c r="W1819">
        <v>224</v>
      </c>
      <c r="X1819">
        <v>64</v>
      </c>
      <c r="Y1819">
        <v>0</v>
      </c>
      <c r="Z1819">
        <v>0</v>
      </c>
      <c r="AA1819">
        <v>0</v>
      </c>
      <c r="AB1819">
        <v>1</v>
      </c>
      <c r="AC1819" t="s">
        <v>396</v>
      </c>
      <c r="AD1819" t="s">
        <v>2395</v>
      </c>
      <c r="AE1819">
        <v>1.2777641371999999</v>
      </c>
      <c r="AF1819" t="s">
        <v>75</v>
      </c>
    </row>
    <row r="1820" spans="1:32">
      <c r="A1820" t="s">
        <v>2821</v>
      </c>
      <c r="B1820">
        <v>2012</v>
      </c>
      <c r="C1820" t="s">
        <v>2395</v>
      </c>
      <c r="D1820" t="s">
        <v>182</v>
      </c>
      <c r="E1820" t="s">
        <v>72</v>
      </c>
      <c r="F1820" t="s">
        <v>72</v>
      </c>
      <c r="G1820" t="s">
        <v>72</v>
      </c>
      <c r="H1820" t="s">
        <v>83</v>
      </c>
      <c r="I1820" t="s">
        <v>72</v>
      </c>
      <c r="J1820" t="s">
        <v>72</v>
      </c>
      <c r="K1820">
        <v>15.515817</v>
      </c>
      <c r="L1820">
        <v>1.670517</v>
      </c>
      <c r="M1820">
        <v>12.481999999999999</v>
      </c>
      <c r="N1820">
        <v>19.126000000000001</v>
      </c>
      <c r="O1820" t="s">
        <v>74</v>
      </c>
      <c r="P1820" t="s">
        <v>2822</v>
      </c>
      <c r="Q1820">
        <v>3.61</v>
      </c>
      <c r="R1820">
        <v>3.0339999999999998</v>
      </c>
      <c r="S1820">
        <v>58641</v>
      </c>
      <c r="T1820">
        <v>6408</v>
      </c>
      <c r="U1820">
        <v>47175</v>
      </c>
      <c r="V1820">
        <v>72283</v>
      </c>
      <c r="W1820">
        <v>1094</v>
      </c>
      <c r="X1820">
        <v>147</v>
      </c>
      <c r="Y1820">
        <v>0</v>
      </c>
      <c r="Z1820">
        <v>0</v>
      </c>
      <c r="AA1820">
        <v>0</v>
      </c>
      <c r="AB1820">
        <v>1</v>
      </c>
      <c r="AC1820" t="s">
        <v>2823</v>
      </c>
      <c r="AD1820" t="s">
        <v>2395</v>
      </c>
      <c r="AE1820">
        <v>2.3268683191999999</v>
      </c>
      <c r="AF1820" t="s">
        <v>75</v>
      </c>
    </row>
    <row r="1821" spans="1:32">
      <c r="A1821" t="s">
        <v>2824</v>
      </c>
      <c r="B1821">
        <v>2012</v>
      </c>
      <c r="C1821" t="s">
        <v>2395</v>
      </c>
      <c r="D1821" t="s">
        <v>182</v>
      </c>
      <c r="E1821" t="s">
        <v>72</v>
      </c>
      <c r="F1821" t="s">
        <v>72</v>
      </c>
      <c r="G1821" t="s">
        <v>72</v>
      </c>
      <c r="H1821" t="s">
        <v>83</v>
      </c>
      <c r="I1821" t="s">
        <v>76</v>
      </c>
      <c r="J1821" t="s">
        <v>72</v>
      </c>
      <c r="K1821">
        <v>7.374968</v>
      </c>
      <c r="L1821">
        <v>1.3318920000000001</v>
      </c>
      <c r="M1821">
        <v>5.1310000000000002</v>
      </c>
      <c r="N1821">
        <v>10.493</v>
      </c>
      <c r="O1821" t="s">
        <v>74</v>
      </c>
      <c r="P1821" t="s">
        <v>2825</v>
      </c>
      <c r="Q1821">
        <v>3.1179999999999999</v>
      </c>
      <c r="R1821">
        <v>2.2440000000000002</v>
      </c>
      <c r="S1821">
        <v>14828</v>
      </c>
      <c r="T1821">
        <v>2769</v>
      </c>
      <c r="U1821">
        <v>10316</v>
      </c>
      <c r="V1821">
        <v>21097</v>
      </c>
      <c r="W1821">
        <v>689</v>
      </c>
      <c r="X1821">
        <v>50</v>
      </c>
      <c r="Y1821">
        <v>0</v>
      </c>
      <c r="Z1821">
        <v>0</v>
      </c>
      <c r="AA1821">
        <v>0</v>
      </c>
      <c r="AB1821">
        <v>1</v>
      </c>
      <c r="AC1821" t="s">
        <v>346</v>
      </c>
      <c r="AD1821" t="s">
        <v>2395</v>
      </c>
      <c r="AE1821">
        <v>1.7866438805</v>
      </c>
      <c r="AF1821" t="s">
        <v>75</v>
      </c>
    </row>
    <row r="1822" spans="1:32">
      <c r="A1822" t="s">
        <v>2826</v>
      </c>
      <c r="B1822">
        <v>2012</v>
      </c>
      <c r="C1822" t="s">
        <v>2395</v>
      </c>
      <c r="D1822" t="s">
        <v>182</v>
      </c>
      <c r="E1822" t="s">
        <v>72</v>
      </c>
      <c r="F1822" t="s">
        <v>72</v>
      </c>
      <c r="G1822" t="s">
        <v>72</v>
      </c>
      <c r="H1822" t="s">
        <v>83</v>
      </c>
      <c r="I1822" t="s">
        <v>79</v>
      </c>
      <c r="J1822" t="s">
        <v>72</v>
      </c>
      <c r="K1822">
        <v>24.769667999999999</v>
      </c>
      <c r="L1822">
        <v>3.0957509999999999</v>
      </c>
      <c r="M1822">
        <v>19.146000000000001</v>
      </c>
      <c r="N1822">
        <v>31.402999999999999</v>
      </c>
      <c r="O1822" t="s">
        <v>74</v>
      </c>
      <c r="P1822" t="s">
        <v>2827</v>
      </c>
      <c r="Q1822">
        <v>6.6340000000000003</v>
      </c>
      <c r="R1822">
        <v>5.6230000000000002</v>
      </c>
      <c r="S1822">
        <v>43812</v>
      </c>
      <c r="T1822">
        <v>5629</v>
      </c>
      <c r="U1822">
        <v>33866</v>
      </c>
      <c r="V1822">
        <v>55546</v>
      </c>
      <c r="W1822">
        <v>405</v>
      </c>
      <c r="X1822">
        <v>97</v>
      </c>
      <c r="Y1822">
        <v>0</v>
      </c>
      <c r="Z1822">
        <v>0</v>
      </c>
      <c r="AA1822">
        <v>0</v>
      </c>
      <c r="AB1822">
        <v>1</v>
      </c>
      <c r="AC1822" t="s">
        <v>2828</v>
      </c>
      <c r="AD1822" t="s">
        <v>2395</v>
      </c>
      <c r="AE1822">
        <v>2.0777839247999998</v>
      </c>
      <c r="AF1822" t="s">
        <v>75</v>
      </c>
    </row>
    <row r="1823" spans="1:32">
      <c r="A1823" t="s">
        <v>2829</v>
      </c>
      <c r="B1823">
        <v>2012</v>
      </c>
      <c r="C1823" t="s">
        <v>2395</v>
      </c>
      <c r="D1823" t="s">
        <v>182</v>
      </c>
      <c r="E1823" t="s">
        <v>72</v>
      </c>
      <c r="F1823" t="s">
        <v>72</v>
      </c>
      <c r="G1823" t="s">
        <v>72</v>
      </c>
      <c r="H1823" t="s">
        <v>84</v>
      </c>
      <c r="I1823" t="s">
        <v>72</v>
      </c>
      <c r="J1823" t="s">
        <v>72</v>
      </c>
      <c r="K1823">
        <v>10.734021</v>
      </c>
      <c r="L1823">
        <v>1.0299860000000001</v>
      </c>
      <c r="M1823">
        <v>8.8550000000000004</v>
      </c>
      <c r="N1823">
        <v>12.955</v>
      </c>
      <c r="O1823" t="s">
        <v>74</v>
      </c>
      <c r="P1823" t="s">
        <v>2830</v>
      </c>
      <c r="Q1823">
        <v>2.2210000000000001</v>
      </c>
      <c r="R1823">
        <v>1.879</v>
      </c>
      <c r="S1823">
        <v>44247</v>
      </c>
      <c r="T1823">
        <v>4303</v>
      </c>
      <c r="U1823">
        <v>36501</v>
      </c>
      <c r="V1823">
        <v>53402</v>
      </c>
      <c r="W1823">
        <v>1351</v>
      </c>
      <c r="X1823">
        <v>150</v>
      </c>
      <c r="Y1823">
        <v>0</v>
      </c>
      <c r="Z1823">
        <v>0</v>
      </c>
      <c r="AA1823">
        <v>0</v>
      </c>
      <c r="AB1823">
        <v>1</v>
      </c>
      <c r="AC1823" t="s">
        <v>681</v>
      </c>
      <c r="AD1823" t="s">
        <v>2395</v>
      </c>
      <c r="AE1823">
        <v>1.4946804702000001</v>
      </c>
      <c r="AF1823" t="s">
        <v>75</v>
      </c>
    </row>
    <row r="1824" spans="1:32">
      <c r="A1824" t="s">
        <v>2831</v>
      </c>
      <c r="B1824">
        <v>2012</v>
      </c>
      <c r="C1824" t="s">
        <v>2395</v>
      </c>
      <c r="D1824" t="s">
        <v>182</v>
      </c>
      <c r="E1824" t="s">
        <v>72</v>
      </c>
      <c r="F1824" t="s">
        <v>72</v>
      </c>
      <c r="G1824" t="s">
        <v>72</v>
      </c>
      <c r="H1824" t="s">
        <v>84</v>
      </c>
      <c r="I1824" t="s">
        <v>76</v>
      </c>
      <c r="J1824" t="s">
        <v>72</v>
      </c>
      <c r="K1824">
        <v>4.628298</v>
      </c>
      <c r="L1824">
        <v>0.69759099999999996</v>
      </c>
      <c r="M1824">
        <v>3.3559999999999999</v>
      </c>
      <c r="N1824">
        <v>6.2039999999999997</v>
      </c>
      <c r="O1824" t="s">
        <v>74</v>
      </c>
      <c r="P1824" t="s">
        <v>2832</v>
      </c>
      <c r="Q1824">
        <v>1.5760000000000001</v>
      </c>
      <c r="R1824">
        <v>1.272</v>
      </c>
      <c r="S1824">
        <v>10445</v>
      </c>
      <c r="T1824">
        <v>1565</v>
      </c>
      <c r="U1824">
        <v>7574</v>
      </c>
      <c r="V1824">
        <v>14002</v>
      </c>
      <c r="W1824">
        <v>814</v>
      </c>
      <c r="X1824">
        <v>48</v>
      </c>
      <c r="Y1824">
        <v>0</v>
      </c>
      <c r="Z1824">
        <v>0</v>
      </c>
      <c r="AA1824">
        <v>0</v>
      </c>
      <c r="AB1824">
        <v>1</v>
      </c>
      <c r="AC1824" t="s">
        <v>227</v>
      </c>
      <c r="AD1824" t="s">
        <v>2395</v>
      </c>
      <c r="AE1824">
        <v>0.89629571399999997</v>
      </c>
      <c r="AF1824" t="s">
        <v>75</v>
      </c>
    </row>
    <row r="1825" spans="1:32">
      <c r="A1825" t="s">
        <v>2833</v>
      </c>
      <c r="B1825">
        <v>2012</v>
      </c>
      <c r="C1825" t="s">
        <v>2395</v>
      </c>
      <c r="D1825" t="s">
        <v>182</v>
      </c>
      <c r="E1825" t="s">
        <v>72</v>
      </c>
      <c r="F1825" t="s">
        <v>72</v>
      </c>
      <c r="G1825" t="s">
        <v>72</v>
      </c>
      <c r="H1825" t="s">
        <v>84</v>
      </c>
      <c r="I1825" t="s">
        <v>79</v>
      </c>
      <c r="J1825" t="s">
        <v>72</v>
      </c>
      <c r="K1825">
        <v>18.121341000000001</v>
      </c>
      <c r="L1825">
        <v>1.937187</v>
      </c>
      <c r="M1825">
        <v>14.589</v>
      </c>
      <c r="N1825">
        <v>22.285</v>
      </c>
      <c r="O1825" t="s">
        <v>74</v>
      </c>
      <c r="P1825" t="s">
        <v>2834</v>
      </c>
      <c r="Q1825">
        <v>4.1639999999999997</v>
      </c>
      <c r="R1825">
        <v>3.532</v>
      </c>
      <c r="S1825">
        <v>33802</v>
      </c>
      <c r="T1825">
        <v>3756</v>
      </c>
      <c r="U1825">
        <v>27214</v>
      </c>
      <c r="V1825">
        <v>41569</v>
      </c>
      <c r="W1825">
        <v>537</v>
      </c>
      <c r="X1825">
        <v>102</v>
      </c>
      <c r="Y1825">
        <v>0</v>
      </c>
      <c r="Z1825">
        <v>0</v>
      </c>
      <c r="AA1825">
        <v>0</v>
      </c>
      <c r="AB1825">
        <v>1</v>
      </c>
      <c r="AC1825" t="s">
        <v>158</v>
      </c>
      <c r="AD1825" t="s">
        <v>2395</v>
      </c>
      <c r="AE1825">
        <v>1.3556480599</v>
      </c>
      <c r="AF1825" t="s">
        <v>75</v>
      </c>
    </row>
    <row r="1826" spans="1:32">
      <c r="A1826" t="s">
        <v>2835</v>
      </c>
      <c r="B1826">
        <v>2012</v>
      </c>
      <c r="C1826" t="s">
        <v>2395</v>
      </c>
      <c r="D1826" t="s">
        <v>182</v>
      </c>
      <c r="E1826" t="s">
        <v>72</v>
      </c>
      <c r="F1826" t="s">
        <v>72</v>
      </c>
      <c r="G1826" t="s">
        <v>72</v>
      </c>
      <c r="H1826" t="s">
        <v>85</v>
      </c>
      <c r="I1826" t="s">
        <v>72</v>
      </c>
      <c r="J1826" t="s">
        <v>72</v>
      </c>
      <c r="K1826">
        <v>8.8648380000000007</v>
      </c>
      <c r="L1826">
        <v>0.88610699999999998</v>
      </c>
      <c r="M1826">
        <v>7.2569999999999997</v>
      </c>
      <c r="N1826">
        <v>10.787000000000001</v>
      </c>
      <c r="O1826" t="s">
        <v>74</v>
      </c>
      <c r="P1826" t="s">
        <v>2836</v>
      </c>
      <c r="Q1826">
        <v>1.923</v>
      </c>
      <c r="R1826">
        <v>1.6080000000000001</v>
      </c>
      <c r="S1826">
        <v>39463</v>
      </c>
      <c r="T1826">
        <v>3976</v>
      </c>
      <c r="U1826">
        <v>32306</v>
      </c>
      <c r="V1826">
        <v>48021</v>
      </c>
      <c r="W1826">
        <v>1368</v>
      </c>
      <c r="X1826">
        <v>140</v>
      </c>
      <c r="Y1826">
        <v>0</v>
      </c>
      <c r="Z1826">
        <v>0</v>
      </c>
      <c r="AA1826">
        <v>0</v>
      </c>
      <c r="AB1826">
        <v>1</v>
      </c>
      <c r="AC1826" t="s">
        <v>654</v>
      </c>
      <c r="AD1826" t="s">
        <v>2395</v>
      </c>
      <c r="AE1826">
        <v>1.3285698355</v>
      </c>
      <c r="AF1826" t="s">
        <v>75</v>
      </c>
    </row>
    <row r="1827" spans="1:32">
      <c r="A1827" t="s">
        <v>2837</v>
      </c>
      <c r="B1827">
        <v>2012</v>
      </c>
      <c r="C1827" t="s">
        <v>2395</v>
      </c>
      <c r="D1827" t="s">
        <v>182</v>
      </c>
      <c r="E1827" t="s">
        <v>72</v>
      </c>
      <c r="F1827" t="s">
        <v>72</v>
      </c>
      <c r="G1827" t="s">
        <v>72</v>
      </c>
      <c r="H1827" t="s">
        <v>85</v>
      </c>
      <c r="I1827" t="s">
        <v>76</v>
      </c>
      <c r="J1827" t="s">
        <v>72</v>
      </c>
      <c r="K1827">
        <v>3.9636770000000001</v>
      </c>
      <c r="L1827">
        <v>0.77300800000000003</v>
      </c>
      <c r="M1827">
        <v>2.5880000000000001</v>
      </c>
      <c r="N1827">
        <v>5.7839999999999998</v>
      </c>
      <c r="O1827" t="s">
        <v>74</v>
      </c>
      <c r="P1827" t="s">
        <v>2838</v>
      </c>
      <c r="Q1827">
        <v>1.82</v>
      </c>
      <c r="R1827">
        <v>1.375</v>
      </c>
      <c r="S1827">
        <v>9046</v>
      </c>
      <c r="T1827">
        <v>1748</v>
      </c>
      <c r="U1827">
        <v>5907</v>
      </c>
      <c r="V1827">
        <v>13199</v>
      </c>
      <c r="W1827">
        <v>738</v>
      </c>
      <c r="X1827">
        <v>33</v>
      </c>
      <c r="Y1827">
        <v>0</v>
      </c>
      <c r="Z1827">
        <v>0</v>
      </c>
      <c r="AA1827">
        <v>0</v>
      </c>
      <c r="AB1827">
        <v>1</v>
      </c>
      <c r="AC1827" t="s">
        <v>339</v>
      </c>
      <c r="AD1827" t="s">
        <v>2395</v>
      </c>
      <c r="AE1827">
        <v>1.1569155054</v>
      </c>
      <c r="AF1827" t="s">
        <v>75</v>
      </c>
    </row>
    <row r="1828" spans="1:32">
      <c r="A1828" t="s">
        <v>2839</v>
      </c>
      <c r="B1828">
        <v>2012</v>
      </c>
      <c r="C1828" t="s">
        <v>2395</v>
      </c>
      <c r="D1828" t="s">
        <v>182</v>
      </c>
      <c r="E1828" t="s">
        <v>72</v>
      </c>
      <c r="F1828" t="s">
        <v>72</v>
      </c>
      <c r="G1828" t="s">
        <v>72</v>
      </c>
      <c r="H1828" t="s">
        <v>85</v>
      </c>
      <c r="I1828" t="s">
        <v>79</v>
      </c>
      <c r="J1828" t="s">
        <v>72</v>
      </c>
      <c r="K1828">
        <v>14.020424</v>
      </c>
      <c r="L1828">
        <v>1.733123</v>
      </c>
      <c r="M1828">
        <v>10.920999999999999</v>
      </c>
      <c r="N1828">
        <v>17.823</v>
      </c>
      <c r="O1828" t="s">
        <v>74</v>
      </c>
      <c r="P1828" t="s">
        <v>2840</v>
      </c>
      <c r="Q1828">
        <v>3.8029999999999999</v>
      </c>
      <c r="R1828">
        <v>3.0990000000000002</v>
      </c>
      <c r="S1828">
        <v>30417</v>
      </c>
      <c r="T1828">
        <v>3836</v>
      </c>
      <c r="U1828">
        <v>23693</v>
      </c>
      <c r="V1828">
        <v>38668</v>
      </c>
      <c r="W1828">
        <v>630</v>
      </c>
      <c r="X1828">
        <v>107</v>
      </c>
      <c r="Y1828">
        <v>0</v>
      </c>
      <c r="Z1828">
        <v>0</v>
      </c>
      <c r="AA1828">
        <v>0</v>
      </c>
      <c r="AB1828">
        <v>1</v>
      </c>
      <c r="AC1828" t="s">
        <v>541</v>
      </c>
      <c r="AD1828" t="s">
        <v>2395</v>
      </c>
      <c r="AE1828">
        <v>1.5673034994999999</v>
      </c>
      <c r="AF1828" t="s">
        <v>75</v>
      </c>
    </row>
    <row r="1829" spans="1:32">
      <c r="A1829" t="s">
        <v>2841</v>
      </c>
      <c r="B1829">
        <v>2012</v>
      </c>
      <c r="C1829" t="s">
        <v>2395</v>
      </c>
      <c r="D1829" t="s">
        <v>182</v>
      </c>
      <c r="E1829" t="s">
        <v>72</v>
      </c>
      <c r="F1829" t="s">
        <v>72</v>
      </c>
      <c r="G1829" t="s">
        <v>72</v>
      </c>
      <c r="H1829" t="s">
        <v>86</v>
      </c>
      <c r="I1829" t="s">
        <v>72</v>
      </c>
      <c r="J1829" t="s">
        <v>72</v>
      </c>
      <c r="K1829">
        <v>7.1616790000000004</v>
      </c>
      <c r="L1829">
        <v>0.90063899999999997</v>
      </c>
      <c r="M1829">
        <v>5.5679999999999996</v>
      </c>
      <c r="N1829">
        <v>9.1669999999999998</v>
      </c>
      <c r="O1829" t="s">
        <v>74</v>
      </c>
      <c r="P1829" t="s">
        <v>2842</v>
      </c>
      <c r="Q1829">
        <v>2.0059999999999998</v>
      </c>
      <c r="R1829">
        <v>1.5940000000000001</v>
      </c>
      <c r="S1829">
        <v>27975</v>
      </c>
      <c r="T1829">
        <v>3551</v>
      </c>
      <c r="U1829">
        <v>21749</v>
      </c>
      <c r="V1829">
        <v>35810</v>
      </c>
      <c r="W1829">
        <v>1336</v>
      </c>
      <c r="X1829">
        <v>89</v>
      </c>
      <c r="Y1829">
        <v>0</v>
      </c>
      <c r="Z1829">
        <v>0</v>
      </c>
      <c r="AA1829">
        <v>0</v>
      </c>
      <c r="AB1829">
        <v>1</v>
      </c>
      <c r="AC1829" t="s">
        <v>150</v>
      </c>
      <c r="AD1829" t="s">
        <v>2395</v>
      </c>
      <c r="AE1829">
        <v>1.6286988178999999</v>
      </c>
      <c r="AF1829" t="s">
        <v>75</v>
      </c>
    </row>
    <row r="1830" spans="1:32">
      <c r="A1830" t="s">
        <v>2843</v>
      </c>
      <c r="B1830">
        <v>2012</v>
      </c>
      <c r="C1830" t="s">
        <v>2395</v>
      </c>
      <c r="D1830" t="s">
        <v>182</v>
      </c>
      <c r="E1830" t="s">
        <v>72</v>
      </c>
      <c r="F1830" t="s">
        <v>72</v>
      </c>
      <c r="G1830" t="s">
        <v>72</v>
      </c>
      <c r="H1830" t="s">
        <v>86</v>
      </c>
      <c r="I1830" t="s">
        <v>76</v>
      </c>
      <c r="J1830" t="s">
        <v>72</v>
      </c>
      <c r="K1830">
        <v>2.622369</v>
      </c>
      <c r="L1830">
        <v>0.71706300000000001</v>
      </c>
      <c r="M1830">
        <v>1.405</v>
      </c>
      <c r="N1830">
        <v>4.4390000000000001</v>
      </c>
      <c r="O1830" t="s">
        <v>74</v>
      </c>
      <c r="P1830" t="s">
        <v>2844</v>
      </c>
      <c r="Q1830">
        <v>1.8169999999999999</v>
      </c>
      <c r="R1830">
        <v>1.2170000000000001</v>
      </c>
      <c r="S1830">
        <v>5308</v>
      </c>
      <c r="T1830">
        <v>1453</v>
      </c>
      <c r="U1830">
        <v>2844</v>
      </c>
      <c r="V1830">
        <v>8986</v>
      </c>
      <c r="W1830">
        <v>806</v>
      </c>
      <c r="X1830">
        <v>21</v>
      </c>
      <c r="Y1830">
        <v>0</v>
      </c>
      <c r="Z1830">
        <v>0</v>
      </c>
      <c r="AA1830">
        <v>0</v>
      </c>
      <c r="AB1830">
        <v>1</v>
      </c>
      <c r="AC1830" t="s">
        <v>219</v>
      </c>
      <c r="AD1830" t="s">
        <v>2395</v>
      </c>
      <c r="AE1830">
        <v>1.6209026021999999</v>
      </c>
      <c r="AF1830" t="s">
        <v>75</v>
      </c>
    </row>
    <row r="1831" spans="1:32">
      <c r="A1831" t="s">
        <v>2845</v>
      </c>
      <c r="B1831">
        <v>2012</v>
      </c>
      <c r="C1831" t="s">
        <v>2395</v>
      </c>
      <c r="D1831" t="s">
        <v>182</v>
      </c>
      <c r="E1831" t="s">
        <v>72</v>
      </c>
      <c r="F1831" t="s">
        <v>72</v>
      </c>
      <c r="G1831" t="s">
        <v>72</v>
      </c>
      <c r="H1831" t="s">
        <v>86</v>
      </c>
      <c r="I1831" t="s">
        <v>79</v>
      </c>
      <c r="J1831" t="s">
        <v>72</v>
      </c>
      <c r="K1831">
        <v>12.043931000000001</v>
      </c>
      <c r="L1831">
        <v>1.712798</v>
      </c>
      <c r="M1831">
        <v>9.0380000000000003</v>
      </c>
      <c r="N1831">
        <v>15.875999999999999</v>
      </c>
      <c r="O1831" t="s">
        <v>74</v>
      </c>
      <c r="P1831" t="s">
        <v>2846</v>
      </c>
      <c r="Q1831">
        <v>3.8319999999999999</v>
      </c>
      <c r="R1831">
        <v>3.0059999999999998</v>
      </c>
      <c r="S1831">
        <v>22667</v>
      </c>
      <c r="T1831">
        <v>3301</v>
      </c>
      <c r="U1831">
        <v>17009</v>
      </c>
      <c r="V1831">
        <v>29878</v>
      </c>
      <c r="W1831">
        <v>530</v>
      </c>
      <c r="X1831">
        <v>68</v>
      </c>
      <c r="Y1831">
        <v>0</v>
      </c>
      <c r="Z1831">
        <v>0</v>
      </c>
      <c r="AA1831">
        <v>0</v>
      </c>
      <c r="AB1831">
        <v>1</v>
      </c>
      <c r="AC1831" t="s">
        <v>647</v>
      </c>
      <c r="AD1831" t="s">
        <v>2395</v>
      </c>
      <c r="AE1831">
        <v>1.4649870062999999</v>
      </c>
      <c r="AF1831" t="s">
        <v>75</v>
      </c>
    </row>
    <row r="1832" spans="1:32">
      <c r="A1832" t="s">
        <v>2847</v>
      </c>
      <c r="B1832">
        <v>2012</v>
      </c>
      <c r="C1832" t="s">
        <v>2395</v>
      </c>
      <c r="D1832" t="s">
        <v>182</v>
      </c>
      <c r="E1832" t="s">
        <v>72</v>
      </c>
      <c r="F1832" t="s">
        <v>72</v>
      </c>
      <c r="G1832" t="s">
        <v>72</v>
      </c>
      <c r="H1832" t="s">
        <v>88</v>
      </c>
      <c r="I1832" t="s">
        <v>72</v>
      </c>
      <c r="J1832" t="s">
        <v>72</v>
      </c>
      <c r="K1832">
        <v>4.2833629999999996</v>
      </c>
      <c r="L1832">
        <v>0.70033299999999998</v>
      </c>
      <c r="M1832">
        <v>3.0150000000000001</v>
      </c>
      <c r="N1832">
        <v>5.8849999999999998</v>
      </c>
      <c r="O1832" t="s">
        <v>74</v>
      </c>
      <c r="P1832" t="s">
        <v>270</v>
      </c>
      <c r="Q1832">
        <v>1.6020000000000001</v>
      </c>
      <c r="R1832">
        <v>1.268</v>
      </c>
      <c r="S1832">
        <v>13017</v>
      </c>
      <c r="T1832">
        <v>2104</v>
      </c>
      <c r="U1832">
        <v>9163</v>
      </c>
      <c r="V1832">
        <v>17885</v>
      </c>
      <c r="W1832">
        <v>1259</v>
      </c>
      <c r="X1832">
        <v>58</v>
      </c>
      <c r="Y1832">
        <v>0</v>
      </c>
      <c r="Z1832">
        <v>0</v>
      </c>
      <c r="AA1832">
        <v>0</v>
      </c>
      <c r="AB1832">
        <v>1</v>
      </c>
      <c r="AC1832" t="s">
        <v>244</v>
      </c>
      <c r="AD1832" t="s">
        <v>2395</v>
      </c>
      <c r="AE1832">
        <v>1.5049344014999999</v>
      </c>
      <c r="AF1832" t="s">
        <v>75</v>
      </c>
    </row>
    <row r="1833" spans="1:32">
      <c r="A1833" t="s">
        <v>2848</v>
      </c>
      <c r="B1833">
        <v>2012</v>
      </c>
      <c r="C1833" t="s">
        <v>2395</v>
      </c>
      <c r="D1833" t="s">
        <v>182</v>
      </c>
      <c r="E1833" t="s">
        <v>72</v>
      </c>
      <c r="F1833" t="s">
        <v>72</v>
      </c>
      <c r="G1833" t="s">
        <v>72</v>
      </c>
      <c r="H1833" t="s">
        <v>88</v>
      </c>
      <c r="I1833" t="s">
        <v>76</v>
      </c>
      <c r="J1833" t="s">
        <v>72</v>
      </c>
      <c r="K1833">
        <v>1.508473</v>
      </c>
      <c r="L1833">
        <v>0.64324599999999998</v>
      </c>
      <c r="M1833">
        <v>0.52</v>
      </c>
      <c r="N1833">
        <v>3.3780000000000001</v>
      </c>
      <c r="O1833" t="s">
        <v>74</v>
      </c>
      <c r="P1833" t="s">
        <v>686</v>
      </c>
      <c r="Q1833">
        <v>1.869</v>
      </c>
      <c r="R1833">
        <v>0.98799999999999999</v>
      </c>
      <c r="S1833">
        <v>2386</v>
      </c>
      <c r="T1833">
        <v>1013</v>
      </c>
      <c r="U1833">
        <v>823</v>
      </c>
      <c r="V1833">
        <v>5342</v>
      </c>
      <c r="W1833">
        <v>702</v>
      </c>
      <c r="X1833">
        <v>8</v>
      </c>
      <c r="Y1833">
        <v>0</v>
      </c>
      <c r="Z1833">
        <v>0</v>
      </c>
      <c r="AA1833">
        <v>0</v>
      </c>
      <c r="AB1833">
        <v>1</v>
      </c>
      <c r="AC1833" t="s">
        <v>292</v>
      </c>
      <c r="AD1833" t="s">
        <v>2395</v>
      </c>
      <c r="AE1833">
        <v>1.9522502281</v>
      </c>
      <c r="AF1833" t="s">
        <v>75</v>
      </c>
    </row>
    <row r="1834" spans="1:32">
      <c r="A1834" t="s">
        <v>2849</v>
      </c>
      <c r="B1834">
        <v>2012</v>
      </c>
      <c r="C1834" t="s">
        <v>2395</v>
      </c>
      <c r="D1834" t="s">
        <v>182</v>
      </c>
      <c r="E1834" t="s">
        <v>72</v>
      </c>
      <c r="F1834" t="s">
        <v>72</v>
      </c>
      <c r="G1834" t="s">
        <v>72</v>
      </c>
      <c r="H1834" t="s">
        <v>88</v>
      </c>
      <c r="I1834" t="s">
        <v>79</v>
      </c>
      <c r="J1834" t="s">
        <v>72</v>
      </c>
      <c r="K1834">
        <v>7.294708</v>
      </c>
      <c r="L1834">
        <v>1.326489</v>
      </c>
      <c r="M1834">
        <v>5.0620000000000003</v>
      </c>
      <c r="N1834">
        <v>10.404</v>
      </c>
      <c r="O1834" t="s">
        <v>74</v>
      </c>
      <c r="P1834" t="s">
        <v>2850</v>
      </c>
      <c r="Q1834">
        <v>3.109</v>
      </c>
      <c r="R1834">
        <v>2.2330000000000001</v>
      </c>
      <c r="S1834">
        <v>10631</v>
      </c>
      <c r="T1834">
        <v>1929</v>
      </c>
      <c r="U1834">
        <v>7378</v>
      </c>
      <c r="V1834">
        <v>15163</v>
      </c>
      <c r="W1834">
        <v>557</v>
      </c>
      <c r="X1834">
        <v>50</v>
      </c>
      <c r="Y1834">
        <v>0</v>
      </c>
      <c r="Z1834">
        <v>0</v>
      </c>
      <c r="AA1834">
        <v>0</v>
      </c>
      <c r="AB1834">
        <v>1</v>
      </c>
      <c r="AC1834" t="s">
        <v>422</v>
      </c>
      <c r="AD1834" t="s">
        <v>2395</v>
      </c>
      <c r="AE1834">
        <v>1.4466696184000001</v>
      </c>
      <c r="AF1834" t="s">
        <v>75</v>
      </c>
    </row>
    <row r="1835" spans="1:32">
      <c r="A1835" t="s">
        <v>2851</v>
      </c>
      <c r="B1835">
        <v>2012</v>
      </c>
      <c r="C1835" t="s">
        <v>2395</v>
      </c>
      <c r="D1835" t="s">
        <v>182</v>
      </c>
      <c r="E1835" t="s">
        <v>72</v>
      </c>
      <c r="F1835" t="s">
        <v>72</v>
      </c>
      <c r="G1835" t="s">
        <v>72</v>
      </c>
      <c r="H1835" t="s">
        <v>91</v>
      </c>
      <c r="I1835" t="s">
        <v>72</v>
      </c>
      <c r="J1835" t="s">
        <v>72</v>
      </c>
      <c r="K1835">
        <v>1.558433</v>
      </c>
      <c r="L1835">
        <v>0.43734800000000001</v>
      </c>
      <c r="M1835">
        <v>0.82099999999999995</v>
      </c>
      <c r="N1835">
        <v>2.677</v>
      </c>
      <c r="O1835" t="s">
        <v>74</v>
      </c>
      <c r="P1835" t="s">
        <v>933</v>
      </c>
      <c r="Q1835">
        <v>1.1180000000000001</v>
      </c>
      <c r="R1835">
        <v>0.73799999999999999</v>
      </c>
      <c r="S1835">
        <v>3818</v>
      </c>
      <c r="T1835">
        <v>1071</v>
      </c>
      <c r="U1835">
        <v>2011</v>
      </c>
      <c r="V1835">
        <v>6559</v>
      </c>
      <c r="W1835">
        <v>1213</v>
      </c>
      <c r="X1835">
        <v>19</v>
      </c>
      <c r="Y1835">
        <v>0</v>
      </c>
      <c r="Z1835">
        <v>0</v>
      </c>
      <c r="AA1835">
        <v>0</v>
      </c>
      <c r="AB1835">
        <v>1</v>
      </c>
      <c r="AC1835" t="s">
        <v>133</v>
      </c>
      <c r="AD1835" t="s">
        <v>2395</v>
      </c>
      <c r="AE1835">
        <v>1.5110889035999999</v>
      </c>
      <c r="AF1835" t="s">
        <v>75</v>
      </c>
    </row>
    <row r="1836" spans="1:32">
      <c r="A1836" t="s">
        <v>2852</v>
      </c>
      <c r="B1836">
        <v>2012</v>
      </c>
      <c r="C1836" t="s">
        <v>2395</v>
      </c>
      <c r="D1836" t="s">
        <v>182</v>
      </c>
      <c r="E1836" t="s">
        <v>72</v>
      </c>
      <c r="F1836" t="s">
        <v>72</v>
      </c>
      <c r="G1836" t="s">
        <v>72</v>
      </c>
      <c r="H1836" t="s">
        <v>91</v>
      </c>
      <c r="I1836" t="s">
        <v>76</v>
      </c>
      <c r="J1836" t="s">
        <v>72</v>
      </c>
      <c r="K1836">
        <v>0.61197299999999999</v>
      </c>
      <c r="L1836">
        <v>0.36727599999999999</v>
      </c>
      <c r="M1836">
        <v>0.115</v>
      </c>
      <c r="N1836">
        <v>1.851</v>
      </c>
      <c r="O1836" t="s">
        <v>74</v>
      </c>
      <c r="P1836" t="s">
        <v>589</v>
      </c>
      <c r="Q1836">
        <v>1.2390000000000001</v>
      </c>
      <c r="R1836">
        <v>0.497</v>
      </c>
      <c r="S1836">
        <v>862</v>
      </c>
      <c r="T1836">
        <v>518</v>
      </c>
      <c r="U1836">
        <v>162</v>
      </c>
      <c r="V1836">
        <v>2607</v>
      </c>
      <c r="W1836">
        <v>718</v>
      </c>
      <c r="X1836">
        <v>4</v>
      </c>
      <c r="Y1836">
        <v>0</v>
      </c>
      <c r="Z1836">
        <v>0</v>
      </c>
      <c r="AA1836">
        <v>0</v>
      </c>
      <c r="AB1836">
        <v>1</v>
      </c>
      <c r="AC1836" t="s">
        <v>220</v>
      </c>
      <c r="AD1836" t="s">
        <v>2395</v>
      </c>
      <c r="AE1836">
        <v>1.5901523013000001</v>
      </c>
      <c r="AF1836" t="s">
        <v>75</v>
      </c>
    </row>
    <row r="1837" spans="1:32">
      <c r="A1837" t="s">
        <v>2853</v>
      </c>
      <c r="B1837">
        <v>2012</v>
      </c>
      <c r="C1837" t="s">
        <v>2395</v>
      </c>
      <c r="D1837" t="s">
        <v>182</v>
      </c>
      <c r="E1837" t="s">
        <v>72</v>
      </c>
      <c r="F1837" t="s">
        <v>72</v>
      </c>
      <c r="G1837" t="s">
        <v>72</v>
      </c>
      <c r="H1837" t="s">
        <v>91</v>
      </c>
      <c r="I1837" t="s">
        <v>79</v>
      </c>
      <c r="J1837" t="s">
        <v>72</v>
      </c>
      <c r="K1837">
        <v>2.8380899999999998</v>
      </c>
      <c r="L1837">
        <v>0.94319500000000001</v>
      </c>
      <c r="M1837">
        <v>1.2929999999999999</v>
      </c>
      <c r="N1837">
        <v>5.3520000000000003</v>
      </c>
      <c r="O1837" t="s">
        <v>74</v>
      </c>
      <c r="P1837" t="s">
        <v>917</v>
      </c>
      <c r="Q1837">
        <v>2.5139999999999998</v>
      </c>
      <c r="R1837">
        <v>1.5449999999999999</v>
      </c>
      <c r="S1837">
        <v>2957</v>
      </c>
      <c r="T1837">
        <v>973</v>
      </c>
      <c r="U1837">
        <v>1347</v>
      </c>
      <c r="V1837">
        <v>5576</v>
      </c>
      <c r="W1837">
        <v>495</v>
      </c>
      <c r="X1837">
        <v>15</v>
      </c>
      <c r="Y1837">
        <v>0</v>
      </c>
      <c r="Z1837">
        <v>0</v>
      </c>
      <c r="AA1837">
        <v>0</v>
      </c>
      <c r="AB1837">
        <v>1</v>
      </c>
      <c r="AC1837" t="s">
        <v>228</v>
      </c>
      <c r="AD1837" t="s">
        <v>2395</v>
      </c>
      <c r="AE1837">
        <v>1.5937060162000001</v>
      </c>
      <c r="AF1837" t="s">
        <v>75</v>
      </c>
    </row>
    <row r="1838" spans="1:32">
      <c r="A1838" t="s">
        <v>2854</v>
      </c>
      <c r="B1838">
        <v>2012</v>
      </c>
      <c r="C1838" t="s">
        <v>2395</v>
      </c>
      <c r="D1838" t="s">
        <v>182</v>
      </c>
      <c r="E1838" t="s">
        <v>72</v>
      </c>
      <c r="F1838" t="s">
        <v>72</v>
      </c>
      <c r="G1838" t="s">
        <v>72</v>
      </c>
      <c r="H1838" t="s">
        <v>72</v>
      </c>
      <c r="I1838" t="s">
        <v>72</v>
      </c>
      <c r="J1838" t="s">
        <v>72</v>
      </c>
      <c r="K1838">
        <v>9.9130590000000005</v>
      </c>
      <c r="L1838">
        <v>0.45657700000000001</v>
      </c>
      <c r="M1838">
        <v>9.0429999999999993</v>
      </c>
      <c r="N1838">
        <v>10.856</v>
      </c>
      <c r="O1838" t="s">
        <v>74</v>
      </c>
      <c r="P1838" t="s">
        <v>2855</v>
      </c>
      <c r="Q1838">
        <v>0.94299999999999995</v>
      </c>
      <c r="R1838">
        <v>0.87</v>
      </c>
      <c r="S1838">
        <v>258086</v>
      </c>
      <c r="T1838">
        <v>12187</v>
      </c>
      <c r="U1838">
        <v>235442</v>
      </c>
      <c r="V1838">
        <v>282647</v>
      </c>
      <c r="W1838">
        <v>8504</v>
      </c>
      <c r="X1838">
        <v>754</v>
      </c>
      <c r="Y1838">
        <v>0</v>
      </c>
      <c r="Z1838">
        <v>0</v>
      </c>
      <c r="AA1838">
        <v>0</v>
      </c>
      <c r="AB1838">
        <v>1</v>
      </c>
      <c r="AC1838" t="s">
        <v>2856</v>
      </c>
      <c r="AD1838" t="s">
        <v>2395</v>
      </c>
      <c r="AE1838">
        <v>1.984867312</v>
      </c>
      <c r="AF1838" t="s">
        <v>75</v>
      </c>
    </row>
    <row r="1839" spans="1:32">
      <c r="A1839" t="s">
        <v>2857</v>
      </c>
      <c r="B1839">
        <v>2012</v>
      </c>
      <c r="C1839" t="s">
        <v>2395</v>
      </c>
      <c r="D1839" t="s">
        <v>182</v>
      </c>
      <c r="E1839" t="s">
        <v>72</v>
      </c>
      <c r="F1839" t="s">
        <v>72</v>
      </c>
      <c r="G1839" t="s">
        <v>72</v>
      </c>
      <c r="H1839" t="s">
        <v>72</v>
      </c>
      <c r="I1839" t="s">
        <v>72</v>
      </c>
      <c r="J1839" t="s">
        <v>96</v>
      </c>
      <c r="K1839">
        <v>8.2976189999999992</v>
      </c>
      <c r="L1839">
        <v>1.049158</v>
      </c>
      <c r="M1839">
        <v>6.44</v>
      </c>
      <c r="N1839">
        <v>10.631</v>
      </c>
      <c r="O1839" t="s">
        <v>74</v>
      </c>
      <c r="P1839" t="s">
        <v>959</v>
      </c>
      <c r="Q1839">
        <v>2.3330000000000002</v>
      </c>
      <c r="R1839">
        <v>1.8580000000000001</v>
      </c>
      <c r="S1839">
        <v>50197</v>
      </c>
      <c r="T1839">
        <v>6551</v>
      </c>
      <c r="U1839">
        <v>38957</v>
      </c>
      <c r="V1839">
        <v>64311</v>
      </c>
      <c r="W1839">
        <v>1418</v>
      </c>
      <c r="X1839">
        <v>104</v>
      </c>
      <c r="Y1839">
        <v>0</v>
      </c>
      <c r="Z1839">
        <v>0</v>
      </c>
      <c r="AA1839">
        <v>0</v>
      </c>
      <c r="AB1839">
        <v>1</v>
      </c>
      <c r="AC1839" t="s">
        <v>2858</v>
      </c>
      <c r="AD1839" t="s">
        <v>2395</v>
      </c>
      <c r="AE1839">
        <v>2.0498271826000001</v>
      </c>
      <c r="AF1839" t="s">
        <v>75</v>
      </c>
    </row>
    <row r="1840" spans="1:32">
      <c r="A1840" t="s">
        <v>2859</v>
      </c>
      <c r="B1840">
        <v>2012</v>
      </c>
      <c r="C1840" t="s">
        <v>2395</v>
      </c>
      <c r="D1840" t="s">
        <v>182</v>
      </c>
      <c r="E1840" t="s">
        <v>72</v>
      </c>
      <c r="F1840" t="s">
        <v>72</v>
      </c>
      <c r="G1840" t="s">
        <v>72</v>
      </c>
      <c r="H1840" t="s">
        <v>72</v>
      </c>
      <c r="I1840" t="s">
        <v>72</v>
      </c>
      <c r="J1840" t="s">
        <v>97</v>
      </c>
      <c r="K1840">
        <v>10.652984</v>
      </c>
      <c r="L1840">
        <v>1.1145940000000001</v>
      </c>
      <c r="M1840">
        <v>8.6349999999999998</v>
      </c>
      <c r="N1840">
        <v>13.074999999999999</v>
      </c>
      <c r="O1840" t="s">
        <v>74</v>
      </c>
      <c r="P1840" t="s">
        <v>2860</v>
      </c>
      <c r="Q1840">
        <v>2.4220000000000002</v>
      </c>
      <c r="R1840">
        <v>2.0179999999999998</v>
      </c>
      <c r="S1840">
        <v>62676</v>
      </c>
      <c r="T1840">
        <v>6514</v>
      </c>
      <c r="U1840">
        <v>50805</v>
      </c>
      <c r="V1840">
        <v>76925</v>
      </c>
      <c r="W1840">
        <v>1730</v>
      </c>
      <c r="X1840">
        <v>154</v>
      </c>
      <c r="Y1840">
        <v>0</v>
      </c>
      <c r="Z1840">
        <v>0</v>
      </c>
      <c r="AA1840">
        <v>0</v>
      </c>
      <c r="AB1840">
        <v>1</v>
      </c>
      <c r="AC1840" t="s">
        <v>314</v>
      </c>
      <c r="AD1840" t="s">
        <v>2395</v>
      </c>
      <c r="AE1840">
        <v>2.2567157880000002</v>
      </c>
      <c r="AF1840" t="s">
        <v>75</v>
      </c>
    </row>
    <row r="1841" spans="1:32">
      <c r="A1841" t="s">
        <v>2861</v>
      </c>
      <c r="B1841">
        <v>2012</v>
      </c>
      <c r="C1841" t="s">
        <v>2395</v>
      </c>
      <c r="D1841" t="s">
        <v>182</v>
      </c>
      <c r="E1841" t="s">
        <v>72</v>
      </c>
      <c r="F1841" t="s">
        <v>72</v>
      </c>
      <c r="G1841" t="s">
        <v>72</v>
      </c>
      <c r="H1841" t="s">
        <v>72</v>
      </c>
      <c r="I1841" t="s">
        <v>72</v>
      </c>
      <c r="J1841" t="s">
        <v>98</v>
      </c>
      <c r="K1841">
        <v>10.374995999999999</v>
      </c>
      <c r="L1841">
        <v>1.1055779999999999</v>
      </c>
      <c r="M1841">
        <v>8.3780000000000001</v>
      </c>
      <c r="N1841">
        <v>12.782</v>
      </c>
      <c r="O1841" t="s">
        <v>74</v>
      </c>
      <c r="P1841" t="s">
        <v>2862</v>
      </c>
      <c r="Q1841">
        <v>2.407</v>
      </c>
      <c r="R1841">
        <v>1.9970000000000001</v>
      </c>
      <c r="S1841">
        <v>57943</v>
      </c>
      <c r="T1841">
        <v>6135</v>
      </c>
      <c r="U1841">
        <v>46787</v>
      </c>
      <c r="V1841">
        <v>71387</v>
      </c>
      <c r="W1841">
        <v>1809</v>
      </c>
      <c r="X1841">
        <v>160</v>
      </c>
      <c r="Y1841">
        <v>0</v>
      </c>
      <c r="Z1841">
        <v>0</v>
      </c>
      <c r="AA1841">
        <v>0</v>
      </c>
      <c r="AB1841">
        <v>1</v>
      </c>
      <c r="AC1841" t="s">
        <v>2863</v>
      </c>
      <c r="AD1841" t="s">
        <v>2395</v>
      </c>
      <c r="AE1841">
        <v>2.3766228348</v>
      </c>
      <c r="AF1841" t="s">
        <v>75</v>
      </c>
    </row>
    <row r="1842" spans="1:32">
      <c r="A1842" t="s">
        <v>2864</v>
      </c>
      <c r="B1842">
        <v>2012</v>
      </c>
      <c r="C1842" t="s">
        <v>2395</v>
      </c>
      <c r="D1842" t="s">
        <v>182</v>
      </c>
      <c r="E1842" t="s">
        <v>72</v>
      </c>
      <c r="F1842" t="s">
        <v>72</v>
      </c>
      <c r="G1842" t="s">
        <v>72</v>
      </c>
      <c r="H1842" t="s">
        <v>72</v>
      </c>
      <c r="I1842" t="s">
        <v>72</v>
      </c>
      <c r="J1842" t="s">
        <v>99</v>
      </c>
      <c r="K1842">
        <v>10.209595</v>
      </c>
      <c r="L1842">
        <v>1.0074369999999999</v>
      </c>
      <c r="M1842">
        <v>8.3770000000000007</v>
      </c>
      <c r="N1842">
        <v>12.388999999999999</v>
      </c>
      <c r="O1842" t="s">
        <v>74</v>
      </c>
      <c r="P1842" t="s">
        <v>2865</v>
      </c>
      <c r="Q1842">
        <v>2.1789999999999998</v>
      </c>
      <c r="R1842">
        <v>1.8320000000000001</v>
      </c>
      <c r="S1842">
        <v>51348</v>
      </c>
      <c r="T1842">
        <v>5306</v>
      </c>
      <c r="U1842">
        <v>42132</v>
      </c>
      <c r="V1842">
        <v>62308</v>
      </c>
      <c r="W1842">
        <v>2007</v>
      </c>
      <c r="X1842">
        <v>188</v>
      </c>
      <c r="Y1842">
        <v>0</v>
      </c>
      <c r="Z1842">
        <v>0</v>
      </c>
      <c r="AA1842">
        <v>0</v>
      </c>
      <c r="AB1842">
        <v>1</v>
      </c>
      <c r="AC1842" t="s">
        <v>311</v>
      </c>
      <c r="AD1842" t="s">
        <v>2395</v>
      </c>
      <c r="AE1842">
        <v>2.2208970730000002</v>
      </c>
      <c r="AF1842" t="s">
        <v>75</v>
      </c>
    </row>
    <row r="1843" spans="1:32">
      <c r="A1843" t="s">
        <v>2866</v>
      </c>
      <c r="B1843">
        <v>2012</v>
      </c>
      <c r="C1843" t="s">
        <v>2395</v>
      </c>
      <c r="D1843" t="s">
        <v>182</v>
      </c>
      <c r="E1843" t="s">
        <v>72</v>
      </c>
      <c r="F1843" t="s">
        <v>72</v>
      </c>
      <c r="G1843" t="s">
        <v>72</v>
      </c>
      <c r="H1843" t="s">
        <v>72</v>
      </c>
      <c r="I1843" t="s">
        <v>72</v>
      </c>
      <c r="J1843" t="s">
        <v>100</v>
      </c>
      <c r="K1843">
        <v>10.299579</v>
      </c>
      <c r="L1843">
        <v>1.393232</v>
      </c>
      <c r="M1843">
        <v>7.8449999999999998</v>
      </c>
      <c r="N1843">
        <v>13.41</v>
      </c>
      <c r="O1843" t="s">
        <v>74</v>
      </c>
      <c r="P1843" t="s">
        <v>2867</v>
      </c>
      <c r="Q1843">
        <v>3.11</v>
      </c>
      <c r="R1843">
        <v>2.4540000000000002</v>
      </c>
      <c r="S1843">
        <v>35922</v>
      </c>
      <c r="T1843">
        <v>5010</v>
      </c>
      <c r="U1843">
        <v>27362</v>
      </c>
      <c r="V1843">
        <v>46770</v>
      </c>
      <c r="W1843">
        <v>1540</v>
      </c>
      <c r="X1843">
        <v>148</v>
      </c>
      <c r="Y1843">
        <v>0</v>
      </c>
      <c r="Z1843">
        <v>0</v>
      </c>
      <c r="AA1843">
        <v>0</v>
      </c>
      <c r="AB1843">
        <v>1</v>
      </c>
      <c r="AC1843" t="s">
        <v>2868</v>
      </c>
      <c r="AD1843" t="s">
        <v>2395</v>
      </c>
      <c r="AE1843">
        <v>3.2334893950999999</v>
      </c>
      <c r="AF1843" t="s">
        <v>75</v>
      </c>
    </row>
    <row r="1844" spans="1:32">
      <c r="A1844" t="s">
        <v>2869</v>
      </c>
      <c r="B1844">
        <v>2012</v>
      </c>
      <c r="C1844" t="s">
        <v>2395</v>
      </c>
      <c r="D1844" t="s">
        <v>182</v>
      </c>
      <c r="E1844" t="s">
        <v>72</v>
      </c>
      <c r="F1844" t="s">
        <v>72</v>
      </c>
      <c r="G1844" t="s">
        <v>72</v>
      </c>
      <c r="H1844" t="s">
        <v>72</v>
      </c>
      <c r="I1844" t="s">
        <v>76</v>
      </c>
      <c r="J1844" t="s">
        <v>72</v>
      </c>
      <c r="K1844">
        <v>4.983085</v>
      </c>
      <c r="L1844">
        <v>0.42085099999999998</v>
      </c>
      <c r="M1844">
        <v>4.1890000000000001</v>
      </c>
      <c r="N1844">
        <v>5.8769999999999998</v>
      </c>
      <c r="O1844" t="s">
        <v>74</v>
      </c>
      <c r="P1844" t="s">
        <v>2870</v>
      </c>
      <c r="Q1844">
        <v>0.89400000000000002</v>
      </c>
      <c r="R1844">
        <v>0.79400000000000004</v>
      </c>
      <c r="S1844">
        <v>68139</v>
      </c>
      <c r="T1844">
        <v>5853</v>
      </c>
      <c r="U1844">
        <v>57285</v>
      </c>
      <c r="V1844">
        <v>80364</v>
      </c>
      <c r="W1844">
        <v>4925</v>
      </c>
      <c r="X1844">
        <v>218</v>
      </c>
      <c r="Y1844">
        <v>0</v>
      </c>
      <c r="Z1844">
        <v>0</v>
      </c>
      <c r="AA1844">
        <v>0</v>
      </c>
      <c r="AB1844">
        <v>1</v>
      </c>
      <c r="AC1844" t="s">
        <v>2871</v>
      </c>
      <c r="AD1844" t="s">
        <v>2395</v>
      </c>
      <c r="AE1844">
        <v>1.8419380352000001</v>
      </c>
      <c r="AF1844" t="s">
        <v>75</v>
      </c>
    </row>
    <row r="1845" spans="1:32">
      <c r="A1845" t="s">
        <v>2872</v>
      </c>
      <c r="B1845">
        <v>2012</v>
      </c>
      <c r="C1845" t="s">
        <v>2395</v>
      </c>
      <c r="D1845" t="s">
        <v>182</v>
      </c>
      <c r="E1845" t="s">
        <v>72</v>
      </c>
      <c r="F1845" t="s">
        <v>72</v>
      </c>
      <c r="G1845" t="s">
        <v>72</v>
      </c>
      <c r="H1845" t="s">
        <v>72</v>
      </c>
      <c r="I1845" t="s">
        <v>76</v>
      </c>
      <c r="J1845" t="s">
        <v>96</v>
      </c>
      <c r="K1845">
        <v>3.6323699999999999</v>
      </c>
      <c r="L1845">
        <v>0.82996199999999998</v>
      </c>
      <c r="M1845">
        <v>2.1829999999999998</v>
      </c>
      <c r="N1845">
        <v>5.6479999999999997</v>
      </c>
      <c r="O1845" t="s">
        <v>74</v>
      </c>
      <c r="P1845" t="s">
        <v>2873</v>
      </c>
      <c r="Q1845">
        <v>2.0150000000000001</v>
      </c>
      <c r="R1845">
        <v>1.4490000000000001</v>
      </c>
      <c r="S1845">
        <v>11745</v>
      </c>
      <c r="T1845">
        <v>2727</v>
      </c>
      <c r="U1845">
        <v>7060</v>
      </c>
      <c r="V1845">
        <v>18262</v>
      </c>
      <c r="W1845">
        <v>826</v>
      </c>
      <c r="X1845">
        <v>27</v>
      </c>
      <c r="Y1845">
        <v>0</v>
      </c>
      <c r="Z1845">
        <v>0</v>
      </c>
      <c r="AA1845">
        <v>0</v>
      </c>
      <c r="AB1845">
        <v>1</v>
      </c>
      <c r="AC1845" t="s">
        <v>230</v>
      </c>
      <c r="AD1845" t="s">
        <v>2395</v>
      </c>
      <c r="AE1845">
        <v>1.6234893731</v>
      </c>
      <c r="AF1845" t="s">
        <v>75</v>
      </c>
    </row>
    <row r="1846" spans="1:32">
      <c r="A1846" t="s">
        <v>2874</v>
      </c>
      <c r="B1846">
        <v>2012</v>
      </c>
      <c r="C1846" t="s">
        <v>2395</v>
      </c>
      <c r="D1846" t="s">
        <v>182</v>
      </c>
      <c r="E1846" t="s">
        <v>72</v>
      </c>
      <c r="F1846" t="s">
        <v>72</v>
      </c>
      <c r="G1846" t="s">
        <v>72</v>
      </c>
      <c r="H1846" t="s">
        <v>72</v>
      </c>
      <c r="I1846" t="s">
        <v>76</v>
      </c>
      <c r="J1846" t="s">
        <v>97</v>
      </c>
      <c r="K1846">
        <v>4.6777620000000004</v>
      </c>
      <c r="L1846">
        <v>1.0394030000000001</v>
      </c>
      <c r="M1846">
        <v>2.8530000000000002</v>
      </c>
      <c r="N1846">
        <v>7.1829999999999998</v>
      </c>
      <c r="O1846" t="s">
        <v>74</v>
      </c>
      <c r="P1846" t="s">
        <v>2875</v>
      </c>
      <c r="Q1846">
        <v>2.5049999999999999</v>
      </c>
      <c r="R1846">
        <v>1.825</v>
      </c>
      <c r="S1846">
        <v>14111</v>
      </c>
      <c r="T1846">
        <v>3149</v>
      </c>
      <c r="U1846">
        <v>8607</v>
      </c>
      <c r="V1846">
        <v>21668</v>
      </c>
      <c r="W1846">
        <v>979</v>
      </c>
      <c r="X1846">
        <v>36</v>
      </c>
      <c r="Y1846">
        <v>0</v>
      </c>
      <c r="Z1846">
        <v>0</v>
      </c>
      <c r="AA1846">
        <v>0</v>
      </c>
      <c r="AB1846">
        <v>1</v>
      </c>
      <c r="AC1846" t="s">
        <v>229</v>
      </c>
      <c r="AD1846" t="s">
        <v>2395</v>
      </c>
      <c r="AE1846">
        <v>2.369595103</v>
      </c>
      <c r="AF1846" t="s">
        <v>75</v>
      </c>
    </row>
    <row r="1847" spans="1:32">
      <c r="A1847" t="s">
        <v>2876</v>
      </c>
      <c r="B1847">
        <v>2012</v>
      </c>
      <c r="C1847" t="s">
        <v>2395</v>
      </c>
      <c r="D1847" t="s">
        <v>182</v>
      </c>
      <c r="E1847" t="s">
        <v>72</v>
      </c>
      <c r="F1847" t="s">
        <v>72</v>
      </c>
      <c r="G1847" t="s">
        <v>72</v>
      </c>
      <c r="H1847" t="s">
        <v>72</v>
      </c>
      <c r="I1847" t="s">
        <v>76</v>
      </c>
      <c r="J1847" t="s">
        <v>98</v>
      </c>
      <c r="K1847">
        <v>6.0418979999999998</v>
      </c>
      <c r="L1847">
        <v>1.1286529999999999</v>
      </c>
      <c r="M1847">
        <v>4.1539999999999999</v>
      </c>
      <c r="N1847">
        <v>8.7089999999999996</v>
      </c>
      <c r="O1847" t="s">
        <v>74</v>
      </c>
      <c r="P1847" t="s">
        <v>898</v>
      </c>
      <c r="Q1847">
        <v>2.6669999999999998</v>
      </c>
      <c r="R1847">
        <v>1.8879999999999999</v>
      </c>
      <c r="S1847">
        <v>17449</v>
      </c>
      <c r="T1847">
        <v>3247</v>
      </c>
      <c r="U1847">
        <v>11998</v>
      </c>
      <c r="V1847">
        <v>25152</v>
      </c>
      <c r="W1847">
        <v>1056</v>
      </c>
      <c r="X1847">
        <v>55</v>
      </c>
      <c r="Y1847">
        <v>0</v>
      </c>
      <c r="Z1847">
        <v>0</v>
      </c>
      <c r="AA1847">
        <v>0</v>
      </c>
      <c r="AB1847">
        <v>1</v>
      </c>
      <c r="AC1847" t="s">
        <v>221</v>
      </c>
      <c r="AD1847" t="s">
        <v>2395</v>
      </c>
      <c r="AE1847">
        <v>2.3673677826000001</v>
      </c>
      <c r="AF1847" t="s">
        <v>75</v>
      </c>
    </row>
    <row r="1848" spans="1:32">
      <c r="A1848" t="s">
        <v>2877</v>
      </c>
      <c r="B1848">
        <v>2012</v>
      </c>
      <c r="C1848" t="s">
        <v>2395</v>
      </c>
      <c r="D1848" t="s">
        <v>182</v>
      </c>
      <c r="E1848" t="s">
        <v>72</v>
      </c>
      <c r="F1848" t="s">
        <v>72</v>
      </c>
      <c r="G1848" t="s">
        <v>72</v>
      </c>
      <c r="H1848" t="s">
        <v>72</v>
      </c>
      <c r="I1848" t="s">
        <v>76</v>
      </c>
      <c r="J1848" t="s">
        <v>99</v>
      </c>
      <c r="K1848">
        <v>4.8490349999999998</v>
      </c>
      <c r="L1848">
        <v>0.80173899999999998</v>
      </c>
      <c r="M1848">
        <v>3.3969999999999998</v>
      </c>
      <c r="N1848">
        <v>6.6849999999999996</v>
      </c>
      <c r="O1848" t="s">
        <v>74</v>
      </c>
      <c r="P1848" t="s">
        <v>2878</v>
      </c>
      <c r="Q1848">
        <v>1.8360000000000001</v>
      </c>
      <c r="R1848">
        <v>1.452</v>
      </c>
      <c r="S1848">
        <v>12740</v>
      </c>
      <c r="T1848">
        <v>2109</v>
      </c>
      <c r="U1848">
        <v>8926</v>
      </c>
      <c r="V1848">
        <v>17562</v>
      </c>
      <c r="W1848">
        <v>1168</v>
      </c>
      <c r="X1848">
        <v>53</v>
      </c>
      <c r="Y1848">
        <v>0</v>
      </c>
      <c r="Z1848">
        <v>0</v>
      </c>
      <c r="AA1848">
        <v>0</v>
      </c>
      <c r="AB1848">
        <v>1</v>
      </c>
      <c r="AC1848" t="s">
        <v>244</v>
      </c>
      <c r="AD1848" t="s">
        <v>2395</v>
      </c>
      <c r="AE1848">
        <v>1.6258031629</v>
      </c>
      <c r="AF1848" t="s">
        <v>75</v>
      </c>
    </row>
    <row r="1849" spans="1:32">
      <c r="A1849" t="s">
        <v>2879</v>
      </c>
      <c r="B1849">
        <v>2012</v>
      </c>
      <c r="C1849" t="s">
        <v>2395</v>
      </c>
      <c r="D1849" t="s">
        <v>182</v>
      </c>
      <c r="E1849" t="s">
        <v>72</v>
      </c>
      <c r="F1849" t="s">
        <v>72</v>
      </c>
      <c r="G1849" t="s">
        <v>72</v>
      </c>
      <c r="H1849" t="s">
        <v>72</v>
      </c>
      <c r="I1849" t="s">
        <v>76</v>
      </c>
      <c r="J1849" t="s">
        <v>100</v>
      </c>
      <c r="K1849">
        <v>6.33622</v>
      </c>
      <c r="L1849">
        <v>1.4030359999999999</v>
      </c>
      <c r="M1849">
        <v>4.0599999999999996</v>
      </c>
      <c r="N1849">
        <v>9.7579999999999991</v>
      </c>
      <c r="O1849" t="s">
        <v>74</v>
      </c>
      <c r="P1849" t="s">
        <v>769</v>
      </c>
      <c r="Q1849">
        <v>3.4220000000000002</v>
      </c>
      <c r="R1849">
        <v>2.2759999999999998</v>
      </c>
      <c r="S1849">
        <v>12094</v>
      </c>
      <c r="T1849">
        <v>2873</v>
      </c>
      <c r="U1849">
        <v>7750</v>
      </c>
      <c r="V1849">
        <v>18626</v>
      </c>
      <c r="W1849">
        <v>896</v>
      </c>
      <c r="X1849">
        <v>47</v>
      </c>
      <c r="Y1849">
        <v>0</v>
      </c>
      <c r="Z1849">
        <v>0</v>
      </c>
      <c r="AA1849">
        <v>0</v>
      </c>
      <c r="AB1849">
        <v>1</v>
      </c>
      <c r="AC1849" t="s">
        <v>354</v>
      </c>
      <c r="AD1849" t="s">
        <v>2395</v>
      </c>
      <c r="AE1849">
        <v>2.9686489386999999</v>
      </c>
      <c r="AF1849" t="s">
        <v>75</v>
      </c>
    </row>
    <row r="1850" spans="1:32">
      <c r="A1850" t="s">
        <v>2880</v>
      </c>
      <c r="B1850">
        <v>2012</v>
      </c>
      <c r="C1850" t="s">
        <v>2395</v>
      </c>
      <c r="D1850" t="s">
        <v>182</v>
      </c>
      <c r="E1850" t="s">
        <v>72</v>
      </c>
      <c r="F1850" t="s">
        <v>72</v>
      </c>
      <c r="G1850" t="s">
        <v>72</v>
      </c>
      <c r="H1850" t="s">
        <v>72</v>
      </c>
      <c r="I1850" t="s">
        <v>79</v>
      </c>
      <c r="J1850" t="s">
        <v>72</v>
      </c>
      <c r="K1850">
        <v>15.366744000000001</v>
      </c>
      <c r="L1850">
        <v>0.85978900000000003</v>
      </c>
      <c r="M1850">
        <v>13.737</v>
      </c>
      <c r="N1850">
        <v>17.151</v>
      </c>
      <c r="O1850" t="s">
        <v>74</v>
      </c>
      <c r="P1850" t="s">
        <v>2881</v>
      </c>
      <c r="Q1850">
        <v>1.784</v>
      </c>
      <c r="R1850">
        <v>1.629</v>
      </c>
      <c r="S1850">
        <v>189947</v>
      </c>
      <c r="T1850">
        <v>10864</v>
      </c>
      <c r="U1850">
        <v>169806</v>
      </c>
      <c r="V1850">
        <v>212002</v>
      </c>
      <c r="W1850">
        <v>3579</v>
      </c>
      <c r="X1850">
        <v>536</v>
      </c>
      <c r="Y1850">
        <v>0</v>
      </c>
      <c r="Z1850">
        <v>0</v>
      </c>
      <c r="AA1850">
        <v>0</v>
      </c>
      <c r="AB1850">
        <v>1</v>
      </c>
      <c r="AC1850" t="s">
        <v>2882</v>
      </c>
      <c r="AD1850" t="s">
        <v>2395</v>
      </c>
      <c r="AE1850">
        <v>2.0337691363000001</v>
      </c>
      <c r="AF1850" t="s">
        <v>75</v>
      </c>
    </row>
    <row r="1851" spans="1:32">
      <c r="A1851" t="s">
        <v>2883</v>
      </c>
      <c r="B1851">
        <v>2012</v>
      </c>
      <c r="C1851" t="s">
        <v>2395</v>
      </c>
      <c r="D1851" t="s">
        <v>182</v>
      </c>
      <c r="E1851" t="s">
        <v>72</v>
      </c>
      <c r="F1851" t="s">
        <v>72</v>
      </c>
      <c r="G1851" t="s">
        <v>72</v>
      </c>
      <c r="H1851" t="s">
        <v>72</v>
      </c>
      <c r="I1851" t="s">
        <v>79</v>
      </c>
      <c r="J1851" t="s">
        <v>96</v>
      </c>
      <c r="K1851">
        <v>13.654304</v>
      </c>
      <c r="L1851">
        <v>1.9281900000000001</v>
      </c>
      <c r="M1851">
        <v>10.259</v>
      </c>
      <c r="N1851">
        <v>17.949000000000002</v>
      </c>
      <c r="O1851" t="s">
        <v>74</v>
      </c>
      <c r="P1851" t="s">
        <v>2884</v>
      </c>
      <c r="Q1851">
        <v>4.2939999999999996</v>
      </c>
      <c r="R1851">
        <v>3.395</v>
      </c>
      <c r="S1851">
        <v>38452</v>
      </c>
      <c r="T1851">
        <v>6058</v>
      </c>
      <c r="U1851">
        <v>28890</v>
      </c>
      <c r="V1851">
        <v>50545</v>
      </c>
      <c r="W1851">
        <v>592</v>
      </c>
      <c r="X1851">
        <v>77</v>
      </c>
      <c r="Y1851">
        <v>0</v>
      </c>
      <c r="Z1851">
        <v>0</v>
      </c>
      <c r="AA1851">
        <v>0</v>
      </c>
      <c r="AB1851">
        <v>1</v>
      </c>
      <c r="AC1851" t="s">
        <v>2885</v>
      </c>
      <c r="AD1851" t="s">
        <v>2395</v>
      </c>
      <c r="AE1851">
        <v>1.8637031974</v>
      </c>
      <c r="AF1851" t="s">
        <v>75</v>
      </c>
    </row>
    <row r="1852" spans="1:32">
      <c r="A1852" t="s">
        <v>2886</v>
      </c>
      <c r="B1852">
        <v>2012</v>
      </c>
      <c r="C1852" t="s">
        <v>2395</v>
      </c>
      <c r="D1852" t="s">
        <v>182</v>
      </c>
      <c r="E1852" t="s">
        <v>72</v>
      </c>
      <c r="F1852" t="s">
        <v>72</v>
      </c>
      <c r="G1852" t="s">
        <v>72</v>
      </c>
      <c r="H1852" t="s">
        <v>72</v>
      </c>
      <c r="I1852" t="s">
        <v>79</v>
      </c>
      <c r="J1852" t="s">
        <v>97</v>
      </c>
      <c r="K1852">
        <v>16.94003</v>
      </c>
      <c r="L1852">
        <v>2.2007539999999999</v>
      </c>
      <c r="M1852">
        <v>13.009</v>
      </c>
      <c r="N1852">
        <v>21.762</v>
      </c>
      <c r="O1852" t="s">
        <v>74</v>
      </c>
      <c r="P1852" t="s">
        <v>2887</v>
      </c>
      <c r="Q1852">
        <v>4.8220000000000001</v>
      </c>
      <c r="R1852">
        <v>3.931</v>
      </c>
      <c r="S1852">
        <v>48566</v>
      </c>
      <c r="T1852">
        <v>6450</v>
      </c>
      <c r="U1852">
        <v>37295</v>
      </c>
      <c r="V1852">
        <v>62391</v>
      </c>
      <c r="W1852">
        <v>751</v>
      </c>
      <c r="X1852">
        <v>118</v>
      </c>
      <c r="Y1852">
        <v>0</v>
      </c>
      <c r="Z1852">
        <v>0</v>
      </c>
      <c r="AA1852">
        <v>0</v>
      </c>
      <c r="AB1852">
        <v>1</v>
      </c>
      <c r="AC1852" t="s">
        <v>2888</v>
      </c>
      <c r="AD1852" t="s">
        <v>2395</v>
      </c>
      <c r="AE1852">
        <v>2.5816552527000001</v>
      </c>
      <c r="AF1852" t="s">
        <v>75</v>
      </c>
    </row>
    <row r="1853" spans="1:32">
      <c r="A1853" t="s">
        <v>2889</v>
      </c>
      <c r="B1853">
        <v>2012</v>
      </c>
      <c r="C1853" t="s">
        <v>2395</v>
      </c>
      <c r="D1853" t="s">
        <v>182</v>
      </c>
      <c r="E1853" t="s">
        <v>72</v>
      </c>
      <c r="F1853" t="s">
        <v>72</v>
      </c>
      <c r="G1853" t="s">
        <v>72</v>
      </c>
      <c r="H1853" t="s">
        <v>72</v>
      </c>
      <c r="I1853" t="s">
        <v>79</v>
      </c>
      <c r="J1853" t="s">
        <v>98</v>
      </c>
      <c r="K1853">
        <v>15.015363000000001</v>
      </c>
      <c r="L1853">
        <v>1.6521779999999999</v>
      </c>
      <c r="M1853">
        <v>12.023</v>
      </c>
      <c r="N1853">
        <v>18.594999999999999</v>
      </c>
      <c r="O1853" t="s">
        <v>74</v>
      </c>
      <c r="P1853" t="s">
        <v>2890</v>
      </c>
      <c r="Q1853">
        <v>3.58</v>
      </c>
      <c r="R1853">
        <v>2.9929999999999999</v>
      </c>
      <c r="S1853">
        <v>40493</v>
      </c>
      <c r="T1853">
        <v>4710</v>
      </c>
      <c r="U1853">
        <v>32423</v>
      </c>
      <c r="V1853">
        <v>50148</v>
      </c>
      <c r="W1853">
        <v>753</v>
      </c>
      <c r="X1853">
        <v>105</v>
      </c>
      <c r="Y1853">
        <v>0</v>
      </c>
      <c r="Z1853">
        <v>0</v>
      </c>
      <c r="AA1853">
        <v>0</v>
      </c>
      <c r="AB1853">
        <v>1</v>
      </c>
      <c r="AC1853" t="s">
        <v>101</v>
      </c>
      <c r="AD1853" t="s">
        <v>2395</v>
      </c>
      <c r="AE1853">
        <v>1.6086274455</v>
      </c>
      <c r="AF1853" t="s">
        <v>75</v>
      </c>
    </row>
    <row r="1854" spans="1:32">
      <c r="A1854" t="s">
        <v>2891</v>
      </c>
      <c r="B1854">
        <v>2012</v>
      </c>
      <c r="C1854" t="s">
        <v>2395</v>
      </c>
      <c r="D1854" t="s">
        <v>182</v>
      </c>
      <c r="E1854" t="s">
        <v>72</v>
      </c>
      <c r="F1854" t="s">
        <v>72</v>
      </c>
      <c r="G1854" t="s">
        <v>72</v>
      </c>
      <c r="H1854" t="s">
        <v>72</v>
      </c>
      <c r="I1854" t="s">
        <v>79</v>
      </c>
      <c r="J1854" t="s">
        <v>99</v>
      </c>
      <c r="K1854">
        <v>16.072502</v>
      </c>
      <c r="L1854">
        <v>1.835456</v>
      </c>
      <c r="M1854">
        <v>12.755000000000001</v>
      </c>
      <c r="N1854">
        <v>20.055</v>
      </c>
      <c r="O1854" t="s">
        <v>74</v>
      </c>
      <c r="P1854" t="s">
        <v>2892</v>
      </c>
      <c r="Q1854">
        <v>3.9820000000000002</v>
      </c>
      <c r="R1854">
        <v>3.3180000000000001</v>
      </c>
      <c r="S1854">
        <v>38609</v>
      </c>
      <c r="T1854">
        <v>4789</v>
      </c>
      <c r="U1854">
        <v>30639</v>
      </c>
      <c r="V1854">
        <v>48174</v>
      </c>
      <c r="W1854">
        <v>839</v>
      </c>
      <c r="X1854">
        <v>135</v>
      </c>
      <c r="Y1854">
        <v>0</v>
      </c>
      <c r="Z1854">
        <v>0</v>
      </c>
      <c r="AA1854">
        <v>0</v>
      </c>
      <c r="AB1854">
        <v>1</v>
      </c>
      <c r="AC1854" t="s">
        <v>868</v>
      </c>
      <c r="AD1854" t="s">
        <v>2395</v>
      </c>
      <c r="AE1854">
        <v>2.0928792352999999</v>
      </c>
      <c r="AF1854" t="s">
        <v>75</v>
      </c>
    </row>
    <row r="1855" spans="1:32">
      <c r="A1855" t="s">
        <v>2893</v>
      </c>
      <c r="B1855">
        <v>2012</v>
      </c>
      <c r="C1855" t="s">
        <v>2395</v>
      </c>
      <c r="D1855" t="s">
        <v>182</v>
      </c>
      <c r="E1855" t="s">
        <v>72</v>
      </c>
      <c r="F1855" t="s">
        <v>72</v>
      </c>
      <c r="G1855" t="s">
        <v>72</v>
      </c>
      <c r="H1855" t="s">
        <v>72</v>
      </c>
      <c r="I1855" t="s">
        <v>79</v>
      </c>
      <c r="J1855" t="s">
        <v>100</v>
      </c>
      <c r="K1855">
        <v>15.090698</v>
      </c>
      <c r="L1855">
        <v>2.0808879999999998</v>
      </c>
      <c r="M1855">
        <v>11.407999999999999</v>
      </c>
      <c r="N1855">
        <v>19.696999999999999</v>
      </c>
      <c r="O1855" t="s">
        <v>74</v>
      </c>
      <c r="P1855" t="s">
        <v>2894</v>
      </c>
      <c r="Q1855">
        <v>4.6070000000000002</v>
      </c>
      <c r="R1855">
        <v>3.6819999999999999</v>
      </c>
      <c r="S1855">
        <v>23828</v>
      </c>
      <c r="T1855">
        <v>3179</v>
      </c>
      <c r="U1855">
        <v>18013</v>
      </c>
      <c r="V1855">
        <v>31102</v>
      </c>
      <c r="W1855">
        <v>644</v>
      </c>
      <c r="X1855">
        <v>101</v>
      </c>
      <c r="Y1855">
        <v>0</v>
      </c>
      <c r="Z1855">
        <v>0</v>
      </c>
      <c r="AA1855">
        <v>0</v>
      </c>
      <c r="AB1855">
        <v>1</v>
      </c>
      <c r="AC1855" t="s">
        <v>186</v>
      </c>
      <c r="AD1855" t="s">
        <v>2395</v>
      </c>
      <c r="AE1855">
        <v>2.1729210093</v>
      </c>
      <c r="AF1855" t="s">
        <v>75</v>
      </c>
    </row>
    <row r="1856" spans="1:32">
      <c r="A1856" t="s">
        <v>2899</v>
      </c>
      <c r="B1856">
        <v>2012</v>
      </c>
      <c r="C1856" t="s">
        <v>2900</v>
      </c>
      <c r="D1856" t="s">
        <v>72</v>
      </c>
      <c r="E1856" t="s">
        <v>72</v>
      </c>
      <c r="F1856" t="s">
        <v>72</v>
      </c>
      <c r="G1856" t="s">
        <v>72</v>
      </c>
      <c r="H1856" t="s">
        <v>73</v>
      </c>
      <c r="I1856" t="s">
        <v>72</v>
      </c>
      <c r="J1856" t="s">
        <v>72</v>
      </c>
      <c r="K1856">
        <v>55.737127999999998</v>
      </c>
      <c r="L1856">
        <v>7.092625</v>
      </c>
      <c r="M1856">
        <v>41.584000000000003</v>
      </c>
      <c r="N1856">
        <v>69.016000000000005</v>
      </c>
      <c r="O1856" t="s">
        <v>74</v>
      </c>
      <c r="P1856" t="s">
        <v>2901</v>
      </c>
      <c r="Q1856">
        <v>13.279</v>
      </c>
      <c r="R1856">
        <v>14.153</v>
      </c>
      <c r="S1856">
        <v>19785</v>
      </c>
      <c r="T1856">
        <v>3459</v>
      </c>
      <c r="U1856">
        <v>14761</v>
      </c>
      <c r="V1856">
        <v>24499</v>
      </c>
      <c r="W1856">
        <v>101</v>
      </c>
      <c r="X1856">
        <v>56</v>
      </c>
      <c r="Y1856">
        <v>0</v>
      </c>
      <c r="Z1856">
        <v>0</v>
      </c>
      <c r="AA1856">
        <v>0</v>
      </c>
      <c r="AB1856">
        <v>1</v>
      </c>
      <c r="AC1856" t="s">
        <v>467</v>
      </c>
      <c r="AD1856" t="s">
        <v>2900</v>
      </c>
      <c r="AE1856">
        <v>2.0390591500999999</v>
      </c>
      <c r="AF1856" t="s">
        <v>75</v>
      </c>
    </row>
    <row r="1857" spans="1:32">
      <c r="A1857" t="s">
        <v>2902</v>
      </c>
      <c r="B1857">
        <v>2012</v>
      </c>
      <c r="C1857" t="s">
        <v>2900</v>
      </c>
      <c r="D1857" t="s">
        <v>72</v>
      </c>
      <c r="E1857" t="s">
        <v>72</v>
      </c>
      <c r="F1857" t="s">
        <v>72</v>
      </c>
      <c r="G1857" t="s">
        <v>72</v>
      </c>
      <c r="H1857" t="s">
        <v>73</v>
      </c>
      <c r="I1857" t="s">
        <v>76</v>
      </c>
      <c r="J1857" t="s">
        <v>72</v>
      </c>
      <c r="K1857">
        <v>46.876075999999998</v>
      </c>
      <c r="L1857">
        <v>9.0308189999999993</v>
      </c>
      <c r="M1857">
        <v>30.056999999999999</v>
      </c>
      <c r="N1857">
        <v>64.436999999999998</v>
      </c>
      <c r="O1857" t="s">
        <v>74</v>
      </c>
      <c r="P1857" t="s">
        <v>781</v>
      </c>
      <c r="Q1857">
        <v>17.561</v>
      </c>
      <c r="R1857">
        <v>16.818999999999999</v>
      </c>
      <c r="S1857">
        <v>6698</v>
      </c>
      <c r="T1857">
        <v>1757</v>
      </c>
      <c r="U1857">
        <v>4295</v>
      </c>
      <c r="V1857">
        <v>9208</v>
      </c>
      <c r="W1857">
        <v>50</v>
      </c>
      <c r="X1857">
        <v>24</v>
      </c>
      <c r="Y1857">
        <v>0</v>
      </c>
      <c r="Z1857">
        <v>0</v>
      </c>
      <c r="AA1857">
        <v>0</v>
      </c>
      <c r="AB1857">
        <v>1</v>
      </c>
      <c r="AC1857" t="s">
        <v>138</v>
      </c>
      <c r="AD1857" t="s">
        <v>2900</v>
      </c>
      <c r="AE1857">
        <v>1.6047558368999999</v>
      </c>
      <c r="AF1857" t="s">
        <v>75</v>
      </c>
    </row>
    <row r="1858" spans="1:32">
      <c r="A1858" t="s">
        <v>2903</v>
      </c>
      <c r="B1858">
        <v>2012</v>
      </c>
      <c r="C1858" t="s">
        <v>2900</v>
      </c>
      <c r="D1858" t="s">
        <v>72</v>
      </c>
      <c r="E1858" t="s">
        <v>72</v>
      </c>
      <c r="F1858" t="s">
        <v>72</v>
      </c>
      <c r="G1858" t="s">
        <v>72</v>
      </c>
      <c r="H1858" t="s">
        <v>73</v>
      </c>
      <c r="I1858" t="s">
        <v>79</v>
      </c>
      <c r="J1858" t="s">
        <v>72</v>
      </c>
      <c r="K1858">
        <v>61.707594999999998</v>
      </c>
      <c r="L1858">
        <v>9.9511109999999992</v>
      </c>
      <c r="M1858">
        <v>41.136000000000003</v>
      </c>
      <c r="N1858">
        <v>78.796000000000006</v>
      </c>
      <c r="O1858" t="s">
        <v>74</v>
      </c>
      <c r="P1858" t="s">
        <v>2904</v>
      </c>
      <c r="Q1858">
        <v>17.088000000000001</v>
      </c>
      <c r="R1858">
        <v>20.571999999999999</v>
      </c>
      <c r="S1858">
        <v>13087</v>
      </c>
      <c r="T1858">
        <v>3056</v>
      </c>
      <c r="U1858">
        <v>8724</v>
      </c>
      <c r="V1858">
        <v>16711</v>
      </c>
      <c r="W1858">
        <v>51</v>
      </c>
      <c r="X1858">
        <v>32</v>
      </c>
      <c r="Y1858">
        <v>0</v>
      </c>
      <c r="Z1858">
        <v>0</v>
      </c>
      <c r="AA1858">
        <v>0</v>
      </c>
      <c r="AB1858">
        <v>1</v>
      </c>
      <c r="AC1858" t="s">
        <v>240</v>
      </c>
      <c r="AD1858" t="s">
        <v>2900</v>
      </c>
      <c r="AE1858">
        <v>2.0953754664000002</v>
      </c>
      <c r="AF1858" t="s">
        <v>75</v>
      </c>
    </row>
    <row r="1859" spans="1:32">
      <c r="A1859" t="s">
        <v>2905</v>
      </c>
      <c r="B1859">
        <v>2012</v>
      </c>
      <c r="C1859" t="s">
        <v>2900</v>
      </c>
      <c r="D1859" t="s">
        <v>72</v>
      </c>
      <c r="E1859" t="s">
        <v>72</v>
      </c>
      <c r="F1859" t="s">
        <v>72</v>
      </c>
      <c r="G1859" t="s">
        <v>72</v>
      </c>
      <c r="H1859" t="s">
        <v>81</v>
      </c>
      <c r="I1859" t="s">
        <v>72</v>
      </c>
      <c r="J1859" t="s">
        <v>72</v>
      </c>
      <c r="K1859">
        <v>54.641258999999998</v>
      </c>
      <c r="L1859">
        <v>4.3103290000000003</v>
      </c>
      <c r="M1859">
        <v>46.036999999999999</v>
      </c>
      <c r="N1859">
        <v>62.976999999999997</v>
      </c>
      <c r="O1859" t="s">
        <v>74</v>
      </c>
      <c r="P1859" t="s">
        <v>2906</v>
      </c>
      <c r="Q1859">
        <v>8.3360000000000003</v>
      </c>
      <c r="R1859">
        <v>8.6039999999999992</v>
      </c>
      <c r="S1859">
        <v>43167</v>
      </c>
      <c r="T1859">
        <v>4930</v>
      </c>
      <c r="U1859">
        <v>36369</v>
      </c>
      <c r="V1859">
        <v>49752</v>
      </c>
      <c r="W1859">
        <v>296</v>
      </c>
      <c r="X1859">
        <v>163</v>
      </c>
      <c r="Y1859">
        <v>0</v>
      </c>
      <c r="Z1859">
        <v>0</v>
      </c>
      <c r="AA1859">
        <v>0</v>
      </c>
      <c r="AB1859">
        <v>1</v>
      </c>
      <c r="AC1859" t="s">
        <v>281</v>
      </c>
      <c r="AD1859" t="s">
        <v>2900</v>
      </c>
      <c r="AE1859">
        <v>2.2113689081999999</v>
      </c>
      <c r="AF1859" t="s">
        <v>75</v>
      </c>
    </row>
    <row r="1860" spans="1:32">
      <c r="A1860" t="s">
        <v>2907</v>
      </c>
      <c r="B1860">
        <v>2012</v>
      </c>
      <c r="C1860" t="s">
        <v>2900</v>
      </c>
      <c r="D1860" t="s">
        <v>72</v>
      </c>
      <c r="E1860" t="s">
        <v>72</v>
      </c>
      <c r="F1860" t="s">
        <v>72</v>
      </c>
      <c r="G1860" t="s">
        <v>72</v>
      </c>
      <c r="H1860" t="s">
        <v>81</v>
      </c>
      <c r="I1860" t="s">
        <v>76</v>
      </c>
      <c r="J1860" t="s">
        <v>72</v>
      </c>
      <c r="K1860">
        <v>39.194499</v>
      </c>
      <c r="L1860">
        <v>5.6192500000000001</v>
      </c>
      <c r="M1860">
        <v>28.763000000000002</v>
      </c>
      <c r="N1860">
        <v>50.716000000000001</v>
      </c>
      <c r="O1860" t="s">
        <v>74</v>
      </c>
      <c r="P1860" t="s">
        <v>2393</v>
      </c>
      <c r="Q1860">
        <v>11.521000000000001</v>
      </c>
      <c r="R1860">
        <v>10.432</v>
      </c>
      <c r="S1860">
        <v>16124</v>
      </c>
      <c r="T1860">
        <v>2811</v>
      </c>
      <c r="U1860">
        <v>11833</v>
      </c>
      <c r="V1860">
        <v>20864</v>
      </c>
      <c r="W1860">
        <v>180</v>
      </c>
      <c r="X1860">
        <v>78</v>
      </c>
      <c r="Y1860">
        <v>0</v>
      </c>
      <c r="Z1860">
        <v>0</v>
      </c>
      <c r="AA1860">
        <v>0</v>
      </c>
      <c r="AB1860">
        <v>1</v>
      </c>
      <c r="AC1860" t="s">
        <v>90</v>
      </c>
      <c r="AD1860" t="s">
        <v>2900</v>
      </c>
      <c r="AE1860">
        <v>2.3716021119000001</v>
      </c>
      <c r="AF1860" t="s">
        <v>75</v>
      </c>
    </row>
    <row r="1861" spans="1:32">
      <c r="A1861" t="s">
        <v>2908</v>
      </c>
      <c r="B1861">
        <v>2012</v>
      </c>
      <c r="C1861" t="s">
        <v>2900</v>
      </c>
      <c r="D1861" t="s">
        <v>72</v>
      </c>
      <c r="E1861" t="s">
        <v>72</v>
      </c>
      <c r="F1861" t="s">
        <v>72</v>
      </c>
      <c r="G1861" t="s">
        <v>72</v>
      </c>
      <c r="H1861" t="s">
        <v>81</v>
      </c>
      <c r="I1861" t="s">
        <v>79</v>
      </c>
      <c r="J1861" t="s">
        <v>72</v>
      </c>
      <c r="K1861">
        <v>71.424670000000006</v>
      </c>
      <c r="L1861">
        <v>6.024553</v>
      </c>
      <c r="M1861">
        <v>58.186999999999998</v>
      </c>
      <c r="N1861">
        <v>81.783000000000001</v>
      </c>
      <c r="O1861" t="s">
        <v>74</v>
      </c>
      <c r="P1861" t="s">
        <v>2909</v>
      </c>
      <c r="Q1861">
        <v>10.359</v>
      </c>
      <c r="R1861">
        <v>13.237</v>
      </c>
      <c r="S1861">
        <v>27043</v>
      </c>
      <c r="T1861">
        <v>3415</v>
      </c>
      <c r="U1861">
        <v>22031</v>
      </c>
      <c r="V1861">
        <v>30965</v>
      </c>
      <c r="W1861">
        <v>116</v>
      </c>
      <c r="X1861">
        <v>85</v>
      </c>
      <c r="Y1861">
        <v>0</v>
      </c>
      <c r="Z1861">
        <v>0</v>
      </c>
      <c r="AA1861">
        <v>0</v>
      </c>
      <c r="AB1861">
        <v>1</v>
      </c>
      <c r="AC1861" t="s">
        <v>487</v>
      </c>
      <c r="AD1861" t="s">
        <v>2900</v>
      </c>
      <c r="AE1861">
        <v>2.0450694825000002</v>
      </c>
      <c r="AF1861" t="s">
        <v>75</v>
      </c>
    </row>
    <row r="1862" spans="1:32">
      <c r="A1862" t="s">
        <v>2910</v>
      </c>
      <c r="B1862">
        <v>2012</v>
      </c>
      <c r="C1862" t="s">
        <v>2900</v>
      </c>
      <c r="D1862" t="s">
        <v>72</v>
      </c>
      <c r="E1862" t="s">
        <v>72</v>
      </c>
      <c r="F1862" t="s">
        <v>72</v>
      </c>
      <c r="G1862" t="s">
        <v>72</v>
      </c>
      <c r="H1862" t="s">
        <v>83</v>
      </c>
      <c r="I1862" t="s">
        <v>72</v>
      </c>
      <c r="J1862" t="s">
        <v>72</v>
      </c>
      <c r="K1862">
        <v>50.957911000000003</v>
      </c>
      <c r="L1862">
        <v>3.1415250000000001</v>
      </c>
      <c r="M1862">
        <v>44.743000000000002</v>
      </c>
      <c r="N1862">
        <v>57.143999999999998</v>
      </c>
      <c r="O1862" t="s">
        <v>74</v>
      </c>
      <c r="P1862" t="s">
        <v>2911</v>
      </c>
      <c r="Q1862">
        <v>6.1859999999999999</v>
      </c>
      <c r="R1862">
        <v>6.2149999999999999</v>
      </c>
      <c r="S1862">
        <v>63982</v>
      </c>
      <c r="T1862">
        <v>5280</v>
      </c>
      <c r="U1862">
        <v>56178</v>
      </c>
      <c r="V1862">
        <v>71749</v>
      </c>
      <c r="W1862">
        <v>494</v>
      </c>
      <c r="X1862">
        <v>250</v>
      </c>
      <c r="Y1862">
        <v>0</v>
      </c>
      <c r="Z1862">
        <v>0</v>
      </c>
      <c r="AA1862">
        <v>0</v>
      </c>
      <c r="AB1862">
        <v>1</v>
      </c>
      <c r="AC1862" t="s">
        <v>417</v>
      </c>
      <c r="AD1862" t="s">
        <v>2900</v>
      </c>
      <c r="AE1862">
        <v>1.9469169185999999</v>
      </c>
      <c r="AF1862" t="s">
        <v>75</v>
      </c>
    </row>
    <row r="1863" spans="1:32">
      <c r="A1863" t="s">
        <v>2912</v>
      </c>
      <c r="B1863">
        <v>2012</v>
      </c>
      <c r="C1863" t="s">
        <v>2900</v>
      </c>
      <c r="D1863" t="s">
        <v>72</v>
      </c>
      <c r="E1863" t="s">
        <v>72</v>
      </c>
      <c r="F1863" t="s">
        <v>72</v>
      </c>
      <c r="G1863" t="s">
        <v>72</v>
      </c>
      <c r="H1863" t="s">
        <v>83</v>
      </c>
      <c r="I1863" t="s">
        <v>76</v>
      </c>
      <c r="J1863" t="s">
        <v>72</v>
      </c>
      <c r="K1863">
        <v>44.320070999999999</v>
      </c>
      <c r="L1863">
        <v>4.0930900000000001</v>
      </c>
      <c r="M1863">
        <v>36.417999999999999</v>
      </c>
      <c r="N1863">
        <v>52.52</v>
      </c>
      <c r="O1863" t="s">
        <v>74</v>
      </c>
      <c r="P1863" t="s">
        <v>2913</v>
      </c>
      <c r="Q1863">
        <v>8.1999999999999993</v>
      </c>
      <c r="R1863">
        <v>7.9020000000000001</v>
      </c>
      <c r="S1863">
        <v>22967</v>
      </c>
      <c r="T1863">
        <v>2868</v>
      </c>
      <c r="U1863">
        <v>18872</v>
      </c>
      <c r="V1863">
        <v>27217</v>
      </c>
      <c r="W1863">
        <v>282</v>
      </c>
      <c r="X1863">
        <v>126</v>
      </c>
      <c r="Y1863">
        <v>0</v>
      </c>
      <c r="Z1863">
        <v>0</v>
      </c>
      <c r="AA1863">
        <v>0</v>
      </c>
      <c r="AB1863">
        <v>1</v>
      </c>
      <c r="AC1863" t="s">
        <v>299</v>
      </c>
      <c r="AD1863" t="s">
        <v>2900</v>
      </c>
      <c r="AE1863">
        <v>1.9076985879999999</v>
      </c>
      <c r="AF1863" t="s">
        <v>75</v>
      </c>
    </row>
    <row r="1864" spans="1:32">
      <c r="A1864" t="s">
        <v>2914</v>
      </c>
      <c r="B1864">
        <v>2012</v>
      </c>
      <c r="C1864" t="s">
        <v>2900</v>
      </c>
      <c r="D1864" t="s">
        <v>72</v>
      </c>
      <c r="E1864" t="s">
        <v>72</v>
      </c>
      <c r="F1864" t="s">
        <v>72</v>
      </c>
      <c r="G1864" t="s">
        <v>72</v>
      </c>
      <c r="H1864" t="s">
        <v>83</v>
      </c>
      <c r="I1864" t="s">
        <v>79</v>
      </c>
      <c r="J1864" t="s">
        <v>72</v>
      </c>
      <c r="K1864">
        <v>55.622891000000003</v>
      </c>
      <c r="L1864">
        <v>4.5619620000000003</v>
      </c>
      <c r="M1864">
        <v>46.485999999999997</v>
      </c>
      <c r="N1864">
        <v>64.394999999999996</v>
      </c>
      <c r="O1864" t="s">
        <v>74</v>
      </c>
      <c r="P1864" t="s">
        <v>2915</v>
      </c>
      <c r="Q1864">
        <v>8.7720000000000002</v>
      </c>
      <c r="R1864">
        <v>9.1370000000000005</v>
      </c>
      <c r="S1864">
        <v>41015</v>
      </c>
      <c r="T1864">
        <v>4289</v>
      </c>
      <c r="U1864">
        <v>34277</v>
      </c>
      <c r="V1864">
        <v>47483</v>
      </c>
      <c r="W1864">
        <v>212</v>
      </c>
      <c r="X1864">
        <v>124</v>
      </c>
      <c r="Y1864">
        <v>0</v>
      </c>
      <c r="Z1864">
        <v>0</v>
      </c>
      <c r="AA1864">
        <v>0</v>
      </c>
      <c r="AB1864">
        <v>1</v>
      </c>
      <c r="AC1864" t="s">
        <v>864</v>
      </c>
      <c r="AD1864" t="s">
        <v>2900</v>
      </c>
      <c r="AE1864">
        <v>1.7789891296</v>
      </c>
      <c r="AF1864" t="s">
        <v>75</v>
      </c>
    </row>
    <row r="1865" spans="1:32">
      <c r="A1865" t="s">
        <v>2916</v>
      </c>
      <c r="B1865">
        <v>2012</v>
      </c>
      <c r="C1865" t="s">
        <v>2900</v>
      </c>
      <c r="D1865" t="s">
        <v>72</v>
      </c>
      <c r="E1865" t="s">
        <v>72</v>
      </c>
      <c r="F1865" t="s">
        <v>72</v>
      </c>
      <c r="G1865" t="s">
        <v>72</v>
      </c>
      <c r="H1865" t="s">
        <v>84</v>
      </c>
      <c r="I1865" t="s">
        <v>72</v>
      </c>
      <c r="J1865" t="s">
        <v>72</v>
      </c>
      <c r="K1865">
        <v>38.979728000000001</v>
      </c>
      <c r="L1865">
        <v>2.8321869999999998</v>
      </c>
      <c r="M1865">
        <v>33.527999999999999</v>
      </c>
      <c r="N1865">
        <v>44.722000000000001</v>
      </c>
      <c r="O1865" t="s">
        <v>74</v>
      </c>
      <c r="P1865" t="s">
        <v>2917</v>
      </c>
      <c r="Q1865">
        <v>5.742</v>
      </c>
      <c r="R1865">
        <v>5.452</v>
      </c>
      <c r="S1865">
        <v>40466</v>
      </c>
      <c r="T1865">
        <v>3480</v>
      </c>
      <c r="U1865">
        <v>34807</v>
      </c>
      <c r="V1865">
        <v>46427</v>
      </c>
      <c r="W1865">
        <v>476</v>
      </c>
      <c r="X1865">
        <v>191</v>
      </c>
      <c r="Y1865">
        <v>0</v>
      </c>
      <c r="Z1865">
        <v>0</v>
      </c>
      <c r="AA1865">
        <v>0</v>
      </c>
      <c r="AB1865">
        <v>1</v>
      </c>
      <c r="AC1865" t="s">
        <v>385</v>
      </c>
      <c r="AD1865" t="s">
        <v>2900</v>
      </c>
      <c r="AE1865">
        <v>1.6018598883999999</v>
      </c>
      <c r="AF1865" t="s">
        <v>75</v>
      </c>
    </row>
    <row r="1866" spans="1:32">
      <c r="A1866" t="s">
        <v>2918</v>
      </c>
      <c r="B1866">
        <v>2012</v>
      </c>
      <c r="C1866" t="s">
        <v>2900</v>
      </c>
      <c r="D1866" t="s">
        <v>72</v>
      </c>
      <c r="E1866" t="s">
        <v>72</v>
      </c>
      <c r="F1866" t="s">
        <v>72</v>
      </c>
      <c r="G1866" t="s">
        <v>72</v>
      </c>
      <c r="H1866" t="s">
        <v>84</v>
      </c>
      <c r="I1866" t="s">
        <v>76</v>
      </c>
      <c r="J1866" t="s">
        <v>72</v>
      </c>
      <c r="K1866">
        <v>32.192224000000003</v>
      </c>
      <c r="L1866">
        <v>3.583097</v>
      </c>
      <c r="M1866">
        <v>25.529</v>
      </c>
      <c r="N1866">
        <v>39.668999999999997</v>
      </c>
      <c r="O1866" t="s">
        <v>74</v>
      </c>
      <c r="P1866" t="s">
        <v>2919</v>
      </c>
      <c r="Q1866">
        <v>7.476</v>
      </c>
      <c r="R1866">
        <v>6.6639999999999997</v>
      </c>
      <c r="S1866">
        <v>14570</v>
      </c>
      <c r="T1866">
        <v>1627</v>
      </c>
      <c r="U1866">
        <v>11554</v>
      </c>
      <c r="V1866">
        <v>17954</v>
      </c>
      <c r="W1866">
        <v>266</v>
      </c>
      <c r="X1866">
        <v>93</v>
      </c>
      <c r="Y1866">
        <v>0</v>
      </c>
      <c r="Z1866">
        <v>0</v>
      </c>
      <c r="AA1866">
        <v>0</v>
      </c>
      <c r="AB1866">
        <v>1</v>
      </c>
      <c r="AC1866" t="s">
        <v>108</v>
      </c>
      <c r="AD1866" t="s">
        <v>2900</v>
      </c>
      <c r="AE1866">
        <v>1.5585926452000001</v>
      </c>
      <c r="AF1866" t="s">
        <v>75</v>
      </c>
    </row>
    <row r="1867" spans="1:32">
      <c r="A1867" t="s">
        <v>2920</v>
      </c>
      <c r="B1867">
        <v>2012</v>
      </c>
      <c r="C1867" t="s">
        <v>2900</v>
      </c>
      <c r="D1867" t="s">
        <v>72</v>
      </c>
      <c r="E1867" t="s">
        <v>72</v>
      </c>
      <c r="F1867" t="s">
        <v>72</v>
      </c>
      <c r="G1867" t="s">
        <v>72</v>
      </c>
      <c r="H1867" t="s">
        <v>84</v>
      </c>
      <c r="I1867" t="s">
        <v>79</v>
      </c>
      <c r="J1867" t="s">
        <v>72</v>
      </c>
      <c r="K1867">
        <v>44.226061999999999</v>
      </c>
      <c r="L1867">
        <v>3.7713160000000001</v>
      </c>
      <c r="M1867">
        <v>36.927999999999997</v>
      </c>
      <c r="N1867">
        <v>51.783000000000001</v>
      </c>
      <c r="O1867" t="s">
        <v>74</v>
      </c>
      <c r="P1867" t="s">
        <v>2921</v>
      </c>
      <c r="Q1867">
        <v>7.5570000000000004</v>
      </c>
      <c r="R1867">
        <v>7.298</v>
      </c>
      <c r="S1867">
        <v>25896</v>
      </c>
      <c r="T1867">
        <v>3106</v>
      </c>
      <c r="U1867">
        <v>21623</v>
      </c>
      <c r="V1867">
        <v>30321</v>
      </c>
      <c r="W1867">
        <v>210</v>
      </c>
      <c r="X1867">
        <v>98</v>
      </c>
      <c r="Y1867">
        <v>0</v>
      </c>
      <c r="Z1867">
        <v>0</v>
      </c>
      <c r="AA1867">
        <v>0</v>
      </c>
      <c r="AB1867">
        <v>1</v>
      </c>
      <c r="AC1867" t="s">
        <v>515</v>
      </c>
      <c r="AD1867" t="s">
        <v>2900</v>
      </c>
      <c r="AE1867">
        <v>1.2050982996999999</v>
      </c>
      <c r="AF1867" t="s">
        <v>75</v>
      </c>
    </row>
    <row r="1868" spans="1:32">
      <c r="A1868" t="s">
        <v>2922</v>
      </c>
      <c r="B1868">
        <v>2012</v>
      </c>
      <c r="C1868" t="s">
        <v>2900</v>
      </c>
      <c r="D1868" t="s">
        <v>72</v>
      </c>
      <c r="E1868" t="s">
        <v>72</v>
      </c>
      <c r="F1868" t="s">
        <v>72</v>
      </c>
      <c r="G1868" t="s">
        <v>72</v>
      </c>
      <c r="H1868" t="s">
        <v>85</v>
      </c>
      <c r="I1868" t="s">
        <v>72</v>
      </c>
      <c r="J1868" t="s">
        <v>72</v>
      </c>
      <c r="K1868">
        <v>30.515003</v>
      </c>
      <c r="L1868">
        <v>2.497868</v>
      </c>
      <c r="M1868">
        <v>25.795999999999999</v>
      </c>
      <c r="N1868">
        <v>35.683</v>
      </c>
      <c r="O1868" t="s">
        <v>74</v>
      </c>
      <c r="P1868" t="s">
        <v>2923</v>
      </c>
      <c r="Q1868">
        <v>5.1680000000000001</v>
      </c>
      <c r="R1868">
        <v>4.7190000000000003</v>
      </c>
      <c r="S1868">
        <v>30974</v>
      </c>
      <c r="T1868">
        <v>2786</v>
      </c>
      <c r="U1868">
        <v>26183</v>
      </c>
      <c r="V1868">
        <v>36219</v>
      </c>
      <c r="W1868">
        <v>454</v>
      </c>
      <c r="X1868">
        <v>156</v>
      </c>
      <c r="Y1868">
        <v>0</v>
      </c>
      <c r="Z1868">
        <v>0</v>
      </c>
      <c r="AA1868">
        <v>0</v>
      </c>
      <c r="AB1868">
        <v>1</v>
      </c>
      <c r="AC1868" t="s">
        <v>623</v>
      </c>
      <c r="AD1868" t="s">
        <v>2900</v>
      </c>
      <c r="AE1868">
        <v>1.3330073499999999</v>
      </c>
      <c r="AF1868" t="s">
        <v>75</v>
      </c>
    </row>
    <row r="1869" spans="1:32">
      <c r="A1869" t="s">
        <v>2924</v>
      </c>
      <c r="B1869">
        <v>2012</v>
      </c>
      <c r="C1869" t="s">
        <v>2900</v>
      </c>
      <c r="D1869" t="s">
        <v>72</v>
      </c>
      <c r="E1869" t="s">
        <v>72</v>
      </c>
      <c r="F1869" t="s">
        <v>72</v>
      </c>
      <c r="G1869" t="s">
        <v>72</v>
      </c>
      <c r="H1869" t="s">
        <v>85</v>
      </c>
      <c r="I1869" t="s">
        <v>76</v>
      </c>
      <c r="J1869" t="s">
        <v>72</v>
      </c>
      <c r="K1869">
        <v>20.654696000000001</v>
      </c>
      <c r="L1869">
        <v>2.8898929999999998</v>
      </c>
      <c r="M1869">
        <v>15.503</v>
      </c>
      <c r="N1869">
        <v>26.972000000000001</v>
      </c>
      <c r="O1869" t="s">
        <v>74</v>
      </c>
      <c r="P1869" t="s">
        <v>2925</v>
      </c>
      <c r="Q1869">
        <v>6.3179999999999996</v>
      </c>
      <c r="R1869">
        <v>5.1520000000000001</v>
      </c>
      <c r="S1869">
        <v>11185</v>
      </c>
      <c r="T1869">
        <v>1623</v>
      </c>
      <c r="U1869">
        <v>8395</v>
      </c>
      <c r="V1869">
        <v>14606</v>
      </c>
      <c r="W1869">
        <v>262</v>
      </c>
      <c r="X1869">
        <v>70</v>
      </c>
      <c r="Y1869">
        <v>0</v>
      </c>
      <c r="Z1869">
        <v>0</v>
      </c>
      <c r="AA1869">
        <v>0</v>
      </c>
      <c r="AB1869">
        <v>1</v>
      </c>
      <c r="AC1869" t="s">
        <v>226</v>
      </c>
      <c r="AD1869" t="s">
        <v>2900</v>
      </c>
      <c r="AE1869">
        <v>1.3300377988000001</v>
      </c>
      <c r="AF1869" t="s">
        <v>75</v>
      </c>
    </row>
    <row r="1870" spans="1:32">
      <c r="A1870" t="s">
        <v>2926</v>
      </c>
      <c r="B1870">
        <v>2012</v>
      </c>
      <c r="C1870" t="s">
        <v>2900</v>
      </c>
      <c r="D1870" t="s">
        <v>72</v>
      </c>
      <c r="E1870" t="s">
        <v>72</v>
      </c>
      <c r="F1870" t="s">
        <v>72</v>
      </c>
      <c r="G1870" t="s">
        <v>72</v>
      </c>
      <c r="H1870" t="s">
        <v>85</v>
      </c>
      <c r="I1870" t="s">
        <v>79</v>
      </c>
      <c r="J1870" t="s">
        <v>72</v>
      </c>
      <c r="K1870">
        <v>41.792008000000003</v>
      </c>
      <c r="L1870">
        <v>3.8212640000000002</v>
      </c>
      <c r="M1870">
        <v>34.457999999999998</v>
      </c>
      <c r="N1870">
        <v>49.508000000000003</v>
      </c>
      <c r="O1870" t="s">
        <v>74</v>
      </c>
      <c r="P1870" t="s">
        <v>2927</v>
      </c>
      <c r="Q1870">
        <v>7.7160000000000002</v>
      </c>
      <c r="R1870">
        <v>7.3339999999999996</v>
      </c>
      <c r="S1870">
        <v>19788</v>
      </c>
      <c r="T1870">
        <v>2322</v>
      </c>
      <c r="U1870">
        <v>16316</v>
      </c>
      <c r="V1870">
        <v>23442</v>
      </c>
      <c r="W1870">
        <v>192</v>
      </c>
      <c r="X1870">
        <v>86</v>
      </c>
      <c r="Y1870">
        <v>0</v>
      </c>
      <c r="Z1870">
        <v>0</v>
      </c>
      <c r="AA1870">
        <v>0</v>
      </c>
      <c r="AB1870">
        <v>1</v>
      </c>
      <c r="AC1870" t="s">
        <v>170</v>
      </c>
      <c r="AD1870" t="s">
        <v>2900</v>
      </c>
      <c r="AE1870">
        <v>1.1464937293999999</v>
      </c>
      <c r="AF1870" t="s">
        <v>75</v>
      </c>
    </row>
    <row r="1871" spans="1:32">
      <c r="A1871" t="s">
        <v>2928</v>
      </c>
      <c r="B1871">
        <v>2012</v>
      </c>
      <c r="C1871" t="s">
        <v>2900</v>
      </c>
      <c r="D1871" t="s">
        <v>72</v>
      </c>
      <c r="E1871" t="s">
        <v>72</v>
      </c>
      <c r="F1871" t="s">
        <v>72</v>
      </c>
      <c r="G1871" t="s">
        <v>72</v>
      </c>
      <c r="H1871" t="s">
        <v>86</v>
      </c>
      <c r="I1871" t="s">
        <v>72</v>
      </c>
      <c r="J1871" t="s">
        <v>72</v>
      </c>
      <c r="K1871">
        <v>20.920407000000001</v>
      </c>
      <c r="L1871">
        <v>2.8030889999999999</v>
      </c>
      <c r="M1871">
        <v>15.897</v>
      </c>
      <c r="N1871">
        <v>27.021000000000001</v>
      </c>
      <c r="O1871" t="s">
        <v>74</v>
      </c>
      <c r="P1871" t="s">
        <v>2929</v>
      </c>
      <c r="Q1871">
        <v>6.1</v>
      </c>
      <c r="R1871">
        <v>5.0229999999999997</v>
      </c>
      <c r="S1871">
        <v>12414</v>
      </c>
      <c r="T1871">
        <v>1790</v>
      </c>
      <c r="U1871">
        <v>9434</v>
      </c>
      <c r="V1871">
        <v>16034</v>
      </c>
      <c r="W1871">
        <v>255</v>
      </c>
      <c r="X1871">
        <v>65</v>
      </c>
      <c r="Y1871">
        <v>0</v>
      </c>
      <c r="Z1871">
        <v>0</v>
      </c>
      <c r="AA1871">
        <v>0</v>
      </c>
      <c r="AB1871">
        <v>1</v>
      </c>
      <c r="AC1871" t="s">
        <v>326</v>
      </c>
      <c r="AD1871" t="s">
        <v>2900</v>
      </c>
      <c r="AE1871">
        <v>1.2063485097</v>
      </c>
      <c r="AF1871" t="s">
        <v>75</v>
      </c>
    </row>
    <row r="1872" spans="1:32">
      <c r="A1872" t="s">
        <v>2930</v>
      </c>
      <c r="B1872">
        <v>2012</v>
      </c>
      <c r="C1872" t="s">
        <v>2900</v>
      </c>
      <c r="D1872" t="s">
        <v>72</v>
      </c>
      <c r="E1872" t="s">
        <v>72</v>
      </c>
      <c r="F1872" t="s">
        <v>72</v>
      </c>
      <c r="G1872" t="s">
        <v>72</v>
      </c>
      <c r="H1872" t="s">
        <v>86</v>
      </c>
      <c r="I1872" t="s">
        <v>76</v>
      </c>
      <c r="J1872" t="s">
        <v>72</v>
      </c>
      <c r="K1872">
        <v>9.6661330000000003</v>
      </c>
      <c r="L1872">
        <v>2.6201500000000002</v>
      </c>
      <c r="M1872">
        <v>5.5709999999999997</v>
      </c>
      <c r="N1872">
        <v>16.253</v>
      </c>
      <c r="O1872" t="s">
        <v>74</v>
      </c>
      <c r="P1872" t="s">
        <v>2931</v>
      </c>
      <c r="Q1872">
        <v>6.5860000000000003</v>
      </c>
      <c r="R1872">
        <v>4.0949999999999998</v>
      </c>
      <c r="S1872">
        <v>2595</v>
      </c>
      <c r="T1872">
        <v>710</v>
      </c>
      <c r="U1872">
        <v>1496</v>
      </c>
      <c r="V1872">
        <v>4363</v>
      </c>
      <c r="W1872">
        <v>136</v>
      </c>
      <c r="X1872">
        <v>19</v>
      </c>
      <c r="Y1872">
        <v>0</v>
      </c>
      <c r="Z1872">
        <v>0</v>
      </c>
      <c r="AA1872">
        <v>0</v>
      </c>
      <c r="AB1872">
        <v>1</v>
      </c>
      <c r="AC1872" t="s">
        <v>134</v>
      </c>
      <c r="AD1872" t="s">
        <v>2900</v>
      </c>
      <c r="AE1872">
        <v>1.0614088847000001</v>
      </c>
      <c r="AF1872" t="s">
        <v>75</v>
      </c>
    </row>
    <row r="1873" spans="1:32">
      <c r="A1873" t="s">
        <v>2932</v>
      </c>
      <c r="B1873">
        <v>2012</v>
      </c>
      <c r="C1873" t="s">
        <v>2900</v>
      </c>
      <c r="D1873" t="s">
        <v>72</v>
      </c>
      <c r="E1873" t="s">
        <v>72</v>
      </c>
      <c r="F1873" t="s">
        <v>72</v>
      </c>
      <c r="G1873" t="s">
        <v>72</v>
      </c>
      <c r="H1873" t="s">
        <v>86</v>
      </c>
      <c r="I1873" t="s">
        <v>79</v>
      </c>
      <c r="J1873" t="s">
        <v>72</v>
      </c>
      <c r="K1873">
        <v>30.217002999999998</v>
      </c>
      <c r="L1873">
        <v>4.5416480000000004</v>
      </c>
      <c r="M1873">
        <v>22.023</v>
      </c>
      <c r="N1873">
        <v>39.899000000000001</v>
      </c>
      <c r="O1873" t="s">
        <v>74</v>
      </c>
      <c r="P1873" t="s">
        <v>2933</v>
      </c>
      <c r="Q1873">
        <v>9.6820000000000004</v>
      </c>
      <c r="R1873">
        <v>8.1940000000000008</v>
      </c>
      <c r="S1873">
        <v>9820</v>
      </c>
      <c r="T1873">
        <v>1581</v>
      </c>
      <c r="U1873">
        <v>7157</v>
      </c>
      <c r="V1873">
        <v>12966</v>
      </c>
      <c r="W1873">
        <v>119</v>
      </c>
      <c r="X1873">
        <v>46</v>
      </c>
      <c r="Y1873">
        <v>0</v>
      </c>
      <c r="Z1873">
        <v>0</v>
      </c>
      <c r="AA1873">
        <v>0</v>
      </c>
      <c r="AB1873">
        <v>1</v>
      </c>
      <c r="AC1873" t="s">
        <v>92</v>
      </c>
      <c r="AD1873" t="s">
        <v>2900</v>
      </c>
      <c r="AE1873">
        <v>1.1542712372999999</v>
      </c>
      <c r="AF1873" t="s">
        <v>75</v>
      </c>
    </row>
    <row r="1874" spans="1:32">
      <c r="A1874" t="s">
        <v>2934</v>
      </c>
      <c r="B1874">
        <v>2012</v>
      </c>
      <c r="C1874" t="s">
        <v>2900</v>
      </c>
      <c r="D1874" t="s">
        <v>72</v>
      </c>
      <c r="E1874" t="s">
        <v>72</v>
      </c>
      <c r="F1874" t="s">
        <v>72</v>
      </c>
      <c r="G1874" t="s">
        <v>72</v>
      </c>
      <c r="H1874" t="s">
        <v>88</v>
      </c>
      <c r="I1874" t="s">
        <v>72</v>
      </c>
      <c r="J1874" t="s">
        <v>72</v>
      </c>
      <c r="K1874">
        <v>18.808098000000001</v>
      </c>
      <c r="L1874">
        <v>5.1688599999999996</v>
      </c>
      <c r="M1874">
        <v>10.583</v>
      </c>
      <c r="N1874">
        <v>31.196000000000002</v>
      </c>
      <c r="O1874" t="s">
        <v>74</v>
      </c>
      <c r="P1874" t="s">
        <v>2935</v>
      </c>
      <c r="Q1874">
        <v>12.388</v>
      </c>
      <c r="R1874">
        <v>8.2249999999999996</v>
      </c>
      <c r="S1874">
        <v>4042</v>
      </c>
      <c r="T1874">
        <v>1267</v>
      </c>
      <c r="U1874">
        <v>2274</v>
      </c>
      <c r="V1874">
        <v>6704</v>
      </c>
      <c r="W1874">
        <v>117</v>
      </c>
      <c r="X1874">
        <v>21</v>
      </c>
      <c r="Y1874">
        <v>0</v>
      </c>
      <c r="Z1874">
        <v>0</v>
      </c>
      <c r="AA1874">
        <v>0</v>
      </c>
      <c r="AB1874">
        <v>1</v>
      </c>
      <c r="AC1874" t="s">
        <v>133</v>
      </c>
      <c r="AD1874" t="s">
        <v>2900</v>
      </c>
      <c r="AE1874">
        <v>2.0295044966</v>
      </c>
      <c r="AF1874" t="s">
        <v>75</v>
      </c>
    </row>
    <row r="1875" spans="1:32">
      <c r="A1875" t="s">
        <v>2936</v>
      </c>
      <c r="B1875">
        <v>2012</v>
      </c>
      <c r="C1875" t="s">
        <v>2900</v>
      </c>
      <c r="D1875" t="s">
        <v>72</v>
      </c>
      <c r="E1875" t="s">
        <v>72</v>
      </c>
      <c r="F1875" t="s">
        <v>72</v>
      </c>
      <c r="G1875" t="s">
        <v>72</v>
      </c>
      <c r="H1875" t="s">
        <v>88</v>
      </c>
      <c r="I1875" t="s">
        <v>76</v>
      </c>
      <c r="J1875" t="s">
        <v>72</v>
      </c>
      <c r="K1875">
        <v>14.732557</v>
      </c>
      <c r="L1875">
        <v>5.7776019999999999</v>
      </c>
      <c r="M1875">
        <v>6.4880000000000004</v>
      </c>
      <c r="N1875">
        <v>30.085000000000001</v>
      </c>
      <c r="O1875" t="s">
        <v>74</v>
      </c>
      <c r="P1875" t="s">
        <v>2937</v>
      </c>
      <c r="Q1875">
        <v>15.352</v>
      </c>
      <c r="R1875">
        <v>8.2449999999999992</v>
      </c>
      <c r="S1875">
        <v>1534</v>
      </c>
      <c r="T1875">
        <v>688</v>
      </c>
      <c r="U1875">
        <v>676</v>
      </c>
      <c r="V1875">
        <v>3133</v>
      </c>
      <c r="W1875">
        <v>66</v>
      </c>
      <c r="X1875">
        <v>10</v>
      </c>
      <c r="Y1875">
        <v>0</v>
      </c>
      <c r="Z1875">
        <v>0</v>
      </c>
      <c r="AA1875">
        <v>0</v>
      </c>
      <c r="AB1875">
        <v>1</v>
      </c>
      <c r="AC1875" t="s">
        <v>115</v>
      </c>
      <c r="AD1875" t="s">
        <v>2900</v>
      </c>
      <c r="AE1875">
        <v>1.7272184269999999</v>
      </c>
      <c r="AF1875" t="s">
        <v>75</v>
      </c>
    </row>
    <row r="1876" spans="1:32">
      <c r="A1876" t="s">
        <v>2938</v>
      </c>
      <c r="B1876">
        <v>2012</v>
      </c>
      <c r="C1876" t="s">
        <v>2900</v>
      </c>
      <c r="D1876" t="s">
        <v>72</v>
      </c>
      <c r="E1876" t="s">
        <v>72</v>
      </c>
      <c r="F1876" t="s">
        <v>72</v>
      </c>
      <c r="G1876" t="s">
        <v>72</v>
      </c>
      <c r="H1876" t="s">
        <v>88</v>
      </c>
      <c r="I1876" t="s">
        <v>79</v>
      </c>
      <c r="J1876" t="s">
        <v>72</v>
      </c>
      <c r="K1876">
        <v>22.639464</v>
      </c>
      <c r="L1876">
        <v>8.9114350000000009</v>
      </c>
      <c r="M1876">
        <v>9.6370000000000005</v>
      </c>
      <c r="N1876">
        <v>44.539000000000001</v>
      </c>
      <c r="O1876" t="s">
        <v>74</v>
      </c>
      <c r="P1876" t="s">
        <v>2939</v>
      </c>
      <c r="Q1876">
        <v>21.9</v>
      </c>
      <c r="R1876">
        <v>13.003</v>
      </c>
      <c r="S1876">
        <v>2508</v>
      </c>
      <c r="T1876">
        <v>1131</v>
      </c>
      <c r="U1876">
        <v>1068</v>
      </c>
      <c r="V1876">
        <v>4934</v>
      </c>
      <c r="W1876">
        <v>51</v>
      </c>
      <c r="X1876">
        <v>11</v>
      </c>
      <c r="Y1876">
        <v>0</v>
      </c>
      <c r="Z1876">
        <v>0</v>
      </c>
      <c r="AA1876">
        <v>0</v>
      </c>
      <c r="AB1876">
        <v>1</v>
      </c>
      <c r="AC1876" t="s">
        <v>292</v>
      </c>
      <c r="AD1876" t="s">
        <v>2900</v>
      </c>
      <c r="AE1876">
        <v>2.2671467732999999</v>
      </c>
      <c r="AF1876" t="s">
        <v>75</v>
      </c>
    </row>
    <row r="1877" spans="1:32">
      <c r="A1877" t="s">
        <v>2940</v>
      </c>
      <c r="B1877">
        <v>2012</v>
      </c>
      <c r="C1877" t="s">
        <v>2900</v>
      </c>
      <c r="D1877" t="s">
        <v>72</v>
      </c>
      <c r="E1877" t="s">
        <v>72</v>
      </c>
      <c r="F1877" t="s">
        <v>72</v>
      </c>
      <c r="G1877" t="s">
        <v>72</v>
      </c>
      <c r="H1877" t="s">
        <v>91</v>
      </c>
      <c r="I1877" t="s">
        <v>72</v>
      </c>
      <c r="J1877" t="s">
        <v>72</v>
      </c>
      <c r="K1877">
        <v>12.438917</v>
      </c>
      <c r="L1877">
        <v>6.0776349999999999</v>
      </c>
      <c r="M1877">
        <v>4.4850000000000003</v>
      </c>
      <c r="N1877">
        <v>30.06</v>
      </c>
      <c r="O1877" t="s">
        <v>74</v>
      </c>
      <c r="P1877" t="s">
        <v>2941</v>
      </c>
      <c r="Q1877">
        <v>17.620999999999999</v>
      </c>
      <c r="R1877">
        <v>7.9539999999999997</v>
      </c>
      <c r="S1877">
        <v>994</v>
      </c>
      <c r="T1877">
        <v>509</v>
      </c>
      <c r="U1877">
        <v>358</v>
      </c>
      <c r="V1877">
        <v>2401</v>
      </c>
      <c r="W1877">
        <v>51</v>
      </c>
      <c r="X1877">
        <v>7</v>
      </c>
      <c r="Y1877">
        <v>0</v>
      </c>
      <c r="Z1877">
        <v>0</v>
      </c>
      <c r="AA1877">
        <v>0</v>
      </c>
      <c r="AB1877">
        <v>1</v>
      </c>
      <c r="AC1877" t="s">
        <v>116</v>
      </c>
      <c r="AD1877" t="s">
        <v>2900</v>
      </c>
      <c r="AE1877">
        <v>1.6956863874000001</v>
      </c>
      <c r="AF1877" t="s">
        <v>75</v>
      </c>
    </row>
    <row r="1878" spans="1:32">
      <c r="A1878" t="s">
        <v>2942</v>
      </c>
      <c r="B1878">
        <v>2012</v>
      </c>
      <c r="C1878" t="s">
        <v>2900</v>
      </c>
      <c r="D1878" t="s">
        <v>72</v>
      </c>
      <c r="E1878" t="s">
        <v>72</v>
      </c>
      <c r="F1878" t="s">
        <v>72</v>
      </c>
      <c r="G1878" t="s">
        <v>72</v>
      </c>
      <c r="H1878" t="s">
        <v>72</v>
      </c>
      <c r="I1878" t="s">
        <v>72</v>
      </c>
      <c r="J1878" t="s">
        <v>72</v>
      </c>
      <c r="K1878">
        <v>40.401885</v>
      </c>
      <c r="L1878">
        <v>1.35077</v>
      </c>
      <c r="M1878">
        <v>37.753</v>
      </c>
      <c r="N1878">
        <v>43.107999999999997</v>
      </c>
      <c r="O1878" t="s">
        <v>74</v>
      </c>
      <c r="P1878" t="s">
        <v>2943</v>
      </c>
      <c r="Q1878">
        <v>2.706</v>
      </c>
      <c r="R1878">
        <v>2.649</v>
      </c>
      <c r="S1878">
        <v>215824</v>
      </c>
      <c r="T1878">
        <v>9895</v>
      </c>
      <c r="U1878">
        <v>201674</v>
      </c>
      <c r="V1878">
        <v>230279</v>
      </c>
      <c r="W1878">
        <v>2244</v>
      </c>
      <c r="X1878">
        <v>909</v>
      </c>
      <c r="Y1878">
        <v>0</v>
      </c>
      <c r="Z1878">
        <v>0</v>
      </c>
      <c r="AA1878">
        <v>0</v>
      </c>
      <c r="AB1878">
        <v>1</v>
      </c>
      <c r="AC1878" t="s">
        <v>2944</v>
      </c>
      <c r="AD1878" t="s">
        <v>2900</v>
      </c>
      <c r="AE1878">
        <v>1.6996445223000001</v>
      </c>
      <c r="AF1878" t="s">
        <v>75</v>
      </c>
    </row>
    <row r="1879" spans="1:32">
      <c r="A1879" t="s">
        <v>2945</v>
      </c>
      <c r="B1879">
        <v>2012</v>
      </c>
      <c r="C1879" t="s">
        <v>2900</v>
      </c>
      <c r="D1879" t="s">
        <v>72</v>
      </c>
      <c r="E1879" t="s">
        <v>72</v>
      </c>
      <c r="F1879" t="s">
        <v>72</v>
      </c>
      <c r="G1879" t="s">
        <v>72</v>
      </c>
      <c r="H1879" t="s">
        <v>72</v>
      </c>
      <c r="I1879" t="s">
        <v>72</v>
      </c>
      <c r="J1879" t="s">
        <v>96</v>
      </c>
      <c r="K1879">
        <v>32.827025999999996</v>
      </c>
      <c r="L1879">
        <v>3.3570609999999999</v>
      </c>
      <c r="M1879">
        <v>26.541</v>
      </c>
      <c r="N1879">
        <v>39.795999999999999</v>
      </c>
      <c r="O1879" t="s">
        <v>74</v>
      </c>
      <c r="P1879" t="s">
        <v>2946</v>
      </c>
      <c r="Q1879">
        <v>6.9690000000000003</v>
      </c>
      <c r="R1879">
        <v>6.2869999999999999</v>
      </c>
      <c r="S1879">
        <v>22965</v>
      </c>
      <c r="T1879">
        <v>4054</v>
      </c>
      <c r="U1879">
        <v>18567</v>
      </c>
      <c r="V1879">
        <v>27840</v>
      </c>
      <c r="W1879">
        <v>161</v>
      </c>
      <c r="X1879">
        <v>58</v>
      </c>
      <c r="Y1879">
        <v>0</v>
      </c>
      <c r="Z1879">
        <v>0</v>
      </c>
      <c r="AA1879">
        <v>0</v>
      </c>
      <c r="AB1879">
        <v>1</v>
      </c>
      <c r="AC1879" t="s">
        <v>424</v>
      </c>
      <c r="AD1879" t="s">
        <v>2900</v>
      </c>
      <c r="AE1879">
        <v>0.81773430479999998</v>
      </c>
      <c r="AF1879" t="s">
        <v>75</v>
      </c>
    </row>
    <row r="1880" spans="1:32">
      <c r="A1880" t="s">
        <v>2947</v>
      </c>
      <c r="B1880">
        <v>2012</v>
      </c>
      <c r="C1880" t="s">
        <v>2900</v>
      </c>
      <c r="D1880" t="s">
        <v>72</v>
      </c>
      <c r="E1880" t="s">
        <v>72</v>
      </c>
      <c r="F1880" t="s">
        <v>72</v>
      </c>
      <c r="G1880" t="s">
        <v>72</v>
      </c>
      <c r="H1880" t="s">
        <v>72</v>
      </c>
      <c r="I1880" t="s">
        <v>72</v>
      </c>
      <c r="J1880" t="s">
        <v>97</v>
      </c>
      <c r="K1880">
        <v>40.988990999999999</v>
      </c>
      <c r="L1880">
        <v>4.2341540000000002</v>
      </c>
      <c r="M1880">
        <v>32.921999999999997</v>
      </c>
      <c r="N1880">
        <v>49.572000000000003</v>
      </c>
      <c r="O1880" t="s">
        <v>74</v>
      </c>
      <c r="P1880" t="s">
        <v>2948</v>
      </c>
      <c r="Q1880">
        <v>8.5830000000000002</v>
      </c>
      <c r="R1880">
        <v>8.0670000000000002</v>
      </c>
      <c r="S1880">
        <v>33301</v>
      </c>
      <c r="T1880">
        <v>4727</v>
      </c>
      <c r="U1880">
        <v>26747</v>
      </c>
      <c r="V1880">
        <v>40274</v>
      </c>
      <c r="W1880">
        <v>246</v>
      </c>
      <c r="X1880">
        <v>87</v>
      </c>
      <c r="Y1880">
        <v>0</v>
      </c>
      <c r="Z1880">
        <v>0</v>
      </c>
      <c r="AA1880">
        <v>0</v>
      </c>
      <c r="AB1880">
        <v>1</v>
      </c>
      <c r="AC1880" t="s">
        <v>626</v>
      </c>
      <c r="AD1880" t="s">
        <v>2900</v>
      </c>
      <c r="AE1880">
        <v>1.8159299334000001</v>
      </c>
      <c r="AF1880" t="s">
        <v>75</v>
      </c>
    </row>
    <row r="1881" spans="1:32">
      <c r="A1881" t="s">
        <v>2949</v>
      </c>
      <c r="B1881">
        <v>2012</v>
      </c>
      <c r="C1881" t="s">
        <v>2900</v>
      </c>
      <c r="D1881" t="s">
        <v>72</v>
      </c>
      <c r="E1881" t="s">
        <v>72</v>
      </c>
      <c r="F1881" t="s">
        <v>72</v>
      </c>
      <c r="G1881" t="s">
        <v>72</v>
      </c>
      <c r="H1881" t="s">
        <v>72</v>
      </c>
      <c r="I1881" t="s">
        <v>72</v>
      </c>
      <c r="J1881" t="s">
        <v>98</v>
      </c>
      <c r="K1881">
        <v>34.459532000000003</v>
      </c>
      <c r="L1881">
        <v>3.2600549999999999</v>
      </c>
      <c r="M1881">
        <v>28.306999999999999</v>
      </c>
      <c r="N1881">
        <v>41.180999999999997</v>
      </c>
      <c r="O1881" t="s">
        <v>74</v>
      </c>
      <c r="P1881" t="s">
        <v>2950</v>
      </c>
      <c r="Q1881">
        <v>6.7210000000000001</v>
      </c>
      <c r="R1881">
        <v>6.1520000000000001</v>
      </c>
      <c r="S1881">
        <v>35293</v>
      </c>
      <c r="T1881">
        <v>3939</v>
      </c>
      <c r="U1881">
        <v>28992</v>
      </c>
      <c r="V1881">
        <v>42177</v>
      </c>
      <c r="W1881">
        <v>341</v>
      </c>
      <c r="X1881">
        <v>117</v>
      </c>
      <c r="Y1881">
        <v>0</v>
      </c>
      <c r="Z1881">
        <v>0</v>
      </c>
      <c r="AA1881">
        <v>0</v>
      </c>
      <c r="AB1881">
        <v>1</v>
      </c>
      <c r="AC1881" t="s">
        <v>329</v>
      </c>
      <c r="AD1881" t="s">
        <v>2900</v>
      </c>
      <c r="AE1881">
        <v>1.5999624995999999</v>
      </c>
      <c r="AF1881" t="s">
        <v>75</v>
      </c>
    </row>
    <row r="1882" spans="1:32">
      <c r="A1882" t="s">
        <v>2951</v>
      </c>
      <c r="B1882">
        <v>2012</v>
      </c>
      <c r="C1882" t="s">
        <v>2900</v>
      </c>
      <c r="D1882" t="s">
        <v>72</v>
      </c>
      <c r="E1882" t="s">
        <v>72</v>
      </c>
      <c r="F1882" t="s">
        <v>72</v>
      </c>
      <c r="G1882" t="s">
        <v>72</v>
      </c>
      <c r="H1882" t="s">
        <v>72</v>
      </c>
      <c r="I1882" t="s">
        <v>72</v>
      </c>
      <c r="J1882" t="s">
        <v>99</v>
      </c>
      <c r="K1882">
        <v>43.108829999999998</v>
      </c>
      <c r="L1882">
        <v>2.8902709999999998</v>
      </c>
      <c r="M1882">
        <v>37.491</v>
      </c>
      <c r="N1882">
        <v>48.91</v>
      </c>
      <c r="O1882" t="s">
        <v>74</v>
      </c>
      <c r="P1882" t="s">
        <v>2952</v>
      </c>
      <c r="Q1882">
        <v>5.8010000000000002</v>
      </c>
      <c r="R1882">
        <v>5.6180000000000003</v>
      </c>
      <c r="S1882">
        <v>51096</v>
      </c>
      <c r="T1882">
        <v>5067</v>
      </c>
      <c r="U1882">
        <v>44437</v>
      </c>
      <c r="V1882">
        <v>57972</v>
      </c>
      <c r="W1882">
        <v>577</v>
      </c>
      <c r="X1882">
        <v>233</v>
      </c>
      <c r="Y1882">
        <v>0</v>
      </c>
      <c r="Z1882">
        <v>0</v>
      </c>
      <c r="AA1882">
        <v>0</v>
      </c>
      <c r="AB1882">
        <v>1</v>
      </c>
      <c r="AC1882" t="s">
        <v>677</v>
      </c>
      <c r="AD1882" t="s">
        <v>2900</v>
      </c>
      <c r="AE1882">
        <v>1.9619529875999999</v>
      </c>
      <c r="AF1882" t="s">
        <v>75</v>
      </c>
    </row>
    <row r="1883" spans="1:32">
      <c r="A1883" t="s">
        <v>2953</v>
      </c>
      <c r="B1883">
        <v>2012</v>
      </c>
      <c r="C1883" t="s">
        <v>2900</v>
      </c>
      <c r="D1883" t="s">
        <v>72</v>
      </c>
      <c r="E1883" t="s">
        <v>72</v>
      </c>
      <c r="F1883" t="s">
        <v>72</v>
      </c>
      <c r="G1883" t="s">
        <v>72</v>
      </c>
      <c r="H1883" t="s">
        <v>72</v>
      </c>
      <c r="I1883" t="s">
        <v>72</v>
      </c>
      <c r="J1883" t="s">
        <v>100</v>
      </c>
      <c r="K1883">
        <v>45.153570000000002</v>
      </c>
      <c r="L1883">
        <v>2.1249630000000002</v>
      </c>
      <c r="M1883">
        <v>40.981999999999999</v>
      </c>
      <c r="N1883">
        <v>49.393999999999998</v>
      </c>
      <c r="O1883" t="s">
        <v>74</v>
      </c>
      <c r="P1883" t="s">
        <v>2954</v>
      </c>
      <c r="Q1883">
        <v>4.2409999999999997</v>
      </c>
      <c r="R1883">
        <v>4.1710000000000003</v>
      </c>
      <c r="S1883">
        <v>73169</v>
      </c>
      <c r="T1883">
        <v>4703</v>
      </c>
      <c r="U1883">
        <v>66409</v>
      </c>
      <c r="V1883">
        <v>80041</v>
      </c>
      <c r="W1883">
        <v>919</v>
      </c>
      <c r="X1883">
        <v>414</v>
      </c>
      <c r="Y1883">
        <v>0</v>
      </c>
      <c r="Z1883">
        <v>0</v>
      </c>
      <c r="AA1883">
        <v>0</v>
      </c>
      <c r="AB1883">
        <v>1</v>
      </c>
      <c r="AC1883" t="s">
        <v>2955</v>
      </c>
      <c r="AD1883" t="s">
        <v>2900</v>
      </c>
      <c r="AE1883">
        <v>1.6738052728999999</v>
      </c>
      <c r="AF1883" t="s">
        <v>75</v>
      </c>
    </row>
    <row r="1884" spans="1:32">
      <c r="A1884" t="s">
        <v>2956</v>
      </c>
      <c r="B1884">
        <v>2012</v>
      </c>
      <c r="C1884" t="s">
        <v>2900</v>
      </c>
      <c r="D1884" t="s">
        <v>72</v>
      </c>
      <c r="E1884" t="s">
        <v>72</v>
      </c>
      <c r="F1884" t="s">
        <v>72</v>
      </c>
      <c r="G1884" t="s">
        <v>72</v>
      </c>
      <c r="H1884" t="s">
        <v>72</v>
      </c>
      <c r="I1884" t="s">
        <v>76</v>
      </c>
      <c r="J1884" t="s">
        <v>72</v>
      </c>
      <c r="K1884">
        <v>30.586175999999998</v>
      </c>
      <c r="L1884">
        <v>1.7144779999999999</v>
      </c>
      <c r="M1884">
        <v>27.294</v>
      </c>
      <c r="N1884">
        <v>34.088999999999999</v>
      </c>
      <c r="O1884" t="s">
        <v>74</v>
      </c>
      <c r="P1884" t="s">
        <v>2957</v>
      </c>
      <c r="Q1884">
        <v>3.5030000000000001</v>
      </c>
      <c r="R1884">
        <v>3.2919999999999998</v>
      </c>
      <c r="S1884">
        <v>75674</v>
      </c>
      <c r="T1884">
        <v>4995</v>
      </c>
      <c r="U1884">
        <v>67529</v>
      </c>
      <c r="V1884">
        <v>84340</v>
      </c>
      <c r="W1884">
        <v>1267</v>
      </c>
      <c r="X1884">
        <v>420</v>
      </c>
      <c r="Y1884">
        <v>0</v>
      </c>
      <c r="Z1884">
        <v>0</v>
      </c>
      <c r="AA1884">
        <v>0</v>
      </c>
      <c r="AB1884">
        <v>1</v>
      </c>
      <c r="AC1884" t="s">
        <v>719</v>
      </c>
      <c r="AD1884" t="s">
        <v>2900</v>
      </c>
      <c r="AE1884">
        <v>1.7527759131</v>
      </c>
      <c r="AF1884" t="s">
        <v>75</v>
      </c>
    </row>
    <row r="1885" spans="1:32">
      <c r="A1885" t="s">
        <v>2958</v>
      </c>
      <c r="B1885">
        <v>2012</v>
      </c>
      <c r="C1885" t="s">
        <v>2900</v>
      </c>
      <c r="D1885" t="s">
        <v>72</v>
      </c>
      <c r="E1885" t="s">
        <v>72</v>
      </c>
      <c r="F1885" t="s">
        <v>72</v>
      </c>
      <c r="G1885" t="s">
        <v>72</v>
      </c>
      <c r="H1885" t="s">
        <v>72</v>
      </c>
      <c r="I1885" t="s">
        <v>76</v>
      </c>
      <c r="J1885" t="s">
        <v>96</v>
      </c>
      <c r="K1885">
        <v>21.708441000000001</v>
      </c>
      <c r="L1885">
        <v>5.9329980000000004</v>
      </c>
      <c r="M1885">
        <v>12.182</v>
      </c>
      <c r="N1885">
        <v>35.659999999999997</v>
      </c>
      <c r="O1885" t="s">
        <v>74</v>
      </c>
      <c r="P1885" t="s">
        <v>2959</v>
      </c>
      <c r="Q1885">
        <v>13.951000000000001</v>
      </c>
      <c r="R1885">
        <v>9.5259999999999998</v>
      </c>
      <c r="S1885">
        <v>5811</v>
      </c>
      <c r="T1885">
        <v>1878</v>
      </c>
      <c r="U1885">
        <v>3261</v>
      </c>
      <c r="V1885">
        <v>9546</v>
      </c>
      <c r="W1885">
        <v>80</v>
      </c>
      <c r="X1885">
        <v>18</v>
      </c>
      <c r="Y1885">
        <v>0</v>
      </c>
      <c r="Z1885">
        <v>0</v>
      </c>
      <c r="AA1885">
        <v>0</v>
      </c>
      <c r="AB1885">
        <v>1</v>
      </c>
      <c r="AC1885" t="s">
        <v>210</v>
      </c>
      <c r="AD1885" t="s">
        <v>2900</v>
      </c>
      <c r="AE1885">
        <v>1.6361831520000001</v>
      </c>
      <c r="AF1885" t="s">
        <v>75</v>
      </c>
    </row>
    <row r="1886" spans="1:32">
      <c r="A1886" t="s">
        <v>2960</v>
      </c>
      <c r="B1886">
        <v>2012</v>
      </c>
      <c r="C1886" t="s">
        <v>2900</v>
      </c>
      <c r="D1886" t="s">
        <v>72</v>
      </c>
      <c r="E1886" t="s">
        <v>72</v>
      </c>
      <c r="F1886" t="s">
        <v>72</v>
      </c>
      <c r="G1886" t="s">
        <v>72</v>
      </c>
      <c r="H1886" t="s">
        <v>72</v>
      </c>
      <c r="I1886" t="s">
        <v>76</v>
      </c>
      <c r="J1886" t="s">
        <v>97</v>
      </c>
      <c r="K1886">
        <v>31.065338000000001</v>
      </c>
      <c r="L1886">
        <v>6.2541969999999996</v>
      </c>
      <c r="M1886">
        <v>20.157</v>
      </c>
      <c r="N1886">
        <v>44.58</v>
      </c>
      <c r="O1886" t="s">
        <v>74</v>
      </c>
      <c r="P1886" t="s">
        <v>2961</v>
      </c>
      <c r="Q1886">
        <v>13.515000000000001</v>
      </c>
      <c r="R1886">
        <v>10.907999999999999</v>
      </c>
      <c r="S1886">
        <v>11017</v>
      </c>
      <c r="T1886">
        <v>2568</v>
      </c>
      <c r="U1886">
        <v>7149</v>
      </c>
      <c r="V1886">
        <v>15810</v>
      </c>
      <c r="W1886">
        <v>127</v>
      </c>
      <c r="X1886">
        <v>31</v>
      </c>
      <c r="Y1886">
        <v>0</v>
      </c>
      <c r="Z1886">
        <v>0</v>
      </c>
      <c r="AA1886">
        <v>0</v>
      </c>
      <c r="AB1886">
        <v>1</v>
      </c>
      <c r="AC1886" t="s">
        <v>415</v>
      </c>
      <c r="AD1886" t="s">
        <v>2900</v>
      </c>
      <c r="AE1886">
        <v>2.3014417549999999</v>
      </c>
      <c r="AF1886" t="s">
        <v>75</v>
      </c>
    </row>
    <row r="1887" spans="1:32">
      <c r="A1887" t="s">
        <v>2962</v>
      </c>
      <c r="B1887">
        <v>2012</v>
      </c>
      <c r="C1887" t="s">
        <v>2900</v>
      </c>
      <c r="D1887" t="s">
        <v>72</v>
      </c>
      <c r="E1887" t="s">
        <v>72</v>
      </c>
      <c r="F1887" t="s">
        <v>72</v>
      </c>
      <c r="G1887" t="s">
        <v>72</v>
      </c>
      <c r="H1887" t="s">
        <v>72</v>
      </c>
      <c r="I1887" t="s">
        <v>76</v>
      </c>
      <c r="J1887" t="s">
        <v>98</v>
      </c>
      <c r="K1887">
        <v>24.232498</v>
      </c>
      <c r="L1887">
        <v>3.8103359999999999</v>
      </c>
      <c r="M1887">
        <v>17.484000000000002</v>
      </c>
      <c r="N1887">
        <v>32.558</v>
      </c>
      <c r="O1887" t="s">
        <v>74</v>
      </c>
      <c r="P1887" t="s">
        <v>2963</v>
      </c>
      <c r="Q1887">
        <v>8.3260000000000005</v>
      </c>
      <c r="R1887">
        <v>6.7489999999999997</v>
      </c>
      <c r="S1887">
        <v>10424</v>
      </c>
      <c r="T1887">
        <v>1917</v>
      </c>
      <c r="U1887">
        <v>7521</v>
      </c>
      <c r="V1887">
        <v>14006</v>
      </c>
      <c r="W1887">
        <v>172</v>
      </c>
      <c r="X1887">
        <v>45</v>
      </c>
      <c r="Y1887">
        <v>0</v>
      </c>
      <c r="Z1887">
        <v>0</v>
      </c>
      <c r="AA1887">
        <v>0</v>
      </c>
      <c r="AB1887">
        <v>1</v>
      </c>
      <c r="AC1887" t="s">
        <v>227</v>
      </c>
      <c r="AD1887" t="s">
        <v>2900</v>
      </c>
      <c r="AE1887">
        <v>1.3522018412000001</v>
      </c>
      <c r="AF1887" t="s">
        <v>75</v>
      </c>
    </row>
    <row r="1888" spans="1:32">
      <c r="A1888" t="s">
        <v>2964</v>
      </c>
      <c r="B1888">
        <v>2012</v>
      </c>
      <c r="C1888" t="s">
        <v>2900</v>
      </c>
      <c r="D1888" t="s">
        <v>72</v>
      </c>
      <c r="E1888" t="s">
        <v>72</v>
      </c>
      <c r="F1888" t="s">
        <v>72</v>
      </c>
      <c r="G1888" t="s">
        <v>72</v>
      </c>
      <c r="H1888" t="s">
        <v>72</v>
      </c>
      <c r="I1888" t="s">
        <v>76</v>
      </c>
      <c r="J1888" t="s">
        <v>99</v>
      </c>
      <c r="K1888">
        <v>29.722052000000001</v>
      </c>
      <c r="L1888">
        <v>3.0659689999999999</v>
      </c>
      <c r="M1888">
        <v>24.015999999999998</v>
      </c>
      <c r="N1888">
        <v>36.137999999999998</v>
      </c>
      <c r="O1888" t="s">
        <v>74</v>
      </c>
      <c r="P1888" t="s">
        <v>2965</v>
      </c>
      <c r="Q1888">
        <v>6.4160000000000004</v>
      </c>
      <c r="R1888">
        <v>5.7060000000000004</v>
      </c>
      <c r="S1888">
        <v>17216</v>
      </c>
      <c r="T1888">
        <v>2280</v>
      </c>
      <c r="U1888">
        <v>13911</v>
      </c>
      <c r="V1888">
        <v>20932</v>
      </c>
      <c r="W1888">
        <v>325</v>
      </c>
      <c r="X1888">
        <v>103</v>
      </c>
      <c r="Y1888">
        <v>0</v>
      </c>
      <c r="Z1888">
        <v>0</v>
      </c>
      <c r="AA1888">
        <v>0</v>
      </c>
      <c r="AB1888">
        <v>1</v>
      </c>
      <c r="AC1888" t="s">
        <v>105</v>
      </c>
      <c r="AD1888" t="s">
        <v>2900</v>
      </c>
      <c r="AE1888">
        <v>1.4580841762000001</v>
      </c>
      <c r="AF1888" t="s">
        <v>75</v>
      </c>
    </row>
    <row r="1889" spans="1:32">
      <c r="A1889" t="s">
        <v>2966</v>
      </c>
      <c r="B1889">
        <v>2012</v>
      </c>
      <c r="C1889" t="s">
        <v>2900</v>
      </c>
      <c r="D1889" t="s">
        <v>72</v>
      </c>
      <c r="E1889" t="s">
        <v>72</v>
      </c>
      <c r="F1889" t="s">
        <v>72</v>
      </c>
      <c r="G1889" t="s">
        <v>72</v>
      </c>
      <c r="H1889" t="s">
        <v>72</v>
      </c>
      <c r="I1889" t="s">
        <v>76</v>
      </c>
      <c r="J1889" t="s">
        <v>100</v>
      </c>
      <c r="K1889">
        <v>37.044525</v>
      </c>
      <c r="L1889">
        <v>2.739093</v>
      </c>
      <c r="M1889">
        <v>31.792999999999999</v>
      </c>
      <c r="N1889">
        <v>42.622</v>
      </c>
      <c r="O1889" t="s">
        <v>74</v>
      </c>
      <c r="P1889" t="s">
        <v>2967</v>
      </c>
      <c r="Q1889">
        <v>5.577</v>
      </c>
      <c r="R1889">
        <v>5.2519999999999998</v>
      </c>
      <c r="S1889">
        <v>31205</v>
      </c>
      <c r="T1889">
        <v>2724</v>
      </c>
      <c r="U1889">
        <v>26781</v>
      </c>
      <c r="V1889">
        <v>35903</v>
      </c>
      <c r="W1889">
        <v>563</v>
      </c>
      <c r="X1889">
        <v>223</v>
      </c>
      <c r="Y1889">
        <v>0</v>
      </c>
      <c r="Z1889">
        <v>0</v>
      </c>
      <c r="AA1889">
        <v>0</v>
      </c>
      <c r="AB1889">
        <v>1</v>
      </c>
      <c r="AC1889" t="s">
        <v>251</v>
      </c>
      <c r="AD1889" t="s">
        <v>2900</v>
      </c>
      <c r="AE1889">
        <v>1.8079750934000001</v>
      </c>
      <c r="AF1889" t="s">
        <v>75</v>
      </c>
    </row>
    <row r="1890" spans="1:32">
      <c r="A1890" t="s">
        <v>2968</v>
      </c>
      <c r="B1890">
        <v>2012</v>
      </c>
      <c r="C1890" t="s">
        <v>2900</v>
      </c>
      <c r="D1890" t="s">
        <v>72</v>
      </c>
      <c r="E1890" t="s">
        <v>72</v>
      </c>
      <c r="F1890" t="s">
        <v>72</v>
      </c>
      <c r="G1890" t="s">
        <v>72</v>
      </c>
      <c r="H1890" t="s">
        <v>72</v>
      </c>
      <c r="I1890" t="s">
        <v>79</v>
      </c>
      <c r="J1890" t="s">
        <v>72</v>
      </c>
      <c r="K1890">
        <v>48.870072999999998</v>
      </c>
      <c r="L1890">
        <v>1.993914</v>
      </c>
      <c r="M1890">
        <v>44.929000000000002</v>
      </c>
      <c r="N1890">
        <v>52.825000000000003</v>
      </c>
      <c r="O1890" t="s">
        <v>74</v>
      </c>
      <c r="P1890" t="s">
        <v>2969</v>
      </c>
      <c r="Q1890">
        <v>3.9550000000000001</v>
      </c>
      <c r="R1890">
        <v>3.9409999999999998</v>
      </c>
      <c r="S1890">
        <v>140150</v>
      </c>
      <c r="T1890">
        <v>8058</v>
      </c>
      <c r="U1890">
        <v>128849</v>
      </c>
      <c r="V1890">
        <v>151492</v>
      </c>
      <c r="W1890">
        <v>977</v>
      </c>
      <c r="X1890">
        <v>489</v>
      </c>
      <c r="Y1890">
        <v>0</v>
      </c>
      <c r="Z1890">
        <v>0</v>
      </c>
      <c r="AA1890">
        <v>0</v>
      </c>
      <c r="AB1890">
        <v>1</v>
      </c>
      <c r="AC1890" t="s">
        <v>2970</v>
      </c>
      <c r="AD1890" t="s">
        <v>2900</v>
      </c>
      <c r="AE1890">
        <v>1.5529029847</v>
      </c>
      <c r="AF1890" t="s">
        <v>75</v>
      </c>
    </row>
    <row r="1891" spans="1:32">
      <c r="A1891" t="s">
        <v>2971</v>
      </c>
      <c r="B1891">
        <v>2012</v>
      </c>
      <c r="C1891" t="s">
        <v>2900</v>
      </c>
      <c r="D1891" t="s">
        <v>72</v>
      </c>
      <c r="E1891" t="s">
        <v>72</v>
      </c>
      <c r="F1891" t="s">
        <v>72</v>
      </c>
      <c r="G1891" t="s">
        <v>72</v>
      </c>
      <c r="H1891" t="s">
        <v>72</v>
      </c>
      <c r="I1891" t="s">
        <v>79</v>
      </c>
      <c r="J1891" t="s">
        <v>96</v>
      </c>
      <c r="K1891">
        <v>39.718445000000003</v>
      </c>
      <c r="L1891">
        <v>5.1124790000000004</v>
      </c>
      <c r="M1891">
        <v>30.135999999999999</v>
      </c>
      <c r="N1891">
        <v>50.161000000000001</v>
      </c>
      <c r="O1891" t="s">
        <v>74</v>
      </c>
      <c r="P1891" t="s">
        <v>2972</v>
      </c>
      <c r="Q1891">
        <v>10.442</v>
      </c>
      <c r="R1891">
        <v>9.5830000000000002</v>
      </c>
      <c r="S1891">
        <v>17154</v>
      </c>
      <c r="T1891">
        <v>3720</v>
      </c>
      <c r="U1891">
        <v>13015</v>
      </c>
      <c r="V1891">
        <v>21664</v>
      </c>
      <c r="W1891">
        <v>81</v>
      </c>
      <c r="X1891">
        <v>40</v>
      </c>
      <c r="Y1891">
        <v>0</v>
      </c>
      <c r="Z1891">
        <v>0</v>
      </c>
      <c r="AA1891">
        <v>0</v>
      </c>
      <c r="AB1891">
        <v>1</v>
      </c>
      <c r="AC1891" t="s">
        <v>250</v>
      </c>
      <c r="AD1891" t="s">
        <v>2900</v>
      </c>
      <c r="AE1891">
        <v>0.87332611000000004</v>
      </c>
      <c r="AF1891" t="s">
        <v>75</v>
      </c>
    </row>
    <row r="1892" spans="1:32">
      <c r="A1892" t="s">
        <v>2973</v>
      </c>
      <c r="B1892">
        <v>2012</v>
      </c>
      <c r="C1892" t="s">
        <v>2900</v>
      </c>
      <c r="D1892" t="s">
        <v>72</v>
      </c>
      <c r="E1892" t="s">
        <v>72</v>
      </c>
      <c r="F1892" t="s">
        <v>72</v>
      </c>
      <c r="G1892" t="s">
        <v>72</v>
      </c>
      <c r="H1892" t="s">
        <v>72</v>
      </c>
      <c r="I1892" t="s">
        <v>79</v>
      </c>
      <c r="J1892" t="s">
        <v>97</v>
      </c>
      <c r="K1892">
        <v>48.676765000000003</v>
      </c>
      <c r="L1892">
        <v>5.3169019999999998</v>
      </c>
      <c r="M1892">
        <v>38.338999999999999</v>
      </c>
      <c r="N1892">
        <v>59.128999999999998</v>
      </c>
      <c r="O1892" t="s">
        <v>74</v>
      </c>
      <c r="P1892" t="s">
        <v>2974</v>
      </c>
      <c r="Q1892">
        <v>10.452</v>
      </c>
      <c r="R1892">
        <v>10.337999999999999</v>
      </c>
      <c r="S1892">
        <v>22284</v>
      </c>
      <c r="T1892">
        <v>3370</v>
      </c>
      <c r="U1892">
        <v>17551</v>
      </c>
      <c r="V1892">
        <v>27069</v>
      </c>
      <c r="W1892">
        <v>119</v>
      </c>
      <c r="X1892">
        <v>56</v>
      </c>
      <c r="Y1892">
        <v>0</v>
      </c>
      <c r="Z1892">
        <v>0</v>
      </c>
      <c r="AA1892">
        <v>0</v>
      </c>
      <c r="AB1892">
        <v>1</v>
      </c>
      <c r="AC1892" t="s">
        <v>362</v>
      </c>
      <c r="AD1892" t="s">
        <v>2900</v>
      </c>
      <c r="AE1892">
        <v>1.3352528742000001</v>
      </c>
      <c r="AF1892" t="s">
        <v>75</v>
      </c>
    </row>
    <row r="1893" spans="1:32">
      <c r="A1893" t="s">
        <v>2975</v>
      </c>
      <c r="B1893">
        <v>2012</v>
      </c>
      <c r="C1893" t="s">
        <v>2900</v>
      </c>
      <c r="D1893" t="s">
        <v>72</v>
      </c>
      <c r="E1893" t="s">
        <v>72</v>
      </c>
      <c r="F1893" t="s">
        <v>72</v>
      </c>
      <c r="G1893" t="s">
        <v>72</v>
      </c>
      <c r="H1893" t="s">
        <v>72</v>
      </c>
      <c r="I1893" t="s">
        <v>79</v>
      </c>
      <c r="J1893" t="s">
        <v>98</v>
      </c>
      <c r="K1893">
        <v>41.865969</v>
      </c>
      <c r="L1893">
        <v>5.0717850000000002</v>
      </c>
      <c r="M1893">
        <v>32.262999999999998</v>
      </c>
      <c r="N1893">
        <v>52.128</v>
      </c>
      <c r="O1893" t="s">
        <v>74</v>
      </c>
      <c r="P1893" t="s">
        <v>2976</v>
      </c>
      <c r="Q1893">
        <v>10.262</v>
      </c>
      <c r="R1893">
        <v>9.6029999999999998</v>
      </c>
      <c r="S1893">
        <v>24869</v>
      </c>
      <c r="T1893">
        <v>3640</v>
      </c>
      <c r="U1893">
        <v>19165</v>
      </c>
      <c r="V1893">
        <v>30964</v>
      </c>
      <c r="W1893">
        <v>169</v>
      </c>
      <c r="X1893">
        <v>72</v>
      </c>
      <c r="Y1893">
        <v>0</v>
      </c>
      <c r="Z1893">
        <v>0</v>
      </c>
      <c r="AA1893">
        <v>0</v>
      </c>
      <c r="AB1893">
        <v>1</v>
      </c>
      <c r="AC1893" t="s">
        <v>248</v>
      </c>
      <c r="AD1893" t="s">
        <v>2900</v>
      </c>
      <c r="AE1893">
        <v>1.7755761516999999</v>
      </c>
      <c r="AF1893" t="s">
        <v>75</v>
      </c>
    </row>
    <row r="1894" spans="1:32">
      <c r="A1894" t="s">
        <v>2977</v>
      </c>
      <c r="B1894">
        <v>2012</v>
      </c>
      <c r="C1894" t="s">
        <v>2900</v>
      </c>
      <c r="D1894" t="s">
        <v>72</v>
      </c>
      <c r="E1894" t="s">
        <v>72</v>
      </c>
      <c r="F1894" t="s">
        <v>72</v>
      </c>
      <c r="G1894" t="s">
        <v>72</v>
      </c>
      <c r="H1894" t="s">
        <v>72</v>
      </c>
      <c r="I1894" t="s">
        <v>79</v>
      </c>
      <c r="J1894" t="s">
        <v>99</v>
      </c>
      <c r="K1894">
        <v>55.903219</v>
      </c>
      <c r="L1894">
        <v>4.1031820000000003</v>
      </c>
      <c r="M1894">
        <v>47.677</v>
      </c>
      <c r="N1894">
        <v>63.817999999999998</v>
      </c>
      <c r="O1894" t="s">
        <v>74</v>
      </c>
      <c r="P1894" t="s">
        <v>2978</v>
      </c>
      <c r="Q1894">
        <v>7.915</v>
      </c>
      <c r="R1894">
        <v>8.2260000000000009</v>
      </c>
      <c r="S1894">
        <v>33880</v>
      </c>
      <c r="T1894">
        <v>4034</v>
      </c>
      <c r="U1894">
        <v>28894</v>
      </c>
      <c r="V1894">
        <v>38677</v>
      </c>
      <c r="W1894">
        <v>252</v>
      </c>
      <c r="X1894">
        <v>130</v>
      </c>
      <c r="Y1894">
        <v>0</v>
      </c>
      <c r="Z1894">
        <v>0</v>
      </c>
      <c r="AA1894">
        <v>0</v>
      </c>
      <c r="AB1894">
        <v>1</v>
      </c>
      <c r="AC1894" t="s">
        <v>522</v>
      </c>
      <c r="AD1894" t="s">
        <v>2900</v>
      </c>
      <c r="AE1894">
        <v>1.7142398976</v>
      </c>
      <c r="AF1894" t="s">
        <v>75</v>
      </c>
    </row>
    <row r="1895" spans="1:32">
      <c r="A1895" t="s">
        <v>2979</v>
      </c>
      <c r="B1895">
        <v>2012</v>
      </c>
      <c r="C1895" t="s">
        <v>2900</v>
      </c>
      <c r="D1895" t="s">
        <v>72</v>
      </c>
      <c r="E1895" t="s">
        <v>72</v>
      </c>
      <c r="F1895" t="s">
        <v>72</v>
      </c>
      <c r="G1895" t="s">
        <v>72</v>
      </c>
      <c r="H1895" t="s">
        <v>72</v>
      </c>
      <c r="I1895" t="s">
        <v>79</v>
      </c>
      <c r="J1895" t="s">
        <v>100</v>
      </c>
      <c r="K1895">
        <v>53.932628000000001</v>
      </c>
      <c r="L1895">
        <v>3.4450630000000002</v>
      </c>
      <c r="M1895">
        <v>47.067</v>
      </c>
      <c r="N1895">
        <v>60.652999999999999</v>
      </c>
      <c r="O1895" t="s">
        <v>74</v>
      </c>
      <c r="P1895" t="s">
        <v>2980</v>
      </c>
      <c r="Q1895">
        <v>6.72</v>
      </c>
      <c r="R1895">
        <v>6.8659999999999997</v>
      </c>
      <c r="S1895">
        <v>41964</v>
      </c>
      <c r="T1895">
        <v>4061</v>
      </c>
      <c r="U1895">
        <v>36622</v>
      </c>
      <c r="V1895">
        <v>47192</v>
      </c>
      <c r="W1895">
        <v>356</v>
      </c>
      <c r="X1895">
        <v>191</v>
      </c>
      <c r="Y1895">
        <v>0</v>
      </c>
      <c r="Z1895">
        <v>0</v>
      </c>
      <c r="AA1895">
        <v>0</v>
      </c>
      <c r="AB1895">
        <v>1</v>
      </c>
      <c r="AC1895" t="s">
        <v>521</v>
      </c>
      <c r="AD1895" t="s">
        <v>2900</v>
      </c>
      <c r="AE1895">
        <v>1.6958114989999999</v>
      </c>
      <c r="AF1895" t="s">
        <v>75</v>
      </c>
    </row>
    <row r="1896" spans="1:32">
      <c r="A1896" t="s">
        <v>2981</v>
      </c>
      <c r="B1896">
        <v>2012</v>
      </c>
      <c r="C1896" t="s">
        <v>2900</v>
      </c>
      <c r="D1896" t="s">
        <v>72</v>
      </c>
      <c r="E1896" t="s">
        <v>72</v>
      </c>
      <c r="F1896" t="s">
        <v>72</v>
      </c>
      <c r="G1896" t="s">
        <v>104</v>
      </c>
      <c r="H1896" t="s">
        <v>73</v>
      </c>
      <c r="I1896" t="s">
        <v>72</v>
      </c>
      <c r="J1896" t="s">
        <v>72</v>
      </c>
      <c r="K1896">
        <v>52.798966</v>
      </c>
      <c r="L1896">
        <v>9.1903679999999994</v>
      </c>
      <c r="M1896">
        <v>34.988</v>
      </c>
      <c r="N1896">
        <v>69.924999999999997</v>
      </c>
      <c r="O1896" t="s">
        <v>74</v>
      </c>
      <c r="P1896" t="s">
        <v>2982</v>
      </c>
      <c r="Q1896">
        <v>17.126000000000001</v>
      </c>
      <c r="R1896">
        <v>17.811</v>
      </c>
      <c r="S1896">
        <v>5810</v>
      </c>
      <c r="T1896">
        <v>1430</v>
      </c>
      <c r="U1896">
        <v>3850</v>
      </c>
      <c r="V1896">
        <v>7695</v>
      </c>
      <c r="W1896">
        <v>44</v>
      </c>
      <c r="X1896">
        <v>22</v>
      </c>
      <c r="Y1896">
        <v>0</v>
      </c>
      <c r="Z1896">
        <v>0</v>
      </c>
      <c r="AA1896">
        <v>0</v>
      </c>
      <c r="AB1896">
        <v>1</v>
      </c>
      <c r="AC1896" t="s">
        <v>113</v>
      </c>
      <c r="AD1896" t="s">
        <v>2900</v>
      </c>
      <c r="AE1896">
        <v>1.4573281024</v>
      </c>
      <c r="AF1896" t="s">
        <v>75</v>
      </c>
    </row>
    <row r="1897" spans="1:32">
      <c r="A1897" t="s">
        <v>2983</v>
      </c>
      <c r="B1897">
        <v>2012</v>
      </c>
      <c r="C1897" t="s">
        <v>2900</v>
      </c>
      <c r="D1897" t="s">
        <v>72</v>
      </c>
      <c r="E1897" t="s">
        <v>72</v>
      </c>
      <c r="F1897" t="s">
        <v>72</v>
      </c>
      <c r="G1897" t="s">
        <v>104</v>
      </c>
      <c r="H1897" t="s">
        <v>81</v>
      </c>
      <c r="I1897" t="s">
        <v>72</v>
      </c>
      <c r="J1897" t="s">
        <v>72</v>
      </c>
      <c r="K1897">
        <v>59.716569999999997</v>
      </c>
      <c r="L1897">
        <v>5.6795629999999999</v>
      </c>
      <c r="M1897">
        <v>48.131999999999998</v>
      </c>
      <c r="N1897">
        <v>70.31</v>
      </c>
      <c r="O1897" t="s">
        <v>74</v>
      </c>
      <c r="P1897" t="s">
        <v>526</v>
      </c>
      <c r="Q1897">
        <v>10.593</v>
      </c>
      <c r="R1897">
        <v>11.584</v>
      </c>
      <c r="S1897">
        <v>17138</v>
      </c>
      <c r="T1897">
        <v>2725</v>
      </c>
      <c r="U1897">
        <v>13813</v>
      </c>
      <c r="V1897">
        <v>20178</v>
      </c>
      <c r="W1897">
        <v>125</v>
      </c>
      <c r="X1897">
        <v>76</v>
      </c>
      <c r="Y1897">
        <v>0</v>
      </c>
      <c r="Z1897">
        <v>0</v>
      </c>
      <c r="AA1897">
        <v>0</v>
      </c>
      <c r="AB1897">
        <v>1</v>
      </c>
      <c r="AC1897" t="s">
        <v>287</v>
      </c>
      <c r="AD1897" t="s">
        <v>2900</v>
      </c>
      <c r="AE1897">
        <v>1.6627625895</v>
      </c>
      <c r="AF1897" t="s">
        <v>75</v>
      </c>
    </row>
    <row r="1898" spans="1:32">
      <c r="A1898" t="s">
        <v>2984</v>
      </c>
      <c r="B1898">
        <v>2012</v>
      </c>
      <c r="C1898" t="s">
        <v>2900</v>
      </c>
      <c r="D1898" t="s">
        <v>72</v>
      </c>
      <c r="E1898" t="s">
        <v>72</v>
      </c>
      <c r="F1898" t="s">
        <v>72</v>
      </c>
      <c r="G1898" t="s">
        <v>104</v>
      </c>
      <c r="H1898" t="s">
        <v>81</v>
      </c>
      <c r="I1898" t="s">
        <v>76</v>
      </c>
      <c r="J1898" t="s">
        <v>72</v>
      </c>
      <c r="K1898">
        <v>39.412376999999999</v>
      </c>
      <c r="L1898">
        <v>7.7826620000000002</v>
      </c>
      <c r="M1898">
        <v>25.414000000000001</v>
      </c>
      <c r="N1898">
        <v>55.393999999999998</v>
      </c>
      <c r="O1898" t="s">
        <v>74</v>
      </c>
      <c r="P1898" t="s">
        <v>2985</v>
      </c>
      <c r="Q1898">
        <v>15.981999999999999</v>
      </c>
      <c r="R1898">
        <v>13.997999999999999</v>
      </c>
      <c r="S1898">
        <v>5513</v>
      </c>
      <c r="T1898">
        <v>1211</v>
      </c>
      <c r="U1898">
        <v>3555</v>
      </c>
      <c r="V1898">
        <v>7748</v>
      </c>
      <c r="W1898">
        <v>75</v>
      </c>
      <c r="X1898">
        <v>36</v>
      </c>
      <c r="Y1898">
        <v>0</v>
      </c>
      <c r="Z1898">
        <v>0</v>
      </c>
      <c r="AA1898">
        <v>0</v>
      </c>
      <c r="AB1898">
        <v>1</v>
      </c>
      <c r="AC1898" t="s">
        <v>113</v>
      </c>
      <c r="AD1898" t="s">
        <v>2900</v>
      </c>
      <c r="AE1898">
        <v>1.8770313428000001</v>
      </c>
      <c r="AF1898" t="s">
        <v>75</v>
      </c>
    </row>
    <row r="1899" spans="1:32">
      <c r="A1899" t="s">
        <v>2986</v>
      </c>
      <c r="B1899">
        <v>2012</v>
      </c>
      <c r="C1899" t="s">
        <v>2900</v>
      </c>
      <c r="D1899" t="s">
        <v>72</v>
      </c>
      <c r="E1899" t="s">
        <v>72</v>
      </c>
      <c r="F1899" t="s">
        <v>72</v>
      </c>
      <c r="G1899" t="s">
        <v>104</v>
      </c>
      <c r="H1899" t="s">
        <v>81</v>
      </c>
      <c r="I1899" t="s">
        <v>79</v>
      </c>
      <c r="J1899" t="s">
        <v>72</v>
      </c>
      <c r="K1899">
        <v>79.022631000000004</v>
      </c>
      <c r="L1899">
        <v>7.4552120000000004</v>
      </c>
      <c r="M1899">
        <v>60.683</v>
      </c>
      <c r="N1899">
        <v>90.19</v>
      </c>
      <c r="O1899" t="s">
        <v>74</v>
      </c>
      <c r="P1899" t="s">
        <v>2987</v>
      </c>
      <c r="Q1899">
        <v>11.167999999999999</v>
      </c>
      <c r="R1899">
        <v>18.338999999999999</v>
      </c>
      <c r="S1899">
        <v>11625</v>
      </c>
      <c r="T1899">
        <v>2147</v>
      </c>
      <c r="U1899">
        <v>8927</v>
      </c>
      <c r="V1899">
        <v>13268</v>
      </c>
      <c r="W1899">
        <v>50</v>
      </c>
      <c r="X1899">
        <v>40</v>
      </c>
      <c r="Y1899">
        <v>0</v>
      </c>
      <c r="Z1899">
        <v>0</v>
      </c>
      <c r="AA1899">
        <v>0</v>
      </c>
      <c r="AB1899">
        <v>1</v>
      </c>
      <c r="AC1899" t="s">
        <v>177</v>
      </c>
      <c r="AD1899" t="s">
        <v>2900</v>
      </c>
      <c r="AE1899">
        <v>1.6429091468999999</v>
      </c>
      <c r="AF1899" t="s">
        <v>75</v>
      </c>
    </row>
    <row r="1900" spans="1:32">
      <c r="A1900" t="s">
        <v>2988</v>
      </c>
      <c r="B1900">
        <v>2012</v>
      </c>
      <c r="C1900" t="s">
        <v>2900</v>
      </c>
      <c r="D1900" t="s">
        <v>72</v>
      </c>
      <c r="E1900" t="s">
        <v>72</v>
      </c>
      <c r="F1900" t="s">
        <v>72</v>
      </c>
      <c r="G1900" t="s">
        <v>104</v>
      </c>
      <c r="H1900" t="s">
        <v>83</v>
      </c>
      <c r="I1900" t="s">
        <v>72</v>
      </c>
      <c r="J1900" t="s">
        <v>72</v>
      </c>
      <c r="K1900">
        <v>50.299895999999997</v>
      </c>
      <c r="L1900">
        <v>4.3146440000000004</v>
      </c>
      <c r="M1900">
        <v>41.814</v>
      </c>
      <c r="N1900">
        <v>58.768999999999998</v>
      </c>
      <c r="O1900" t="s">
        <v>74</v>
      </c>
      <c r="P1900" t="s">
        <v>2989</v>
      </c>
      <c r="Q1900">
        <v>8.4689999999999994</v>
      </c>
      <c r="R1900">
        <v>8.4860000000000007</v>
      </c>
      <c r="S1900">
        <v>24685</v>
      </c>
      <c r="T1900">
        <v>2665</v>
      </c>
      <c r="U1900">
        <v>20520</v>
      </c>
      <c r="V1900">
        <v>28841</v>
      </c>
      <c r="W1900">
        <v>221</v>
      </c>
      <c r="X1900">
        <v>118</v>
      </c>
      <c r="Y1900">
        <v>0</v>
      </c>
      <c r="Z1900">
        <v>0</v>
      </c>
      <c r="AA1900">
        <v>0</v>
      </c>
      <c r="AB1900">
        <v>1</v>
      </c>
      <c r="AC1900" t="s">
        <v>174</v>
      </c>
      <c r="AD1900" t="s">
        <v>2900</v>
      </c>
      <c r="AE1900">
        <v>1.638280027</v>
      </c>
      <c r="AF1900" t="s">
        <v>75</v>
      </c>
    </row>
    <row r="1901" spans="1:32">
      <c r="A1901" t="s">
        <v>2990</v>
      </c>
      <c r="B1901">
        <v>2012</v>
      </c>
      <c r="C1901" t="s">
        <v>2900</v>
      </c>
      <c r="D1901" t="s">
        <v>72</v>
      </c>
      <c r="E1901" t="s">
        <v>72</v>
      </c>
      <c r="F1901" t="s">
        <v>72</v>
      </c>
      <c r="G1901" t="s">
        <v>104</v>
      </c>
      <c r="H1901" t="s">
        <v>83</v>
      </c>
      <c r="I1901" t="s">
        <v>76</v>
      </c>
      <c r="J1901" t="s">
        <v>72</v>
      </c>
      <c r="K1901">
        <v>49.189248999999997</v>
      </c>
      <c r="L1901">
        <v>5.0011429999999999</v>
      </c>
      <c r="M1901">
        <v>39.426000000000002</v>
      </c>
      <c r="N1901">
        <v>59.014000000000003</v>
      </c>
      <c r="O1901" t="s">
        <v>74</v>
      </c>
      <c r="P1901" t="s">
        <v>2991</v>
      </c>
      <c r="Q1901">
        <v>9.8249999999999993</v>
      </c>
      <c r="R1901">
        <v>9.7629999999999999</v>
      </c>
      <c r="S1901">
        <v>10395</v>
      </c>
      <c r="T1901">
        <v>1530</v>
      </c>
      <c r="U1901">
        <v>8332</v>
      </c>
      <c r="V1901">
        <v>12471</v>
      </c>
      <c r="W1901">
        <v>133</v>
      </c>
      <c r="X1901">
        <v>65</v>
      </c>
      <c r="Y1901">
        <v>0</v>
      </c>
      <c r="Z1901">
        <v>0</v>
      </c>
      <c r="AA1901">
        <v>0</v>
      </c>
      <c r="AB1901">
        <v>1</v>
      </c>
      <c r="AC1901" t="s">
        <v>166</v>
      </c>
      <c r="AD1901" t="s">
        <v>2900</v>
      </c>
      <c r="AE1901">
        <v>1.3209507913</v>
      </c>
      <c r="AF1901" t="s">
        <v>75</v>
      </c>
    </row>
    <row r="1902" spans="1:32">
      <c r="A1902" t="s">
        <v>2992</v>
      </c>
      <c r="B1902">
        <v>2012</v>
      </c>
      <c r="C1902" t="s">
        <v>2900</v>
      </c>
      <c r="D1902" t="s">
        <v>72</v>
      </c>
      <c r="E1902" t="s">
        <v>72</v>
      </c>
      <c r="F1902" t="s">
        <v>72</v>
      </c>
      <c r="G1902" t="s">
        <v>104</v>
      </c>
      <c r="H1902" t="s">
        <v>83</v>
      </c>
      <c r="I1902" t="s">
        <v>79</v>
      </c>
      <c r="J1902" t="s">
        <v>72</v>
      </c>
      <c r="K1902">
        <v>51.139870000000002</v>
      </c>
      <c r="L1902">
        <v>7.2047829999999999</v>
      </c>
      <c r="M1902">
        <v>37.134</v>
      </c>
      <c r="N1902">
        <v>64.968999999999994</v>
      </c>
      <c r="O1902" t="s">
        <v>74</v>
      </c>
      <c r="P1902" t="s">
        <v>2993</v>
      </c>
      <c r="Q1902">
        <v>13.829000000000001</v>
      </c>
      <c r="R1902">
        <v>14.006</v>
      </c>
      <c r="S1902">
        <v>14290</v>
      </c>
      <c r="T1902">
        <v>2177</v>
      </c>
      <c r="U1902">
        <v>10376</v>
      </c>
      <c r="V1902">
        <v>18154</v>
      </c>
      <c r="W1902">
        <v>88</v>
      </c>
      <c r="X1902">
        <v>53</v>
      </c>
      <c r="Y1902">
        <v>0</v>
      </c>
      <c r="Z1902">
        <v>0</v>
      </c>
      <c r="AA1902">
        <v>0</v>
      </c>
      <c r="AB1902">
        <v>1</v>
      </c>
      <c r="AC1902" t="s">
        <v>107</v>
      </c>
      <c r="AD1902" t="s">
        <v>2900</v>
      </c>
      <c r="AE1902">
        <v>1.8073688686</v>
      </c>
      <c r="AF1902" t="s">
        <v>75</v>
      </c>
    </row>
    <row r="1903" spans="1:32">
      <c r="A1903" t="s">
        <v>2994</v>
      </c>
      <c r="B1903">
        <v>2012</v>
      </c>
      <c r="C1903" t="s">
        <v>2900</v>
      </c>
      <c r="D1903" t="s">
        <v>72</v>
      </c>
      <c r="E1903" t="s">
        <v>72</v>
      </c>
      <c r="F1903" t="s">
        <v>72</v>
      </c>
      <c r="G1903" t="s">
        <v>104</v>
      </c>
      <c r="H1903" t="s">
        <v>84</v>
      </c>
      <c r="I1903" t="s">
        <v>72</v>
      </c>
      <c r="J1903" t="s">
        <v>72</v>
      </c>
      <c r="K1903">
        <v>44.509419999999999</v>
      </c>
      <c r="L1903">
        <v>5.1666059999999998</v>
      </c>
      <c r="M1903">
        <v>34.625999999999998</v>
      </c>
      <c r="N1903">
        <v>54.847000000000001</v>
      </c>
      <c r="O1903" t="s">
        <v>74</v>
      </c>
      <c r="P1903" t="s">
        <v>2995</v>
      </c>
      <c r="Q1903">
        <v>10.337999999999999</v>
      </c>
      <c r="R1903">
        <v>9.8840000000000003</v>
      </c>
      <c r="S1903">
        <v>14864</v>
      </c>
      <c r="T1903">
        <v>1925</v>
      </c>
      <c r="U1903">
        <v>11563</v>
      </c>
      <c r="V1903">
        <v>18316</v>
      </c>
      <c r="W1903">
        <v>170</v>
      </c>
      <c r="X1903">
        <v>82</v>
      </c>
      <c r="Y1903">
        <v>0</v>
      </c>
      <c r="Z1903">
        <v>0</v>
      </c>
      <c r="AA1903">
        <v>0</v>
      </c>
      <c r="AB1903">
        <v>1</v>
      </c>
      <c r="AC1903" t="s">
        <v>108</v>
      </c>
      <c r="AD1903" t="s">
        <v>2900</v>
      </c>
      <c r="AE1903">
        <v>1.8265277476999999</v>
      </c>
      <c r="AF1903" t="s">
        <v>75</v>
      </c>
    </row>
    <row r="1904" spans="1:32">
      <c r="A1904" t="s">
        <v>2996</v>
      </c>
      <c r="B1904">
        <v>2012</v>
      </c>
      <c r="C1904" t="s">
        <v>2900</v>
      </c>
      <c r="D1904" t="s">
        <v>72</v>
      </c>
      <c r="E1904" t="s">
        <v>72</v>
      </c>
      <c r="F1904" t="s">
        <v>72</v>
      </c>
      <c r="G1904" t="s">
        <v>104</v>
      </c>
      <c r="H1904" t="s">
        <v>84</v>
      </c>
      <c r="I1904" t="s">
        <v>76</v>
      </c>
      <c r="J1904" t="s">
        <v>72</v>
      </c>
      <c r="K1904">
        <v>45.367029000000002</v>
      </c>
      <c r="L1904">
        <v>7.6565599999999998</v>
      </c>
      <c r="M1904">
        <v>31.03</v>
      </c>
      <c r="N1904">
        <v>60.515999999999998</v>
      </c>
      <c r="O1904" t="s">
        <v>74</v>
      </c>
      <c r="P1904" t="s">
        <v>2997</v>
      </c>
      <c r="Q1904">
        <v>15.148999999999999</v>
      </c>
      <c r="R1904">
        <v>14.337</v>
      </c>
      <c r="S1904">
        <v>6531</v>
      </c>
      <c r="T1904">
        <v>1379</v>
      </c>
      <c r="U1904">
        <v>4467</v>
      </c>
      <c r="V1904">
        <v>8712</v>
      </c>
      <c r="W1904">
        <v>100</v>
      </c>
      <c r="X1904">
        <v>46</v>
      </c>
      <c r="Y1904">
        <v>0</v>
      </c>
      <c r="Z1904">
        <v>0</v>
      </c>
      <c r="AA1904">
        <v>0</v>
      </c>
      <c r="AB1904">
        <v>1</v>
      </c>
      <c r="AC1904" t="s">
        <v>138</v>
      </c>
      <c r="AD1904" t="s">
        <v>2900</v>
      </c>
      <c r="AE1904">
        <v>2.3415716456000002</v>
      </c>
      <c r="AF1904" t="s">
        <v>75</v>
      </c>
    </row>
    <row r="1905" spans="1:32">
      <c r="A1905" t="s">
        <v>2998</v>
      </c>
      <c r="B1905">
        <v>2012</v>
      </c>
      <c r="C1905" t="s">
        <v>2900</v>
      </c>
      <c r="D1905" t="s">
        <v>72</v>
      </c>
      <c r="E1905" t="s">
        <v>72</v>
      </c>
      <c r="F1905" t="s">
        <v>72</v>
      </c>
      <c r="G1905" t="s">
        <v>104</v>
      </c>
      <c r="H1905" t="s">
        <v>84</v>
      </c>
      <c r="I1905" t="s">
        <v>79</v>
      </c>
      <c r="J1905" t="s">
        <v>72</v>
      </c>
      <c r="K1905">
        <v>43.859513999999997</v>
      </c>
      <c r="L1905">
        <v>5.7736070000000002</v>
      </c>
      <c r="M1905">
        <v>32.914000000000001</v>
      </c>
      <c r="N1905">
        <v>55.436999999999998</v>
      </c>
      <c r="O1905" t="s">
        <v>74</v>
      </c>
      <c r="P1905" t="s">
        <v>2999</v>
      </c>
      <c r="Q1905">
        <v>11.577</v>
      </c>
      <c r="R1905">
        <v>10.945</v>
      </c>
      <c r="S1905">
        <v>8332</v>
      </c>
      <c r="T1905">
        <v>1343</v>
      </c>
      <c r="U1905">
        <v>6253</v>
      </c>
      <c r="V1905">
        <v>10532</v>
      </c>
      <c r="W1905">
        <v>70</v>
      </c>
      <c r="X1905">
        <v>36</v>
      </c>
      <c r="Y1905">
        <v>0</v>
      </c>
      <c r="Z1905">
        <v>0</v>
      </c>
      <c r="AA1905">
        <v>0</v>
      </c>
      <c r="AB1905">
        <v>1</v>
      </c>
      <c r="AC1905" t="s">
        <v>179</v>
      </c>
      <c r="AD1905" t="s">
        <v>2900</v>
      </c>
      <c r="AE1905">
        <v>0.9341219422</v>
      </c>
      <c r="AF1905" t="s">
        <v>75</v>
      </c>
    </row>
    <row r="1906" spans="1:32">
      <c r="A1906" t="s">
        <v>3000</v>
      </c>
      <c r="B1906">
        <v>2012</v>
      </c>
      <c r="C1906" t="s">
        <v>2900</v>
      </c>
      <c r="D1906" t="s">
        <v>72</v>
      </c>
      <c r="E1906" t="s">
        <v>72</v>
      </c>
      <c r="F1906" t="s">
        <v>72</v>
      </c>
      <c r="G1906" t="s">
        <v>104</v>
      </c>
      <c r="H1906" t="s">
        <v>85</v>
      </c>
      <c r="I1906" t="s">
        <v>72</v>
      </c>
      <c r="J1906" t="s">
        <v>72</v>
      </c>
      <c r="K1906">
        <v>37.785671999999998</v>
      </c>
      <c r="L1906">
        <v>4.2424499999999998</v>
      </c>
      <c r="M1906">
        <v>29.803000000000001</v>
      </c>
      <c r="N1906">
        <v>46.49</v>
      </c>
      <c r="O1906" t="s">
        <v>74</v>
      </c>
      <c r="P1906" t="s">
        <v>3001</v>
      </c>
      <c r="Q1906">
        <v>8.7050000000000001</v>
      </c>
      <c r="R1906">
        <v>7.9829999999999997</v>
      </c>
      <c r="S1906">
        <v>10081</v>
      </c>
      <c r="T1906">
        <v>1443</v>
      </c>
      <c r="U1906">
        <v>7951</v>
      </c>
      <c r="V1906">
        <v>12404</v>
      </c>
      <c r="W1906">
        <v>142</v>
      </c>
      <c r="X1906">
        <v>60</v>
      </c>
      <c r="Y1906">
        <v>0</v>
      </c>
      <c r="Z1906">
        <v>0</v>
      </c>
      <c r="AA1906">
        <v>0</v>
      </c>
      <c r="AB1906">
        <v>1</v>
      </c>
      <c r="AC1906" t="s">
        <v>166</v>
      </c>
      <c r="AD1906" t="s">
        <v>2900</v>
      </c>
      <c r="AE1906">
        <v>1.0795308315000001</v>
      </c>
      <c r="AF1906" t="s">
        <v>75</v>
      </c>
    </row>
    <row r="1907" spans="1:32">
      <c r="A1907" t="s">
        <v>3002</v>
      </c>
      <c r="B1907">
        <v>2012</v>
      </c>
      <c r="C1907" t="s">
        <v>2900</v>
      </c>
      <c r="D1907" t="s">
        <v>72</v>
      </c>
      <c r="E1907" t="s">
        <v>72</v>
      </c>
      <c r="F1907" t="s">
        <v>72</v>
      </c>
      <c r="G1907" t="s">
        <v>104</v>
      </c>
      <c r="H1907" t="s">
        <v>85</v>
      </c>
      <c r="I1907" t="s">
        <v>76</v>
      </c>
      <c r="J1907" t="s">
        <v>72</v>
      </c>
      <c r="K1907">
        <v>40.221649999999997</v>
      </c>
      <c r="L1907">
        <v>5.9930180000000002</v>
      </c>
      <c r="M1907">
        <v>29.094999999999999</v>
      </c>
      <c r="N1907">
        <v>52.454999999999998</v>
      </c>
      <c r="O1907" t="s">
        <v>74</v>
      </c>
      <c r="P1907" t="s">
        <v>3003</v>
      </c>
      <c r="Q1907">
        <v>12.233000000000001</v>
      </c>
      <c r="R1907">
        <v>11.125999999999999</v>
      </c>
      <c r="S1907">
        <v>4985</v>
      </c>
      <c r="T1907">
        <v>903</v>
      </c>
      <c r="U1907">
        <v>3606</v>
      </c>
      <c r="V1907">
        <v>6502</v>
      </c>
      <c r="W1907">
        <v>82</v>
      </c>
      <c r="X1907">
        <v>33</v>
      </c>
      <c r="Y1907">
        <v>0</v>
      </c>
      <c r="Z1907">
        <v>0</v>
      </c>
      <c r="AA1907">
        <v>0</v>
      </c>
      <c r="AB1907">
        <v>1</v>
      </c>
      <c r="AC1907" t="s">
        <v>112</v>
      </c>
      <c r="AD1907" t="s">
        <v>2900</v>
      </c>
      <c r="AE1907">
        <v>1.2099638994999999</v>
      </c>
      <c r="AF1907" t="s">
        <v>75</v>
      </c>
    </row>
    <row r="1908" spans="1:32">
      <c r="A1908" t="s">
        <v>3004</v>
      </c>
      <c r="B1908">
        <v>2012</v>
      </c>
      <c r="C1908" t="s">
        <v>2900</v>
      </c>
      <c r="D1908" t="s">
        <v>72</v>
      </c>
      <c r="E1908" t="s">
        <v>72</v>
      </c>
      <c r="F1908" t="s">
        <v>72</v>
      </c>
      <c r="G1908" t="s">
        <v>104</v>
      </c>
      <c r="H1908" t="s">
        <v>85</v>
      </c>
      <c r="I1908" t="s">
        <v>79</v>
      </c>
      <c r="J1908" t="s">
        <v>72</v>
      </c>
      <c r="K1908">
        <v>35.671967000000002</v>
      </c>
      <c r="L1908">
        <v>6.55518</v>
      </c>
      <c r="M1908">
        <v>23.933</v>
      </c>
      <c r="N1908">
        <v>49.427999999999997</v>
      </c>
      <c r="O1908" t="s">
        <v>74</v>
      </c>
      <c r="P1908" t="s">
        <v>3005</v>
      </c>
      <c r="Q1908">
        <v>13.756</v>
      </c>
      <c r="R1908">
        <v>11.739000000000001</v>
      </c>
      <c r="S1908">
        <v>5096</v>
      </c>
      <c r="T1908">
        <v>1158</v>
      </c>
      <c r="U1908">
        <v>3419</v>
      </c>
      <c r="V1908">
        <v>7061</v>
      </c>
      <c r="W1908">
        <v>60</v>
      </c>
      <c r="X1908">
        <v>27</v>
      </c>
      <c r="Y1908">
        <v>0</v>
      </c>
      <c r="Z1908">
        <v>0</v>
      </c>
      <c r="AA1908">
        <v>0</v>
      </c>
      <c r="AB1908">
        <v>1</v>
      </c>
      <c r="AC1908" t="s">
        <v>94</v>
      </c>
      <c r="AD1908" t="s">
        <v>2900</v>
      </c>
      <c r="AE1908">
        <v>1.1048260178</v>
      </c>
      <c r="AF1908" t="s">
        <v>75</v>
      </c>
    </row>
    <row r="1909" spans="1:32">
      <c r="A1909" t="s">
        <v>3006</v>
      </c>
      <c r="B1909">
        <v>2012</v>
      </c>
      <c r="C1909" t="s">
        <v>2900</v>
      </c>
      <c r="D1909" t="s">
        <v>72</v>
      </c>
      <c r="E1909" t="s">
        <v>72</v>
      </c>
      <c r="F1909" t="s">
        <v>72</v>
      </c>
      <c r="G1909" t="s">
        <v>104</v>
      </c>
      <c r="H1909" t="s">
        <v>86</v>
      </c>
      <c r="I1909" t="s">
        <v>72</v>
      </c>
      <c r="J1909" t="s">
        <v>72</v>
      </c>
      <c r="K1909">
        <v>19.935267</v>
      </c>
      <c r="L1909">
        <v>6.02616</v>
      </c>
      <c r="M1909">
        <v>10.532999999999999</v>
      </c>
      <c r="N1909">
        <v>34.494999999999997</v>
      </c>
      <c r="O1909" t="s">
        <v>74</v>
      </c>
      <c r="P1909" t="s">
        <v>3007</v>
      </c>
      <c r="Q1909">
        <v>14.56</v>
      </c>
      <c r="R1909">
        <v>9.4030000000000005</v>
      </c>
      <c r="S1909">
        <v>2325</v>
      </c>
      <c r="T1909">
        <v>686</v>
      </c>
      <c r="U1909">
        <v>1228</v>
      </c>
      <c r="V1909">
        <v>4022</v>
      </c>
      <c r="W1909">
        <v>64</v>
      </c>
      <c r="X1909">
        <v>18</v>
      </c>
      <c r="Y1909">
        <v>0</v>
      </c>
      <c r="Z1909">
        <v>0</v>
      </c>
      <c r="AA1909">
        <v>0</v>
      </c>
      <c r="AB1909">
        <v>1</v>
      </c>
      <c r="AC1909" t="s">
        <v>134</v>
      </c>
      <c r="AD1909" t="s">
        <v>2900</v>
      </c>
      <c r="AE1909">
        <v>1.4333705977</v>
      </c>
      <c r="AF1909" t="s">
        <v>75</v>
      </c>
    </row>
    <row r="1910" spans="1:32">
      <c r="A1910" t="s">
        <v>3008</v>
      </c>
      <c r="B1910">
        <v>2012</v>
      </c>
      <c r="C1910" t="s">
        <v>2900</v>
      </c>
      <c r="D1910" t="s">
        <v>72</v>
      </c>
      <c r="E1910" t="s">
        <v>72</v>
      </c>
      <c r="F1910" t="s">
        <v>72</v>
      </c>
      <c r="G1910" t="s">
        <v>104</v>
      </c>
      <c r="H1910" t="s">
        <v>86</v>
      </c>
      <c r="I1910" t="s">
        <v>76</v>
      </c>
      <c r="J1910" t="s">
        <v>72</v>
      </c>
      <c r="K1910">
        <v>22.942513999999999</v>
      </c>
      <c r="L1910">
        <v>9.7194540000000007</v>
      </c>
      <c r="M1910">
        <v>9.093</v>
      </c>
      <c r="N1910">
        <v>46.982999999999997</v>
      </c>
      <c r="O1910" t="s">
        <v>74</v>
      </c>
      <c r="P1910" t="s">
        <v>3009</v>
      </c>
      <c r="Q1910">
        <v>24.041</v>
      </c>
      <c r="R1910">
        <v>13.849</v>
      </c>
      <c r="S1910">
        <v>1270</v>
      </c>
      <c r="T1910">
        <v>547</v>
      </c>
      <c r="U1910">
        <v>503</v>
      </c>
      <c r="V1910">
        <v>2601</v>
      </c>
      <c r="W1910">
        <v>35</v>
      </c>
      <c r="X1910">
        <v>9</v>
      </c>
      <c r="Y1910">
        <v>0</v>
      </c>
      <c r="Z1910">
        <v>0</v>
      </c>
      <c r="AA1910">
        <v>0</v>
      </c>
      <c r="AB1910">
        <v>1</v>
      </c>
      <c r="AC1910" t="s">
        <v>115</v>
      </c>
      <c r="AD1910" t="s">
        <v>2900</v>
      </c>
      <c r="AE1910">
        <v>1.8167987801000001</v>
      </c>
      <c r="AF1910" t="s">
        <v>75</v>
      </c>
    </row>
    <row r="1911" spans="1:32">
      <c r="A1911" t="s">
        <v>3010</v>
      </c>
      <c r="B1911">
        <v>2012</v>
      </c>
      <c r="C1911" t="s">
        <v>2900</v>
      </c>
      <c r="D1911" t="s">
        <v>72</v>
      </c>
      <c r="E1911" t="s">
        <v>72</v>
      </c>
      <c r="F1911" t="s">
        <v>72</v>
      </c>
      <c r="G1911" t="s">
        <v>104</v>
      </c>
      <c r="H1911" t="s">
        <v>72</v>
      </c>
      <c r="I1911" t="s">
        <v>72</v>
      </c>
      <c r="J1911" t="s">
        <v>72</v>
      </c>
      <c r="K1911">
        <v>45.898595999999998</v>
      </c>
      <c r="L1911">
        <v>2.3678810000000001</v>
      </c>
      <c r="M1911">
        <v>41.250999999999998</v>
      </c>
      <c r="N1911">
        <v>50.619</v>
      </c>
      <c r="O1911" t="s">
        <v>74</v>
      </c>
      <c r="P1911" t="s">
        <v>3011</v>
      </c>
      <c r="Q1911">
        <v>4.72</v>
      </c>
      <c r="R1911">
        <v>4.6479999999999997</v>
      </c>
      <c r="S1911">
        <v>76180</v>
      </c>
      <c r="T1911">
        <v>4972</v>
      </c>
      <c r="U1911">
        <v>68466</v>
      </c>
      <c r="V1911">
        <v>84015</v>
      </c>
      <c r="W1911">
        <v>805</v>
      </c>
      <c r="X1911">
        <v>384</v>
      </c>
      <c r="Y1911">
        <v>0</v>
      </c>
      <c r="Z1911">
        <v>0</v>
      </c>
      <c r="AA1911">
        <v>0</v>
      </c>
      <c r="AB1911">
        <v>1</v>
      </c>
      <c r="AC1911" t="s">
        <v>719</v>
      </c>
      <c r="AD1911" t="s">
        <v>2900</v>
      </c>
      <c r="AE1911">
        <v>1.8153806767</v>
      </c>
      <c r="AF1911" t="s">
        <v>75</v>
      </c>
    </row>
    <row r="1912" spans="1:32">
      <c r="A1912" t="s">
        <v>3012</v>
      </c>
      <c r="B1912">
        <v>2012</v>
      </c>
      <c r="C1912" t="s">
        <v>2900</v>
      </c>
      <c r="D1912" t="s">
        <v>72</v>
      </c>
      <c r="E1912" t="s">
        <v>72</v>
      </c>
      <c r="F1912" t="s">
        <v>72</v>
      </c>
      <c r="G1912" t="s">
        <v>104</v>
      </c>
      <c r="H1912" t="s">
        <v>72</v>
      </c>
      <c r="I1912" t="s">
        <v>76</v>
      </c>
      <c r="J1912" t="s">
        <v>72</v>
      </c>
      <c r="K1912">
        <v>42.417096000000001</v>
      </c>
      <c r="L1912">
        <v>3.245622</v>
      </c>
      <c r="M1912">
        <v>36.14</v>
      </c>
      <c r="N1912">
        <v>48.948999999999998</v>
      </c>
      <c r="O1912" t="s">
        <v>74</v>
      </c>
      <c r="P1912" t="s">
        <v>3013</v>
      </c>
      <c r="Q1912">
        <v>6.532</v>
      </c>
      <c r="R1912">
        <v>6.2770000000000001</v>
      </c>
      <c r="S1912">
        <v>32058</v>
      </c>
      <c r="T1912">
        <v>2962</v>
      </c>
      <c r="U1912">
        <v>27314</v>
      </c>
      <c r="V1912">
        <v>36995</v>
      </c>
      <c r="W1912">
        <v>471</v>
      </c>
      <c r="X1912">
        <v>206</v>
      </c>
      <c r="Y1912">
        <v>0</v>
      </c>
      <c r="Z1912">
        <v>0</v>
      </c>
      <c r="AA1912">
        <v>0</v>
      </c>
      <c r="AB1912">
        <v>1</v>
      </c>
      <c r="AC1912" t="s">
        <v>524</v>
      </c>
      <c r="AD1912" t="s">
        <v>2900</v>
      </c>
      <c r="AE1912">
        <v>2.0270253222000001</v>
      </c>
      <c r="AF1912" t="s">
        <v>75</v>
      </c>
    </row>
    <row r="1913" spans="1:32">
      <c r="A1913" t="s">
        <v>3014</v>
      </c>
      <c r="B1913">
        <v>2012</v>
      </c>
      <c r="C1913" t="s">
        <v>2900</v>
      </c>
      <c r="D1913" t="s">
        <v>72</v>
      </c>
      <c r="E1913" t="s">
        <v>72</v>
      </c>
      <c r="F1913" t="s">
        <v>72</v>
      </c>
      <c r="G1913" t="s">
        <v>104</v>
      </c>
      <c r="H1913" t="s">
        <v>72</v>
      </c>
      <c r="I1913" t="s">
        <v>79</v>
      </c>
      <c r="J1913" t="s">
        <v>72</v>
      </c>
      <c r="K1913">
        <v>48.809440000000002</v>
      </c>
      <c r="L1913">
        <v>3.093842</v>
      </c>
      <c r="M1913">
        <v>42.72</v>
      </c>
      <c r="N1913">
        <v>54.935000000000002</v>
      </c>
      <c r="O1913" t="s">
        <v>74</v>
      </c>
      <c r="P1913" t="s">
        <v>3015</v>
      </c>
      <c r="Q1913">
        <v>6.125</v>
      </c>
      <c r="R1913">
        <v>6.09</v>
      </c>
      <c r="S1913">
        <v>44122</v>
      </c>
      <c r="T1913">
        <v>3683</v>
      </c>
      <c r="U1913">
        <v>38617</v>
      </c>
      <c r="V1913">
        <v>49659</v>
      </c>
      <c r="W1913">
        <v>334</v>
      </c>
      <c r="X1913">
        <v>178</v>
      </c>
      <c r="Y1913">
        <v>0</v>
      </c>
      <c r="Z1913">
        <v>0</v>
      </c>
      <c r="AA1913">
        <v>0</v>
      </c>
      <c r="AB1913">
        <v>1</v>
      </c>
      <c r="AC1913" t="s">
        <v>528</v>
      </c>
      <c r="AD1913" t="s">
        <v>2900</v>
      </c>
      <c r="AE1913">
        <v>1.2756948592999999</v>
      </c>
      <c r="AF1913" t="s">
        <v>75</v>
      </c>
    </row>
    <row r="1914" spans="1:32">
      <c r="A1914" t="s">
        <v>3016</v>
      </c>
      <c r="B1914">
        <v>2012</v>
      </c>
      <c r="C1914" t="s">
        <v>2900</v>
      </c>
      <c r="D1914" t="s">
        <v>72</v>
      </c>
      <c r="E1914" t="s">
        <v>72</v>
      </c>
      <c r="F1914" t="s">
        <v>72</v>
      </c>
      <c r="G1914" t="s">
        <v>119</v>
      </c>
      <c r="H1914" t="s">
        <v>73</v>
      </c>
      <c r="I1914" t="s">
        <v>72</v>
      </c>
      <c r="J1914" t="s">
        <v>72</v>
      </c>
      <c r="K1914">
        <v>57.057242000000002</v>
      </c>
      <c r="L1914">
        <v>9.4234179999999999</v>
      </c>
      <c r="M1914">
        <v>38.252000000000002</v>
      </c>
      <c r="N1914">
        <v>74.024000000000001</v>
      </c>
      <c r="O1914" t="s">
        <v>74</v>
      </c>
      <c r="P1914" t="s">
        <v>3017</v>
      </c>
      <c r="Q1914">
        <v>16.966999999999999</v>
      </c>
      <c r="R1914">
        <v>18.805</v>
      </c>
      <c r="S1914">
        <v>13975</v>
      </c>
      <c r="T1914">
        <v>3228</v>
      </c>
      <c r="U1914">
        <v>9369</v>
      </c>
      <c r="V1914">
        <v>18131</v>
      </c>
      <c r="W1914">
        <v>57</v>
      </c>
      <c r="X1914">
        <v>34</v>
      </c>
      <c r="Y1914">
        <v>0</v>
      </c>
      <c r="Z1914">
        <v>0</v>
      </c>
      <c r="AA1914">
        <v>0</v>
      </c>
      <c r="AB1914">
        <v>1</v>
      </c>
      <c r="AC1914" t="s">
        <v>244</v>
      </c>
      <c r="AD1914" t="s">
        <v>2900</v>
      </c>
      <c r="AE1914">
        <v>2.0295709805</v>
      </c>
      <c r="AF1914" t="s">
        <v>75</v>
      </c>
    </row>
    <row r="1915" spans="1:32">
      <c r="A1915" t="s">
        <v>3018</v>
      </c>
      <c r="B1915">
        <v>2012</v>
      </c>
      <c r="C1915" t="s">
        <v>2900</v>
      </c>
      <c r="D1915" t="s">
        <v>72</v>
      </c>
      <c r="E1915" t="s">
        <v>72</v>
      </c>
      <c r="F1915" t="s">
        <v>72</v>
      </c>
      <c r="G1915" t="s">
        <v>119</v>
      </c>
      <c r="H1915" t="s">
        <v>73</v>
      </c>
      <c r="I1915" t="s">
        <v>79</v>
      </c>
      <c r="J1915" t="s">
        <v>72</v>
      </c>
      <c r="K1915">
        <v>62.086877000000001</v>
      </c>
      <c r="L1915">
        <v>11.736843</v>
      </c>
      <c r="M1915">
        <v>37.847999999999999</v>
      </c>
      <c r="N1915">
        <v>81.494</v>
      </c>
      <c r="O1915" t="s">
        <v>74</v>
      </c>
      <c r="P1915" t="s">
        <v>3019</v>
      </c>
      <c r="Q1915">
        <v>19.408000000000001</v>
      </c>
      <c r="R1915">
        <v>24.239000000000001</v>
      </c>
      <c r="S1915">
        <v>10344</v>
      </c>
      <c r="T1915">
        <v>2712</v>
      </c>
      <c r="U1915">
        <v>6305</v>
      </c>
      <c r="V1915">
        <v>13577</v>
      </c>
      <c r="W1915">
        <v>33</v>
      </c>
      <c r="X1915">
        <v>22</v>
      </c>
      <c r="Y1915">
        <v>0</v>
      </c>
      <c r="Z1915">
        <v>0</v>
      </c>
      <c r="AA1915">
        <v>0</v>
      </c>
      <c r="AB1915">
        <v>1</v>
      </c>
      <c r="AC1915" t="s">
        <v>530</v>
      </c>
      <c r="AD1915" t="s">
        <v>2900</v>
      </c>
      <c r="AE1915">
        <v>1.8726784215000001</v>
      </c>
      <c r="AF1915" t="s">
        <v>75</v>
      </c>
    </row>
    <row r="1916" spans="1:32">
      <c r="A1916" t="s">
        <v>3020</v>
      </c>
      <c r="B1916">
        <v>2012</v>
      </c>
      <c r="C1916" t="s">
        <v>2900</v>
      </c>
      <c r="D1916" t="s">
        <v>72</v>
      </c>
      <c r="E1916" t="s">
        <v>72</v>
      </c>
      <c r="F1916" t="s">
        <v>72</v>
      </c>
      <c r="G1916" t="s">
        <v>119</v>
      </c>
      <c r="H1916" t="s">
        <v>81</v>
      </c>
      <c r="I1916" t="s">
        <v>72</v>
      </c>
      <c r="J1916" t="s">
        <v>72</v>
      </c>
      <c r="K1916">
        <v>51.745666999999997</v>
      </c>
      <c r="L1916">
        <v>5.6850240000000003</v>
      </c>
      <c r="M1916">
        <v>40.567999999999998</v>
      </c>
      <c r="N1916">
        <v>62.750999999999998</v>
      </c>
      <c r="O1916" t="s">
        <v>74</v>
      </c>
      <c r="P1916" t="s">
        <v>3021</v>
      </c>
      <c r="Q1916">
        <v>11.006</v>
      </c>
      <c r="R1916">
        <v>11.178000000000001</v>
      </c>
      <c r="S1916">
        <v>26029</v>
      </c>
      <c r="T1916">
        <v>4120</v>
      </c>
      <c r="U1916">
        <v>20406</v>
      </c>
      <c r="V1916">
        <v>31565</v>
      </c>
      <c r="W1916">
        <v>171</v>
      </c>
      <c r="X1916">
        <v>87</v>
      </c>
      <c r="Y1916">
        <v>0</v>
      </c>
      <c r="Z1916">
        <v>0</v>
      </c>
      <c r="AA1916">
        <v>0</v>
      </c>
      <c r="AB1916">
        <v>1</v>
      </c>
      <c r="AC1916" t="s">
        <v>127</v>
      </c>
      <c r="AD1916" t="s">
        <v>2900</v>
      </c>
      <c r="AE1916">
        <v>2.2004083913999999</v>
      </c>
      <c r="AF1916" t="s">
        <v>75</v>
      </c>
    </row>
    <row r="1917" spans="1:32">
      <c r="A1917" t="s">
        <v>3022</v>
      </c>
      <c r="B1917">
        <v>2012</v>
      </c>
      <c r="C1917" t="s">
        <v>2900</v>
      </c>
      <c r="D1917" t="s">
        <v>72</v>
      </c>
      <c r="E1917" t="s">
        <v>72</v>
      </c>
      <c r="F1917" t="s">
        <v>72</v>
      </c>
      <c r="G1917" t="s">
        <v>119</v>
      </c>
      <c r="H1917" t="s">
        <v>81</v>
      </c>
      <c r="I1917" t="s">
        <v>76</v>
      </c>
      <c r="J1917" t="s">
        <v>72</v>
      </c>
      <c r="K1917">
        <v>39.082250999999999</v>
      </c>
      <c r="L1917">
        <v>7.6546079999999996</v>
      </c>
      <c r="M1917">
        <v>25.318000000000001</v>
      </c>
      <c r="N1917">
        <v>54.835000000000001</v>
      </c>
      <c r="O1917" t="s">
        <v>74</v>
      </c>
      <c r="P1917" t="s">
        <v>3023</v>
      </c>
      <c r="Q1917">
        <v>15.753</v>
      </c>
      <c r="R1917">
        <v>13.763999999999999</v>
      </c>
      <c r="S1917">
        <v>10611</v>
      </c>
      <c r="T1917">
        <v>2488</v>
      </c>
      <c r="U1917">
        <v>6874</v>
      </c>
      <c r="V1917">
        <v>14888</v>
      </c>
      <c r="W1917">
        <v>105</v>
      </c>
      <c r="X1917">
        <v>42</v>
      </c>
      <c r="Y1917">
        <v>0</v>
      </c>
      <c r="Z1917">
        <v>0</v>
      </c>
      <c r="AA1917">
        <v>0</v>
      </c>
      <c r="AB1917">
        <v>1</v>
      </c>
      <c r="AC1917" t="s">
        <v>422</v>
      </c>
      <c r="AD1917" t="s">
        <v>2900</v>
      </c>
      <c r="AE1917">
        <v>2.5595042337999998</v>
      </c>
      <c r="AF1917" t="s">
        <v>75</v>
      </c>
    </row>
    <row r="1918" spans="1:32">
      <c r="A1918" t="s">
        <v>3024</v>
      </c>
      <c r="B1918">
        <v>2012</v>
      </c>
      <c r="C1918" t="s">
        <v>2900</v>
      </c>
      <c r="D1918" t="s">
        <v>72</v>
      </c>
      <c r="E1918" t="s">
        <v>72</v>
      </c>
      <c r="F1918" t="s">
        <v>72</v>
      </c>
      <c r="G1918" t="s">
        <v>119</v>
      </c>
      <c r="H1918" t="s">
        <v>81</v>
      </c>
      <c r="I1918" t="s">
        <v>79</v>
      </c>
      <c r="J1918" t="s">
        <v>72</v>
      </c>
      <c r="K1918">
        <v>66.596746999999993</v>
      </c>
      <c r="L1918">
        <v>7.5875149999999998</v>
      </c>
      <c r="M1918">
        <v>50.332999999999998</v>
      </c>
      <c r="N1918">
        <v>79.685000000000002</v>
      </c>
      <c r="O1918" t="s">
        <v>74</v>
      </c>
      <c r="P1918" t="s">
        <v>3025</v>
      </c>
      <c r="Q1918">
        <v>13.087999999999999</v>
      </c>
      <c r="R1918">
        <v>16.263999999999999</v>
      </c>
      <c r="S1918">
        <v>15418</v>
      </c>
      <c r="T1918">
        <v>2711</v>
      </c>
      <c r="U1918">
        <v>11653</v>
      </c>
      <c r="V1918">
        <v>18448</v>
      </c>
      <c r="W1918">
        <v>66</v>
      </c>
      <c r="X1918">
        <v>45</v>
      </c>
      <c r="Y1918">
        <v>0</v>
      </c>
      <c r="Z1918">
        <v>0</v>
      </c>
      <c r="AA1918">
        <v>0</v>
      </c>
      <c r="AB1918">
        <v>1</v>
      </c>
      <c r="AC1918" t="s">
        <v>108</v>
      </c>
      <c r="AD1918" t="s">
        <v>2900</v>
      </c>
      <c r="AE1918">
        <v>1.6821733082000001</v>
      </c>
      <c r="AF1918" t="s">
        <v>75</v>
      </c>
    </row>
    <row r="1919" spans="1:32">
      <c r="A1919" t="s">
        <v>3026</v>
      </c>
      <c r="B1919">
        <v>2012</v>
      </c>
      <c r="C1919" t="s">
        <v>2900</v>
      </c>
      <c r="D1919" t="s">
        <v>72</v>
      </c>
      <c r="E1919" t="s">
        <v>72</v>
      </c>
      <c r="F1919" t="s">
        <v>72</v>
      </c>
      <c r="G1919" t="s">
        <v>119</v>
      </c>
      <c r="H1919" t="s">
        <v>83</v>
      </c>
      <c r="I1919" t="s">
        <v>72</v>
      </c>
      <c r="J1919" t="s">
        <v>72</v>
      </c>
      <c r="K1919">
        <v>51.380125</v>
      </c>
      <c r="L1919">
        <v>4.3134110000000003</v>
      </c>
      <c r="M1919">
        <v>42.865000000000002</v>
      </c>
      <c r="N1919">
        <v>59.816000000000003</v>
      </c>
      <c r="O1919" t="s">
        <v>74</v>
      </c>
      <c r="P1919" t="s">
        <v>3027</v>
      </c>
      <c r="Q1919">
        <v>8.4350000000000005</v>
      </c>
      <c r="R1919">
        <v>8.5150000000000006</v>
      </c>
      <c r="S1919">
        <v>39297</v>
      </c>
      <c r="T1919">
        <v>4581</v>
      </c>
      <c r="U1919">
        <v>32785</v>
      </c>
      <c r="V1919">
        <v>45749</v>
      </c>
      <c r="W1919">
        <v>273</v>
      </c>
      <c r="X1919">
        <v>132</v>
      </c>
      <c r="Y1919">
        <v>0</v>
      </c>
      <c r="Z1919">
        <v>0</v>
      </c>
      <c r="AA1919">
        <v>0</v>
      </c>
      <c r="AB1919">
        <v>1</v>
      </c>
      <c r="AC1919" t="s">
        <v>465</v>
      </c>
      <c r="AD1919" t="s">
        <v>2900</v>
      </c>
      <c r="AE1919">
        <v>2.0258230798999999</v>
      </c>
      <c r="AF1919" t="s">
        <v>75</v>
      </c>
    </row>
    <row r="1920" spans="1:32">
      <c r="A1920" t="s">
        <v>3028</v>
      </c>
      <c r="B1920">
        <v>2012</v>
      </c>
      <c r="C1920" t="s">
        <v>2900</v>
      </c>
      <c r="D1920" t="s">
        <v>72</v>
      </c>
      <c r="E1920" t="s">
        <v>72</v>
      </c>
      <c r="F1920" t="s">
        <v>72</v>
      </c>
      <c r="G1920" t="s">
        <v>119</v>
      </c>
      <c r="H1920" t="s">
        <v>83</v>
      </c>
      <c r="I1920" t="s">
        <v>76</v>
      </c>
      <c r="J1920" t="s">
        <v>72</v>
      </c>
      <c r="K1920">
        <v>40.967070999999997</v>
      </c>
      <c r="L1920">
        <v>5.946536</v>
      </c>
      <c r="M1920">
        <v>29.876999999999999</v>
      </c>
      <c r="N1920">
        <v>53.058999999999997</v>
      </c>
      <c r="O1920" t="s">
        <v>74</v>
      </c>
      <c r="P1920" t="s">
        <v>3029</v>
      </c>
      <c r="Q1920">
        <v>12.092000000000001</v>
      </c>
      <c r="R1920">
        <v>11.09</v>
      </c>
      <c r="S1920">
        <v>12572</v>
      </c>
      <c r="T1920">
        <v>2382</v>
      </c>
      <c r="U1920">
        <v>9169</v>
      </c>
      <c r="V1920">
        <v>16283</v>
      </c>
      <c r="W1920">
        <v>149</v>
      </c>
      <c r="X1920">
        <v>61</v>
      </c>
      <c r="Y1920">
        <v>0</v>
      </c>
      <c r="Z1920">
        <v>0</v>
      </c>
      <c r="AA1920">
        <v>0</v>
      </c>
      <c r="AB1920">
        <v>1</v>
      </c>
      <c r="AC1920" t="s">
        <v>326</v>
      </c>
      <c r="AD1920" t="s">
        <v>2900</v>
      </c>
      <c r="AE1920">
        <v>2.1640168550999999</v>
      </c>
      <c r="AF1920" t="s">
        <v>75</v>
      </c>
    </row>
    <row r="1921" spans="1:32">
      <c r="A1921" t="s">
        <v>3030</v>
      </c>
      <c r="B1921">
        <v>2012</v>
      </c>
      <c r="C1921" t="s">
        <v>2900</v>
      </c>
      <c r="D1921" t="s">
        <v>72</v>
      </c>
      <c r="E1921" t="s">
        <v>72</v>
      </c>
      <c r="F1921" t="s">
        <v>72</v>
      </c>
      <c r="G1921" t="s">
        <v>119</v>
      </c>
      <c r="H1921" t="s">
        <v>83</v>
      </c>
      <c r="I1921" t="s">
        <v>79</v>
      </c>
      <c r="J1921" t="s">
        <v>72</v>
      </c>
      <c r="K1921">
        <v>58.358299000000002</v>
      </c>
      <c r="L1921">
        <v>6.1354230000000003</v>
      </c>
      <c r="M1921">
        <v>45.923999999999999</v>
      </c>
      <c r="N1921">
        <v>69.813000000000002</v>
      </c>
      <c r="O1921" t="s">
        <v>74</v>
      </c>
      <c r="P1921" t="s">
        <v>3031</v>
      </c>
      <c r="Q1921">
        <v>11.454000000000001</v>
      </c>
      <c r="R1921">
        <v>12.433999999999999</v>
      </c>
      <c r="S1921">
        <v>26725</v>
      </c>
      <c r="T1921">
        <v>3881</v>
      </c>
      <c r="U1921">
        <v>21031</v>
      </c>
      <c r="V1921">
        <v>31970</v>
      </c>
      <c r="W1921">
        <v>124</v>
      </c>
      <c r="X1921">
        <v>71</v>
      </c>
      <c r="Y1921">
        <v>0</v>
      </c>
      <c r="Z1921">
        <v>0</v>
      </c>
      <c r="AA1921">
        <v>0</v>
      </c>
      <c r="AB1921">
        <v>1</v>
      </c>
      <c r="AC1921" t="s">
        <v>239</v>
      </c>
      <c r="AD1921" t="s">
        <v>2900</v>
      </c>
      <c r="AE1921">
        <v>1.9052987155000001</v>
      </c>
      <c r="AF1921" t="s">
        <v>75</v>
      </c>
    </row>
    <row r="1922" spans="1:32">
      <c r="A1922" t="s">
        <v>3032</v>
      </c>
      <c r="B1922">
        <v>2012</v>
      </c>
      <c r="C1922" t="s">
        <v>2900</v>
      </c>
      <c r="D1922" t="s">
        <v>72</v>
      </c>
      <c r="E1922" t="s">
        <v>72</v>
      </c>
      <c r="F1922" t="s">
        <v>72</v>
      </c>
      <c r="G1922" t="s">
        <v>119</v>
      </c>
      <c r="H1922" t="s">
        <v>84</v>
      </c>
      <c r="I1922" t="s">
        <v>72</v>
      </c>
      <c r="J1922" t="s">
        <v>72</v>
      </c>
      <c r="K1922">
        <v>36.357393999999999</v>
      </c>
      <c r="L1922">
        <v>3.3306909999999998</v>
      </c>
      <c r="M1922">
        <v>30.038</v>
      </c>
      <c r="N1922">
        <v>43.185000000000002</v>
      </c>
      <c r="O1922" t="s">
        <v>74</v>
      </c>
      <c r="P1922" t="s">
        <v>3033</v>
      </c>
      <c r="Q1922">
        <v>6.8280000000000003</v>
      </c>
      <c r="R1922">
        <v>6.319</v>
      </c>
      <c r="S1922">
        <v>25603</v>
      </c>
      <c r="T1922">
        <v>2928</v>
      </c>
      <c r="U1922">
        <v>21153</v>
      </c>
      <c r="V1922">
        <v>30411</v>
      </c>
      <c r="W1922">
        <v>306</v>
      </c>
      <c r="X1922">
        <v>109</v>
      </c>
      <c r="Y1922">
        <v>0</v>
      </c>
      <c r="Z1922">
        <v>0</v>
      </c>
      <c r="AA1922">
        <v>0</v>
      </c>
      <c r="AB1922">
        <v>1</v>
      </c>
      <c r="AC1922" t="s">
        <v>172</v>
      </c>
      <c r="AD1922" t="s">
        <v>2900</v>
      </c>
      <c r="AE1922">
        <v>1.4622711251</v>
      </c>
      <c r="AF1922" t="s">
        <v>75</v>
      </c>
    </row>
    <row r="1923" spans="1:32">
      <c r="A1923" t="s">
        <v>3034</v>
      </c>
      <c r="B1923">
        <v>2012</v>
      </c>
      <c r="C1923" t="s">
        <v>2900</v>
      </c>
      <c r="D1923" t="s">
        <v>72</v>
      </c>
      <c r="E1923" t="s">
        <v>72</v>
      </c>
      <c r="F1923" t="s">
        <v>72</v>
      </c>
      <c r="G1923" t="s">
        <v>119</v>
      </c>
      <c r="H1923" t="s">
        <v>84</v>
      </c>
      <c r="I1923" t="s">
        <v>76</v>
      </c>
      <c r="J1923" t="s">
        <v>72</v>
      </c>
      <c r="K1923">
        <v>26.046382999999999</v>
      </c>
      <c r="L1923">
        <v>3.689657</v>
      </c>
      <c r="M1923">
        <v>19.41</v>
      </c>
      <c r="N1923">
        <v>33.994999999999997</v>
      </c>
      <c r="O1923" t="s">
        <v>74</v>
      </c>
      <c r="P1923" t="s">
        <v>3035</v>
      </c>
      <c r="Q1923">
        <v>7.9480000000000004</v>
      </c>
      <c r="R1923">
        <v>6.6360000000000001</v>
      </c>
      <c r="S1923">
        <v>8039</v>
      </c>
      <c r="T1923">
        <v>1286</v>
      </c>
      <c r="U1923">
        <v>5990</v>
      </c>
      <c r="V1923">
        <v>10492</v>
      </c>
      <c r="W1923">
        <v>166</v>
      </c>
      <c r="X1923">
        <v>47</v>
      </c>
      <c r="Y1923">
        <v>0</v>
      </c>
      <c r="Z1923">
        <v>0</v>
      </c>
      <c r="AA1923">
        <v>0</v>
      </c>
      <c r="AB1923">
        <v>1</v>
      </c>
      <c r="AC1923" t="s">
        <v>366</v>
      </c>
      <c r="AD1923" t="s">
        <v>2900</v>
      </c>
      <c r="AE1923">
        <v>1.1661359517000001</v>
      </c>
      <c r="AF1923" t="s">
        <v>75</v>
      </c>
    </row>
    <row r="1924" spans="1:32">
      <c r="A1924" t="s">
        <v>3036</v>
      </c>
      <c r="B1924">
        <v>2012</v>
      </c>
      <c r="C1924" t="s">
        <v>2900</v>
      </c>
      <c r="D1924" t="s">
        <v>72</v>
      </c>
      <c r="E1924" t="s">
        <v>72</v>
      </c>
      <c r="F1924" t="s">
        <v>72</v>
      </c>
      <c r="G1924" t="s">
        <v>119</v>
      </c>
      <c r="H1924" t="s">
        <v>84</v>
      </c>
      <c r="I1924" t="s">
        <v>79</v>
      </c>
      <c r="J1924" t="s">
        <v>72</v>
      </c>
      <c r="K1924">
        <v>44.402102999999997</v>
      </c>
      <c r="L1924">
        <v>4.9615099999999996</v>
      </c>
      <c r="M1924">
        <v>34.896000000000001</v>
      </c>
      <c r="N1924">
        <v>54.335999999999999</v>
      </c>
      <c r="O1924" t="s">
        <v>74</v>
      </c>
      <c r="P1924" t="s">
        <v>3037</v>
      </c>
      <c r="Q1924">
        <v>9.9339999999999993</v>
      </c>
      <c r="R1924">
        <v>9.5060000000000002</v>
      </c>
      <c r="S1924">
        <v>17564</v>
      </c>
      <c r="T1924">
        <v>2650</v>
      </c>
      <c r="U1924">
        <v>13804</v>
      </c>
      <c r="V1924">
        <v>21494</v>
      </c>
      <c r="W1924">
        <v>140</v>
      </c>
      <c r="X1924">
        <v>62</v>
      </c>
      <c r="Y1924">
        <v>0</v>
      </c>
      <c r="Z1924">
        <v>0</v>
      </c>
      <c r="AA1924">
        <v>0</v>
      </c>
      <c r="AB1924">
        <v>1</v>
      </c>
      <c r="AC1924" t="s">
        <v>105</v>
      </c>
      <c r="AD1924" t="s">
        <v>2900</v>
      </c>
      <c r="AE1924">
        <v>1.3860553072999999</v>
      </c>
      <c r="AF1924" t="s">
        <v>75</v>
      </c>
    </row>
    <row r="1925" spans="1:32">
      <c r="A1925" t="s">
        <v>3038</v>
      </c>
      <c r="B1925">
        <v>2012</v>
      </c>
      <c r="C1925" t="s">
        <v>2900</v>
      </c>
      <c r="D1925" t="s">
        <v>72</v>
      </c>
      <c r="E1925" t="s">
        <v>72</v>
      </c>
      <c r="F1925" t="s">
        <v>72</v>
      </c>
      <c r="G1925" t="s">
        <v>119</v>
      </c>
      <c r="H1925" t="s">
        <v>85</v>
      </c>
      <c r="I1925" t="s">
        <v>72</v>
      </c>
      <c r="J1925" t="s">
        <v>72</v>
      </c>
      <c r="K1925">
        <v>27.922473</v>
      </c>
      <c r="L1925">
        <v>3.1773009999999999</v>
      </c>
      <c r="M1925">
        <v>22.071000000000002</v>
      </c>
      <c r="N1925">
        <v>34.636000000000003</v>
      </c>
      <c r="O1925" t="s">
        <v>74</v>
      </c>
      <c r="P1925" t="s">
        <v>3039</v>
      </c>
      <c r="Q1925">
        <v>6.7130000000000001</v>
      </c>
      <c r="R1925">
        <v>5.851</v>
      </c>
      <c r="S1925">
        <v>20892</v>
      </c>
      <c r="T1925">
        <v>2674</v>
      </c>
      <c r="U1925">
        <v>16514</v>
      </c>
      <c r="V1925">
        <v>25915</v>
      </c>
      <c r="W1925">
        <v>312</v>
      </c>
      <c r="X1925">
        <v>96</v>
      </c>
      <c r="Y1925">
        <v>0</v>
      </c>
      <c r="Z1925">
        <v>0</v>
      </c>
      <c r="AA1925">
        <v>0</v>
      </c>
      <c r="AB1925">
        <v>1</v>
      </c>
      <c r="AC1925" t="s">
        <v>225</v>
      </c>
      <c r="AD1925" t="s">
        <v>2900</v>
      </c>
      <c r="AE1925">
        <v>1.5599958567000001</v>
      </c>
      <c r="AF1925" t="s">
        <v>75</v>
      </c>
    </row>
    <row r="1926" spans="1:32">
      <c r="A1926" t="s">
        <v>3040</v>
      </c>
      <c r="B1926">
        <v>2012</v>
      </c>
      <c r="C1926" t="s">
        <v>2900</v>
      </c>
      <c r="D1926" t="s">
        <v>72</v>
      </c>
      <c r="E1926" t="s">
        <v>72</v>
      </c>
      <c r="F1926" t="s">
        <v>72</v>
      </c>
      <c r="G1926" t="s">
        <v>119</v>
      </c>
      <c r="H1926" t="s">
        <v>85</v>
      </c>
      <c r="I1926" t="s">
        <v>76</v>
      </c>
      <c r="J1926" t="s">
        <v>72</v>
      </c>
      <c r="K1926">
        <v>14.846629</v>
      </c>
      <c r="L1926">
        <v>3.1680299999999999</v>
      </c>
      <c r="M1926">
        <v>9.5879999999999992</v>
      </c>
      <c r="N1926">
        <v>22.277999999999999</v>
      </c>
      <c r="O1926" t="s">
        <v>74</v>
      </c>
      <c r="P1926" t="s">
        <v>3041</v>
      </c>
      <c r="Q1926">
        <v>7.4320000000000004</v>
      </c>
      <c r="R1926">
        <v>5.258</v>
      </c>
      <c r="S1926">
        <v>6200</v>
      </c>
      <c r="T1926">
        <v>1364</v>
      </c>
      <c r="U1926">
        <v>4004</v>
      </c>
      <c r="V1926">
        <v>9303</v>
      </c>
      <c r="W1926">
        <v>180</v>
      </c>
      <c r="X1926">
        <v>37</v>
      </c>
      <c r="Y1926">
        <v>0</v>
      </c>
      <c r="Z1926">
        <v>0</v>
      </c>
      <c r="AA1926">
        <v>0</v>
      </c>
      <c r="AB1926">
        <v>1</v>
      </c>
      <c r="AC1926" t="s">
        <v>138</v>
      </c>
      <c r="AD1926" t="s">
        <v>2900</v>
      </c>
      <c r="AE1926">
        <v>1.4210256105000001</v>
      </c>
      <c r="AF1926" t="s">
        <v>75</v>
      </c>
    </row>
    <row r="1927" spans="1:32">
      <c r="A1927" t="s">
        <v>3042</v>
      </c>
      <c r="B1927">
        <v>2012</v>
      </c>
      <c r="C1927" t="s">
        <v>2900</v>
      </c>
      <c r="D1927" t="s">
        <v>72</v>
      </c>
      <c r="E1927" t="s">
        <v>72</v>
      </c>
      <c r="F1927" t="s">
        <v>72</v>
      </c>
      <c r="G1927" t="s">
        <v>119</v>
      </c>
      <c r="H1927" t="s">
        <v>85</v>
      </c>
      <c r="I1927" t="s">
        <v>79</v>
      </c>
      <c r="J1927" t="s">
        <v>72</v>
      </c>
      <c r="K1927">
        <v>44.436011999999998</v>
      </c>
      <c r="L1927">
        <v>4.933484</v>
      </c>
      <c r="M1927">
        <v>34.979999999999997</v>
      </c>
      <c r="N1927">
        <v>54.313000000000002</v>
      </c>
      <c r="O1927" t="s">
        <v>74</v>
      </c>
      <c r="P1927" t="s">
        <v>3043</v>
      </c>
      <c r="Q1927">
        <v>9.8770000000000007</v>
      </c>
      <c r="R1927">
        <v>9.4559999999999995</v>
      </c>
      <c r="S1927">
        <v>14693</v>
      </c>
      <c r="T1927">
        <v>2236</v>
      </c>
      <c r="U1927">
        <v>11566</v>
      </c>
      <c r="V1927">
        <v>17958</v>
      </c>
      <c r="W1927">
        <v>132</v>
      </c>
      <c r="X1927">
        <v>59</v>
      </c>
      <c r="Y1927">
        <v>0</v>
      </c>
      <c r="Z1927">
        <v>0</v>
      </c>
      <c r="AA1927">
        <v>0</v>
      </c>
      <c r="AB1927">
        <v>1</v>
      </c>
      <c r="AC1927" t="s">
        <v>108</v>
      </c>
      <c r="AD1927" t="s">
        <v>2900</v>
      </c>
      <c r="AE1927">
        <v>1.2913688083999999</v>
      </c>
      <c r="AF1927" t="s">
        <v>75</v>
      </c>
    </row>
    <row r="1928" spans="1:32">
      <c r="A1928" t="s">
        <v>3044</v>
      </c>
      <c r="B1928">
        <v>2012</v>
      </c>
      <c r="C1928" t="s">
        <v>2900</v>
      </c>
      <c r="D1928" t="s">
        <v>72</v>
      </c>
      <c r="E1928" t="s">
        <v>72</v>
      </c>
      <c r="F1928" t="s">
        <v>72</v>
      </c>
      <c r="G1928" t="s">
        <v>119</v>
      </c>
      <c r="H1928" t="s">
        <v>86</v>
      </c>
      <c r="I1928" t="s">
        <v>72</v>
      </c>
      <c r="J1928" t="s">
        <v>72</v>
      </c>
      <c r="K1928">
        <v>21.16133</v>
      </c>
      <c r="L1928">
        <v>3.2802980000000002</v>
      </c>
      <c r="M1928">
        <v>15.377000000000001</v>
      </c>
      <c r="N1928">
        <v>28.390999999999998</v>
      </c>
      <c r="O1928" t="s">
        <v>74</v>
      </c>
      <c r="P1928" t="s">
        <v>3045</v>
      </c>
      <c r="Q1928">
        <v>7.23</v>
      </c>
      <c r="R1928">
        <v>5.7839999999999998</v>
      </c>
      <c r="S1928">
        <v>10090</v>
      </c>
      <c r="T1928">
        <v>1683</v>
      </c>
      <c r="U1928">
        <v>7332</v>
      </c>
      <c r="V1928">
        <v>13537</v>
      </c>
      <c r="W1928">
        <v>191</v>
      </c>
      <c r="X1928">
        <v>47</v>
      </c>
      <c r="Y1928">
        <v>0</v>
      </c>
      <c r="Z1928">
        <v>0</v>
      </c>
      <c r="AA1928">
        <v>0</v>
      </c>
      <c r="AB1928">
        <v>1</v>
      </c>
      <c r="AC1928" t="s">
        <v>300</v>
      </c>
      <c r="AD1928" t="s">
        <v>2900</v>
      </c>
      <c r="AE1928">
        <v>1.2254569698</v>
      </c>
      <c r="AF1928" t="s">
        <v>75</v>
      </c>
    </row>
    <row r="1929" spans="1:32">
      <c r="A1929" t="s">
        <v>3046</v>
      </c>
      <c r="B1929">
        <v>2012</v>
      </c>
      <c r="C1929" t="s">
        <v>2900</v>
      </c>
      <c r="D1929" t="s">
        <v>72</v>
      </c>
      <c r="E1929" t="s">
        <v>72</v>
      </c>
      <c r="F1929" t="s">
        <v>72</v>
      </c>
      <c r="G1929" t="s">
        <v>119</v>
      </c>
      <c r="H1929" t="s">
        <v>86</v>
      </c>
      <c r="I1929" t="s">
        <v>76</v>
      </c>
      <c r="J1929" t="s">
        <v>72</v>
      </c>
      <c r="K1929">
        <v>6.2165480000000004</v>
      </c>
      <c r="L1929">
        <v>2.05742</v>
      </c>
      <c r="M1929">
        <v>3.1859999999999999</v>
      </c>
      <c r="N1929">
        <v>11.778</v>
      </c>
      <c r="O1929" t="s">
        <v>74</v>
      </c>
      <c r="P1929" t="s">
        <v>3047</v>
      </c>
      <c r="Q1929">
        <v>5.5609999999999999</v>
      </c>
      <c r="R1929">
        <v>3.03</v>
      </c>
      <c r="S1929">
        <v>1325</v>
      </c>
      <c r="T1929">
        <v>444</v>
      </c>
      <c r="U1929">
        <v>679</v>
      </c>
      <c r="V1929">
        <v>2510</v>
      </c>
      <c r="W1929">
        <v>101</v>
      </c>
      <c r="X1929">
        <v>10</v>
      </c>
      <c r="Y1929">
        <v>0</v>
      </c>
      <c r="Z1929">
        <v>0</v>
      </c>
      <c r="AA1929">
        <v>0</v>
      </c>
      <c r="AB1929">
        <v>1</v>
      </c>
      <c r="AC1929" t="s">
        <v>115</v>
      </c>
      <c r="AD1929" t="s">
        <v>2900</v>
      </c>
      <c r="AE1929">
        <v>0.72605672750000005</v>
      </c>
      <c r="AF1929" t="s">
        <v>75</v>
      </c>
    </row>
    <row r="1930" spans="1:32">
      <c r="A1930" t="s">
        <v>3048</v>
      </c>
      <c r="B1930">
        <v>2012</v>
      </c>
      <c r="C1930" t="s">
        <v>2900</v>
      </c>
      <c r="D1930" t="s">
        <v>72</v>
      </c>
      <c r="E1930" t="s">
        <v>72</v>
      </c>
      <c r="F1930" t="s">
        <v>72</v>
      </c>
      <c r="G1930" t="s">
        <v>119</v>
      </c>
      <c r="H1930" t="s">
        <v>86</v>
      </c>
      <c r="I1930" t="s">
        <v>79</v>
      </c>
      <c r="J1930" t="s">
        <v>72</v>
      </c>
      <c r="K1930">
        <v>33.235906999999997</v>
      </c>
      <c r="L1930">
        <v>5.4540110000000004</v>
      </c>
      <c r="M1930">
        <v>23.411999999999999</v>
      </c>
      <c r="N1930">
        <v>44.771999999999998</v>
      </c>
      <c r="O1930" t="s">
        <v>74</v>
      </c>
      <c r="P1930" t="s">
        <v>3049</v>
      </c>
      <c r="Q1930">
        <v>11.536</v>
      </c>
      <c r="R1930">
        <v>9.8239999999999998</v>
      </c>
      <c r="S1930">
        <v>8765</v>
      </c>
      <c r="T1930">
        <v>1556</v>
      </c>
      <c r="U1930">
        <v>6175</v>
      </c>
      <c r="V1930">
        <v>11808</v>
      </c>
      <c r="W1930">
        <v>90</v>
      </c>
      <c r="X1930">
        <v>37</v>
      </c>
      <c r="Y1930">
        <v>0</v>
      </c>
      <c r="Z1930">
        <v>0</v>
      </c>
      <c r="AA1930">
        <v>0</v>
      </c>
      <c r="AB1930">
        <v>1</v>
      </c>
      <c r="AC1930" t="s">
        <v>180</v>
      </c>
      <c r="AD1930" t="s">
        <v>2900</v>
      </c>
      <c r="AE1930">
        <v>1.1930854267</v>
      </c>
      <c r="AF1930" t="s">
        <v>75</v>
      </c>
    </row>
    <row r="1931" spans="1:32">
      <c r="A1931" t="s">
        <v>3050</v>
      </c>
      <c r="B1931">
        <v>2012</v>
      </c>
      <c r="C1931" t="s">
        <v>2900</v>
      </c>
      <c r="D1931" t="s">
        <v>72</v>
      </c>
      <c r="E1931" t="s">
        <v>72</v>
      </c>
      <c r="F1931" t="s">
        <v>72</v>
      </c>
      <c r="G1931" t="s">
        <v>119</v>
      </c>
      <c r="H1931" t="s">
        <v>88</v>
      </c>
      <c r="I1931" t="s">
        <v>72</v>
      </c>
      <c r="J1931" t="s">
        <v>72</v>
      </c>
      <c r="K1931">
        <v>16.527097999999999</v>
      </c>
      <c r="L1931">
        <v>5.1603669999999999</v>
      </c>
      <c r="M1931">
        <v>8.6140000000000008</v>
      </c>
      <c r="N1931">
        <v>29.372</v>
      </c>
      <c r="O1931" t="s">
        <v>74</v>
      </c>
      <c r="P1931" t="s">
        <v>826</v>
      </c>
      <c r="Q1931">
        <v>12.845000000000001</v>
      </c>
      <c r="R1931">
        <v>7.9130000000000003</v>
      </c>
      <c r="S1931">
        <v>2832</v>
      </c>
      <c r="T1931">
        <v>982</v>
      </c>
      <c r="U1931">
        <v>1476</v>
      </c>
      <c r="V1931">
        <v>5033</v>
      </c>
      <c r="W1931">
        <v>88</v>
      </c>
      <c r="X1931">
        <v>14</v>
      </c>
      <c r="Y1931">
        <v>0</v>
      </c>
      <c r="Z1931">
        <v>0</v>
      </c>
      <c r="AA1931">
        <v>0</v>
      </c>
      <c r="AB1931">
        <v>1</v>
      </c>
      <c r="AC1931" t="s">
        <v>292</v>
      </c>
      <c r="AD1931" t="s">
        <v>2900</v>
      </c>
      <c r="AE1931">
        <v>1.6793386655</v>
      </c>
      <c r="AF1931" t="s">
        <v>75</v>
      </c>
    </row>
    <row r="1932" spans="1:32">
      <c r="A1932" t="s">
        <v>3051</v>
      </c>
      <c r="B1932">
        <v>2012</v>
      </c>
      <c r="C1932" t="s">
        <v>2900</v>
      </c>
      <c r="D1932" t="s">
        <v>72</v>
      </c>
      <c r="E1932" t="s">
        <v>72</v>
      </c>
      <c r="F1932" t="s">
        <v>72</v>
      </c>
      <c r="G1932" t="s">
        <v>119</v>
      </c>
      <c r="H1932" t="s">
        <v>88</v>
      </c>
      <c r="I1932" t="s">
        <v>76</v>
      </c>
      <c r="J1932" t="s">
        <v>72</v>
      </c>
      <c r="K1932">
        <v>13.605123000000001</v>
      </c>
      <c r="L1932">
        <v>6.5124930000000001</v>
      </c>
      <c r="M1932">
        <v>4.984</v>
      </c>
      <c r="N1932">
        <v>32.098999999999997</v>
      </c>
      <c r="O1932" t="s">
        <v>74</v>
      </c>
      <c r="P1932" t="s">
        <v>3052</v>
      </c>
      <c r="Q1932">
        <v>18.494</v>
      </c>
      <c r="R1932">
        <v>8.6210000000000004</v>
      </c>
      <c r="S1932">
        <v>1238</v>
      </c>
      <c r="T1932">
        <v>666</v>
      </c>
      <c r="U1932">
        <v>454</v>
      </c>
      <c r="V1932">
        <v>2921</v>
      </c>
      <c r="W1932">
        <v>51</v>
      </c>
      <c r="X1932">
        <v>5</v>
      </c>
      <c r="Y1932">
        <v>0</v>
      </c>
      <c r="Z1932">
        <v>0</v>
      </c>
      <c r="AA1932">
        <v>0</v>
      </c>
      <c r="AB1932">
        <v>1</v>
      </c>
      <c r="AC1932" t="s">
        <v>220</v>
      </c>
      <c r="AD1932" t="s">
        <v>2900</v>
      </c>
      <c r="AE1932">
        <v>1.8041560987</v>
      </c>
      <c r="AF1932" t="s">
        <v>75</v>
      </c>
    </row>
    <row r="1933" spans="1:32">
      <c r="A1933" t="s">
        <v>3053</v>
      </c>
      <c r="B1933">
        <v>2012</v>
      </c>
      <c r="C1933" t="s">
        <v>2900</v>
      </c>
      <c r="D1933" t="s">
        <v>72</v>
      </c>
      <c r="E1933" t="s">
        <v>72</v>
      </c>
      <c r="F1933" t="s">
        <v>72</v>
      </c>
      <c r="G1933" t="s">
        <v>119</v>
      </c>
      <c r="H1933" t="s">
        <v>88</v>
      </c>
      <c r="I1933" t="s">
        <v>79</v>
      </c>
      <c r="J1933" t="s">
        <v>72</v>
      </c>
      <c r="K1933">
        <v>19.835137</v>
      </c>
      <c r="L1933">
        <v>9.0195830000000008</v>
      </c>
      <c r="M1933">
        <v>7.4329999999999998</v>
      </c>
      <c r="N1933">
        <v>43.26</v>
      </c>
      <c r="O1933" t="s">
        <v>74</v>
      </c>
      <c r="P1933" t="s">
        <v>3054</v>
      </c>
      <c r="Q1933">
        <v>23.425000000000001</v>
      </c>
      <c r="R1933">
        <v>12.401999999999999</v>
      </c>
      <c r="S1933">
        <v>1594</v>
      </c>
      <c r="T1933">
        <v>759</v>
      </c>
      <c r="U1933">
        <v>597</v>
      </c>
      <c r="V1933">
        <v>3477</v>
      </c>
      <c r="W1933">
        <v>37</v>
      </c>
      <c r="X1933">
        <v>9</v>
      </c>
      <c r="Y1933">
        <v>0</v>
      </c>
      <c r="Z1933">
        <v>0</v>
      </c>
      <c r="AA1933">
        <v>0</v>
      </c>
      <c r="AB1933">
        <v>1</v>
      </c>
      <c r="AC1933" t="s">
        <v>115</v>
      </c>
      <c r="AD1933" t="s">
        <v>2900</v>
      </c>
      <c r="AE1933">
        <v>1.8418580005</v>
      </c>
      <c r="AF1933" t="s">
        <v>75</v>
      </c>
    </row>
    <row r="1934" spans="1:32">
      <c r="A1934" t="s">
        <v>3055</v>
      </c>
      <c r="B1934">
        <v>2012</v>
      </c>
      <c r="C1934" t="s">
        <v>2900</v>
      </c>
      <c r="D1934" t="s">
        <v>72</v>
      </c>
      <c r="E1934" t="s">
        <v>72</v>
      </c>
      <c r="F1934" t="s">
        <v>72</v>
      </c>
      <c r="G1934" t="s">
        <v>119</v>
      </c>
      <c r="H1934" t="s">
        <v>91</v>
      </c>
      <c r="I1934" t="s">
        <v>72</v>
      </c>
      <c r="J1934" t="s">
        <v>72</v>
      </c>
      <c r="K1934">
        <v>13.455518</v>
      </c>
      <c r="L1934">
        <v>7.0118220000000004</v>
      </c>
      <c r="M1934">
        <v>4.4960000000000004</v>
      </c>
      <c r="N1934">
        <v>33.924999999999997</v>
      </c>
      <c r="O1934" t="s">
        <v>74</v>
      </c>
      <c r="P1934" t="s">
        <v>3056</v>
      </c>
      <c r="Q1934">
        <v>20.469000000000001</v>
      </c>
      <c r="R1934">
        <v>8.9589999999999996</v>
      </c>
      <c r="S1934">
        <v>926</v>
      </c>
      <c r="T1934">
        <v>505</v>
      </c>
      <c r="U1934">
        <v>309</v>
      </c>
      <c r="V1934">
        <v>2335</v>
      </c>
      <c r="W1934">
        <v>41</v>
      </c>
      <c r="X1934">
        <v>6</v>
      </c>
      <c r="Y1934">
        <v>0</v>
      </c>
      <c r="Z1934">
        <v>0</v>
      </c>
      <c r="AA1934">
        <v>0</v>
      </c>
      <c r="AB1934">
        <v>1</v>
      </c>
      <c r="AC1934" t="s">
        <v>116</v>
      </c>
      <c r="AD1934" t="s">
        <v>2900</v>
      </c>
      <c r="AE1934">
        <v>1.6888142580000001</v>
      </c>
      <c r="AF1934" t="s">
        <v>75</v>
      </c>
    </row>
    <row r="1935" spans="1:32">
      <c r="A1935" t="s">
        <v>3057</v>
      </c>
      <c r="B1935">
        <v>2012</v>
      </c>
      <c r="C1935" t="s">
        <v>2900</v>
      </c>
      <c r="D1935" t="s">
        <v>72</v>
      </c>
      <c r="E1935" t="s">
        <v>72</v>
      </c>
      <c r="F1935" t="s">
        <v>72</v>
      </c>
      <c r="G1935" t="s">
        <v>119</v>
      </c>
      <c r="H1935" t="s">
        <v>72</v>
      </c>
      <c r="I1935" t="s">
        <v>72</v>
      </c>
      <c r="J1935" t="s">
        <v>72</v>
      </c>
      <c r="K1935">
        <v>37.924241000000002</v>
      </c>
      <c r="L1935">
        <v>1.6161779999999999</v>
      </c>
      <c r="M1935">
        <v>34.774000000000001</v>
      </c>
      <c r="N1935">
        <v>41.179000000000002</v>
      </c>
      <c r="O1935" t="s">
        <v>74</v>
      </c>
      <c r="P1935" t="s">
        <v>3058</v>
      </c>
      <c r="Q1935">
        <v>3.2549999999999999</v>
      </c>
      <c r="R1935">
        <v>3.15</v>
      </c>
      <c r="S1935">
        <v>139644</v>
      </c>
      <c r="T1935">
        <v>8535</v>
      </c>
      <c r="U1935">
        <v>128046</v>
      </c>
      <c r="V1935">
        <v>151629</v>
      </c>
      <c r="W1935">
        <v>1439</v>
      </c>
      <c r="X1935">
        <v>525</v>
      </c>
      <c r="Y1935">
        <v>0</v>
      </c>
      <c r="Z1935">
        <v>0</v>
      </c>
      <c r="AA1935">
        <v>0</v>
      </c>
      <c r="AB1935">
        <v>1</v>
      </c>
      <c r="AC1935" t="s">
        <v>3059</v>
      </c>
      <c r="AD1935" t="s">
        <v>2900</v>
      </c>
      <c r="AE1935">
        <v>1.5955062865</v>
      </c>
      <c r="AF1935" t="s">
        <v>75</v>
      </c>
    </row>
    <row r="1936" spans="1:32">
      <c r="A1936" t="s">
        <v>3060</v>
      </c>
      <c r="B1936">
        <v>2012</v>
      </c>
      <c r="C1936" t="s">
        <v>2900</v>
      </c>
      <c r="D1936" t="s">
        <v>72</v>
      </c>
      <c r="E1936" t="s">
        <v>72</v>
      </c>
      <c r="F1936" t="s">
        <v>72</v>
      </c>
      <c r="G1936" t="s">
        <v>119</v>
      </c>
      <c r="H1936" t="s">
        <v>72</v>
      </c>
      <c r="I1936" t="s">
        <v>76</v>
      </c>
      <c r="J1936" t="s">
        <v>72</v>
      </c>
      <c r="K1936">
        <v>25.382463999999999</v>
      </c>
      <c r="L1936">
        <v>1.995722</v>
      </c>
      <c r="M1936">
        <v>21.63</v>
      </c>
      <c r="N1936">
        <v>29.541</v>
      </c>
      <c r="O1936" t="s">
        <v>74</v>
      </c>
      <c r="P1936" t="s">
        <v>3061</v>
      </c>
      <c r="Q1936">
        <v>4.1580000000000004</v>
      </c>
      <c r="R1936">
        <v>3.7530000000000001</v>
      </c>
      <c r="S1936">
        <v>43615</v>
      </c>
      <c r="T1936">
        <v>4095</v>
      </c>
      <c r="U1936">
        <v>37167</v>
      </c>
      <c r="V1936">
        <v>50761</v>
      </c>
      <c r="W1936">
        <v>796</v>
      </c>
      <c r="X1936">
        <v>214</v>
      </c>
      <c r="Y1936">
        <v>0</v>
      </c>
      <c r="Z1936">
        <v>0</v>
      </c>
      <c r="AA1936">
        <v>0</v>
      </c>
      <c r="AB1936">
        <v>1</v>
      </c>
      <c r="AC1936" t="s">
        <v>628</v>
      </c>
      <c r="AD1936" t="s">
        <v>2900</v>
      </c>
      <c r="AE1936">
        <v>1.6718311492</v>
      </c>
      <c r="AF1936" t="s">
        <v>75</v>
      </c>
    </row>
    <row r="1937" spans="1:32">
      <c r="A1937" t="s">
        <v>3062</v>
      </c>
      <c r="B1937">
        <v>2012</v>
      </c>
      <c r="C1937" t="s">
        <v>2900</v>
      </c>
      <c r="D1937" t="s">
        <v>72</v>
      </c>
      <c r="E1937" t="s">
        <v>72</v>
      </c>
      <c r="F1937" t="s">
        <v>72</v>
      </c>
      <c r="G1937" t="s">
        <v>119</v>
      </c>
      <c r="H1937" t="s">
        <v>72</v>
      </c>
      <c r="I1937" t="s">
        <v>79</v>
      </c>
      <c r="J1937" t="s">
        <v>72</v>
      </c>
      <c r="K1937">
        <v>48.897983000000004</v>
      </c>
      <c r="L1937">
        <v>2.4253619999999998</v>
      </c>
      <c r="M1937">
        <v>44.110999999999997</v>
      </c>
      <c r="N1937">
        <v>53.704999999999998</v>
      </c>
      <c r="O1937" t="s">
        <v>74</v>
      </c>
      <c r="P1937" t="s">
        <v>3063</v>
      </c>
      <c r="Q1937">
        <v>4.8070000000000004</v>
      </c>
      <c r="R1937">
        <v>4.7869999999999999</v>
      </c>
      <c r="S1937">
        <v>96029</v>
      </c>
      <c r="T1937">
        <v>6987</v>
      </c>
      <c r="U1937">
        <v>86628</v>
      </c>
      <c r="V1937">
        <v>105469</v>
      </c>
      <c r="W1937">
        <v>643</v>
      </c>
      <c r="X1937">
        <v>311</v>
      </c>
      <c r="Y1937">
        <v>0</v>
      </c>
      <c r="Z1937">
        <v>0</v>
      </c>
      <c r="AA1937">
        <v>0</v>
      </c>
      <c r="AB1937">
        <v>1</v>
      </c>
      <c r="AC1937" t="s">
        <v>480</v>
      </c>
      <c r="AD1937" t="s">
        <v>2900</v>
      </c>
      <c r="AE1937">
        <v>1.5113296091999999</v>
      </c>
      <c r="AF1937" t="s">
        <v>75</v>
      </c>
    </row>
    <row r="1938" spans="1:32">
      <c r="A1938" t="s">
        <v>3064</v>
      </c>
      <c r="B1938">
        <v>2012</v>
      </c>
      <c r="C1938" t="s">
        <v>2900</v>
      </c>
      <c r="D1938" t="s">
        <v>72</v>
      </c>
      <c r="E1938" t="s">
        <v>72</v>
      </c>
      <c r="F1938" t="s">
        <v>132</v>
      </c>
      <c r="G1938" t="s">
        <v>72</v>
      </c>
      <c r="H1938" t="s">
        <v>72</v>
      </c>
      <c r="I1938" t="s">
        <v>72</v>
      </c>
      <c r="J1938" t="s">
        <v>72</v>
      </c>
      <c r="K1938">
        <v>18.627177</v>
      </c>
      <c r="L1938">
        <v>5.3120599999999998</v>
      </c>
      <c r="M1938">
        <v>10.25</v>
      </c>
      <c r="N1938">
        <v>31.451000000000001</v>
      </c>
      <c r="O1938" t="s">
        <v>74</v>
      </c>
      <c r="P1938" t="s">
        <v>3065</v>
      </c>
      <c r="Q1938">
        <v>12.824</v>
      </c>
      <c r="R1938">
        <v>8.3770000000000007</v>
      </c>
      <c r="S1938">
        <v>6456</v>
      </c>
      <c r="T1938">
        <v>1857</v>
      </c>
      <c r="U1938">
        <v>3553</v>
      </c>
      <c r="V1938">
        <v>10901</v>
      </c>
      <c r="W1938">
        <v>79</v>
      </c>
      <c r="X1938">
        <v>17</v>
      </c>
      <c r="Y1938">
        <v>0</v>
      </c>
      <c r="Z1938">
        <v>0</v>
      </c>
      <c r="AA1938">
        <v>0</v>
      </c>
      <c r="AB1938">
        <v>1</v>
      </c>
      <c r="AC1938" t="s">
        <v>231</v>
      </c>
      <c r="AD1938" t="s">
        <v>2900</v>
      </c>
      <c r="AE1938">
        <v>1.4520918495999999</v>
      </c>
      <c r="AF1938" t="s">
        <v>75</v>
      </c>
    </row>
    <row r="1939" spans="1:32">
      <c r="A1939" t="s">
        <v>3066</v>
      </c>
      <c r="B1939">
        <v>2012</v>
      </c>
      <c r="C1939" t="s">
        <v>2900</v>
      </c>
      <c r="D1939" t="s">
        <v>72</v>
      </c>
      <c r="E1939" t="s">
        <v>72</v>
      </c>
      <c r="F1939" t="s">
        <v>132</v>
      </c>
      <c r="G1939" t="s">
        <v>72</v>
      </c>
      <c r="H1939" t="s">
        <v>72</v>
      </c>
      <c r="I1939" t="s">
        <v>79</v>
      </c>
      <c r="J1939" t="s">
        <v>72</v>
      </c>
      <c r="K1939">
        <v>16.419412000000001</v>
      </c>
      <c r="L1939">
        <v>5.5500290000000003</v>
      </c>
      <c r="M1939">
        <v>8.0939999999999994</v>
      </c>
      <c r="N1939">
        <v>30.471</v>
      </c>
      <c r="O1939" t="s">
        <v>74</v>
      </c>
      <c r="P1939" t="s">
        <v>3067</v>
      </c>
      <c r="Q1939">
        <v>14.051</v>
      </c>
      <c r="R1939">
        <v>8.3260000000000005</v>
      </c>
      <c r="S1939">
        <v>4607</v>
      </c>
      <c r="T1939">
        <v>1545</v>
      </c>
      <c r="U1939">
        <v>2271</v>
      </c>
      <c r="V1939">
        <v>8550</v>
      </c>
      <c r="W1939">
        <v>57</v>
      </c>
      <c r="X1939">
        <v>11</v>
      </c>
      <c r="Y1939">
        <v>0</v>
      </c>
      <c r="Z1939">
        <v>0</v>
      </c>
      <c r="AA1939">
        <v>0</v>
      </c>
      <c r="AB1939">
        <v>1</v>
      </c>
      <c r="AC1939" t="s">
        <v>343</v>
      </c>
      <c r="AD1939" t="s">
        <v>2900</v>
      </c>
      <c r="AE1939">
        <v>1.2569426146</v>
      </c>
      <c r="AF1939" t="s">
        <v>75</v>
      </c>
    </row>
    <row r="1940" spans="1:32">
      <c r="A1940" t="s">
        <v>3068</v>
      </c>
      <c r="B1940">
        <v>2012</v>
      </c>
      <c r="C1940" t="s">
        <v>2900</v>
      </c>
      <c r="D1940" t="s">
        <v>72</v>
      </c>
      <c r="E1940" t="s">
        <v>72</v>
      </c>
      <c r="F1940" t="s">
        <v>148</v>
      </c>
      <c r="G1940" t="s">
        <v>72</v>
      </c>
      <c r="H1940" t="s">
        <v>73</v>
      </c>
      <c r="I1940" t="s">
        <v>72</v>
      </c>
      <c r="J1940" t="s">
        <v>72</v>
      </c>
      <c r="K1940">
        <v>55.441530999999998</v>
      </c>
      <c r="L1940">
        <v>7.1274810000000004</v>
      </c>
      <c r="M1940">
        <v>41.244</v>
      </c>
      <c r="N1940">
        <v>68.802999999999997</v>
      </c>
      <c r="O1940" t="s">
        <v>74</v>
      </c>
      <c r="P1940" t="s">
        <v>3069</v>
      </c>
      <c r="Q1940">
        <v>13.362</v>
      </c>
      <c r="R1940">
        <v>14.196999999999999</v>
      </c>
      <c r="S1940">
        <v>18767</v>
      </c>
      <c r="T1940">
        <v>3385</v>
      </c>
      <c r="U1940">
        <v>13961</v>
      </c>
      <c r="V1940">
        <v>23290</v>
      </c>
      <c r="W1940">
        <v>98</v>
      </c>
      <c r="X1940">
        <v>54</v>
      </c>
      <c r="Y1940">
        <v>0</v>
      </c>
      <c r="Z1940">
        <v>0</v>
      </c>
      <c r="AA1940">
        <v>0</v>
      </c>
      <c r="AB1940">
        <v>1</v>
      </c>
      <c r="AC1940" t="s">
        <v>498</v>
      </c>
      <c r="AD1940" t="s">
        <v>2900</v>
      </c>
      <c r="AE1940">
        <v>1.9947036065999999</v>
      </c>
      <c r="AF1940" t="s">
        <v>75</v>
      </c>
    </row>
    <row r="1941" spans="1:32">
      <c r="A1941" t="s">
        <v>3070</v>
      </c>
      <c r="B1941">
        <v>2012</v>
      </c>
      <c r="C1941" t="s">
        <v>2900</v>
      </c>
      <c r="D1941" t="s">
        <v>72</v>
      </c>
      <c r="E1941" t="s">
        <v>72</v>
      </c>
      <c r="F1941" t="s">
        <v>148</v>
      </c>
      <c r="G1941" t="s">
        <v>72</v>
      </c>
      <c r="H1941" t="s">
        <v>73</v>
      </c>
      <c r="I1941" t="s">
        <v>76</v>
      </c>
      <c r="J1941" t="s">
        <v>72</v>
      </c>
      <c r="K1941">
        <v>49.034326</v>
      </c>
      <c r="L1941">
        <v>8.3507540000000002</v>
      </c>
      <c r="M1941">
        <v>33.146000000000001</v>
      </c>
      <c r="N1941">
        <v>65.12</v>
      </c>
      <c r="O1941" t="s">
        <v>74</v>
      </c>
      <c r="P1941" t="s">
        <v>3071</v>
      </c>
      <c r="Q1941">
        <v>16.085999999999999</v>
      </c>
      <c r="R1941">
        <v>15.888</v>
      </c>
      <c r="S1941">
        <v>6698</v>
      </c>
      <c r="T1941">
        <v>1757</v>
      </c>
      <c r="U1941">
        <v>4528</v>
      </c>
      <c r="V1941">
        <v>8896</v>
      </c>
      <c r="W1941">
        <v>49</v>
      </c>
      <c r="X1941">
        <v>24</v>
      </c>
      <c r="Y1941">
        <v>0</v>
      </c>
      <c r="Z1941">
        <v>0</v>
      </c>
      <c r="AA1941">
        <v>0</v>
      </c>
      <c r="AB1941">
        <v>1</v>
      </c>
      <c r="AC1941" t="s">
        <v>178</v>
      </c>
      <c r="AD1941" t="s">
        <v>2900</v>
      </c>
      <c r="AE1941">
        <v>1.3394134365999999</v>
      </c>
      <c r="AF1941" t="s">
        <v>75</v>
      </c>
    </row>
    <row r="1942" spans="1:32">
      <c r="A1942" t="s">
        <v>3072</v>
      </c>
      <c r="B1942">
        <v>2012</v>
      </c>
      <c r="C1942" t="s">
        <v>2900</v>
      </c>
      <c r="D1942" t="s">
        <v>72</v>
      </c>
      <c r="E1942" t="s">
        <v>72</v>
      </c>
      <c r="F1942" t="s">
        <v>148</v>
      </c>
      <c r="G1942" t="s">
        <v>72</v>
      </c>
      <c r="H1942" t="s">
        <v>73</v>
      </c>
      <c r="I1942" t="s">
        <v>79</v>
      </c>
      <c r="J1942" t="s">
        <v>72</v>
      </c>
      <c r="K1942">
        <v>59.776715000000003</v>
      </c>
      <c r="L1942">
        <v>10.378959</v>
      </c>
      <c r="M1942">
        <v>38.692999999999998</v>
      </c>
      <c r="N1942">
        <v>77.775000000000006</v>
      </c>
      <c r="O1942" t="s">
        <v>74</v>
      </c>
      <c r="P1942" t="s">
        <v>3073</v>
      </c>
      <c r="Q1942">
        <v>17.998000000000001</v>
      </c>
      <c r="R1942">
        <v>21.084</v>
      </c>
      <c r="S1942">
        <v>12069</v>
      </c>
      <c r="T1942">
        <v>2944</v>
      </c>
      <c r="U1942">
        <v>7812</v>
      </c>
      <c r="V1942">
        <v>15702</v>
      </c>
      <c r="W1942">
        <v>49</v>
      </c>
      <c r="X1942">
        <v>30</v>
      </c>
      <c r="Y1942">
        <v>0</v>
      </c>
      <c r="Z1942">
        <v>0</v>
      </c>
      <c r="AA1942">
        <v>0</v>
      </c>
      <c r="AB1942">
        <v>1</v>
      </c>
      <c r="AC1942" t="s">
        <v>353</v>
      </c>
      <c r="AD1942" t="s">
        <v>2900</v>
      </c>
      <c r="AE1942">
        <v>2.1504989123999998</v>
      </c>
      <c r="AF1942" t="s">
        <v>75</v>
      </c>
    </row>
    <row r="1943" spans="1:32">
      <c r="A1943" t="s">
        <v>3074</v>
      </c>
      <c r="B1943">
        <v>2012</v>
      </c>
      <c r="C1943" t="s">
        <v>2900</v>
      </c>
      <c r="D1943" t="s">
        <v>72</v>
      </c>
      <c r="E1943" t="s">
        <v>72</v>
      </c>
      <c r="F1943" t="s">
        <v>148</v>
      </c>
      <c r="G1943" t="s">
        <v>72</v>
      </c>
      <c r="H1943" t="s">
        <v>81</v>
      </c>
      <c r="I1943" t="s">
        <v>72</v>
      </c>
      <c r="J1943" t="s">
        <v>72</v>
      </c>
      <c r="K1943">
        <v>56.416150999999999</v>
      </c>
      <c r="L1943">
        <v>4.3155020000000004</v>
      </c>
      <c r="M1943">
        <v>47.747999999999998</v>
      </c>
      <c r="N1943">
        <v>64.709000000000003</v>
      </c>
      <c r="O1943" t="s">
        <v>74</v>
      </c>
      <c r="P1943" t="s">
        <v>3075</v>
      </c>
      <c r="Q1943">
        <v>8.2929999999999993</v>
      </c>
      <c r="R1943">
        <v>8.6679999999999993</v>
      </c>
      <c r="S1943">
        <v>41857</v>
      </c>
      <c r="T1943">
        <v>4720</v>
      </c>
      <c r="U1943">
        <v>35426</v>
      </c>
      <c r="V1943">
        <v>48010</v>
      </c>
      <c r="W1943">
        <v>284</v>
      </c>
      <c r="X1943">
        <v>160</v>
      </c>
      <c r="Y1943">
        <v>0</v>
      </c>
      <c r="Z1943">
        <v>0</v>
      </c>
      <c r="AA1943">
        <v>0</v>
      </c>
      <c r="AB1943">
        <v>1</v>
      </c>
      <c r="AC1943" t="s">
        <v>630</v>
      </c>
      <c r="AD1943" t="s">
        <v>2900</v>
      </c>
      <c r="AE1943">
        <v>2.1434828780999999</v>
      </c>
      <c r="AF1943" t="s">
        <v>75</v>
      </c>
    </row>
    <row r="1944" spans="1:32">
      <c r="A1944" t="s">
        <v>3076</v>
      </c>
      <c r="B1944">
        <v>2012</v>
      </c>
      <c r="C1944" t="s">
        <v>2900</v>
      </c>
      <c r="D1944" t="s">
        <v>72</v>
      </c>
      <c r="E1944" t="s">
        <v>72</v>
      </c>
      <c r="F1944" t="s">
        <v>148</v>
      </c>
      <c r="G1944" t="s">
        <v>72</v>
      </c>
      <c r="H1944" t="s">
        <v>81</v>
      </c>
      <c r="I1944" t="s">
        <v>76</v>
      </c>
      <c r="J1944" t="s">
        <v>72</v>
      </c>
      <c r="K1944">
        <v>38.590040000000002</v>
      </c>
      <c r="L1944">
        <v>5.840001</v>
      </c>
      <c r="M1944">
        <v>27.818000000000001</v>
      </c>
      <c r="N1944">
        <v>50.607999999999997</v>
      </c>
      <c r="O1944" t="s">
        <v>74</v>
      </c>
      <c r="P1944" t="s">
        <v>3077</v>
      </c>
      <c r="Q1944">
        <v>12.018000000000001</v>
      </c>
      <c r="R1944">
        <v>10.772</v>
      </c>
      <c r="S1944">
        <v>14815</v>
      </c>
      <c r="T1944">
        <v>2710</v>
      </c>
      <c r="U1944">
        <v>10679</v>
      </c>
      <c r="V1944">
        <v>19428</v>
      </c>
      <c r="W1944">
        <v>172</v>
      </c>
      <c r="X1944">
        <v>75</v>
      </c>
      <c r="Y1944">
        <v>0</v>
      </c>
      <c r="Z1944">
        <v>0</v>
      </c>
      <c r="AA1944">
        <v>0</v>
      </c>
      <c r="AB1944">
        <v>1</v>
      </c>
      <c r="AC1944" t="s">
        <v>190</v>
      </c>
      <c r="AD1944" t="s">
        <v>2900</v>
      </c>
      <c r="AE1944">
        <v>2.4609789142</v>
      </c>
      <c r="AF1944" t="s">
        <v>75</v>
      </c>
    </row>
    <row r="1945" spans="1:32">
      <c r="A1945" t="s">
        <v>3078</v>
      </c>
      <c r="B1945">
        <v>2012</v>
      </c>
      <c r="C1945" t="s">
        <v>2900</v>
      </c>
      <c r="D1945" t="s">
        <v>72</v>
      </c>
      <c r="E1945" t="s">
        <v>72</v>
      </c>
      <c r="F1945" t="s">
        <v>148</v>
      </c>
      <c r="G1945" t="s">
        <v>72</v>
      </c>
      <c r="H1945" t="s">
        <v>81</v>
      </c>
      <c r="I1945" t="s">
        <v>79</v>
      </c>
      <c r="J1945" t="s">
        <v>72</v>
      </c>
      <c r="K1945">
        <v>75.529484999999994</v>
      </c>
      <c r="L1945">
        <v>5.3361159999999996</v>
      </c>
      <c r="M1945">
        <v>63.512</v>
      </c>
      <c r="N1945">
        <v>84.552000000000007</v>
      </c>
      <c r="O1945" t="s">
        <v>74</v>
      </c>
      <c r="P1945" t="s">
        <v>3079</v>
      </c>
      <c r="Q1945">
        <v>9.0220000000000002</v>
      </c>
      <c r="R1945">
        <v>12.016999999999999</v>
      </c>
      <c r="S1945">
        <v>27043</v>
      </c>
      <c r="T1945">
        <v>3415</v>
      </c>
      <c r="U1945">
        <v>22740</v>
      </c>
      <c r="V1945">
        <v>30273</v>
      </c>
      <c r="W1945">
        <v>112</v>
      </c>
      <c r="X1945">
        <v>85</v>
      </c>
      <c r="Y1945">
        <v>0</v>
      </c>
      <c r="Z1945">
        <v>0</v>
      </c>
      <c r="AA1945">
        <v>0</v>
      </c>
      <c r="AB1945">
        <v>1</v>
      </c>
      <c r="AC1945" t="s">
        <v>176</v>
      </c>
      <c r="AD1945" t="s">
        <v>2900</v>
      </c>
      <c r="AE1945">
        <v>1.7100698524</v>
      </c>
      <c r="AF1945" t="s">
        <v>75</v>
      </c>
    </row>
    <row r="1946" spans="1:32">
      <c r="A1946" t="s">
        <v>3080</v>
      </c>
      <c r="B1946">
        <v>2012</v>
      </c>
      <c r="C1946" t="s">
        <v>2900</v>
      </c>
      <c r="D1946" t="s">
        <v>72</v>
      </c>
      <c r="E1946" t="s">
        <v>72</v>
      </c>
      <c r="F1946" t="s">
        <v>148</v>
      </c>
      <c r="G1946" t="s">
        <v>72</v>
      </c>
      <c r="H1946" t="s">
        <v>83</v>
      </c>
      <c r="I1946" t="s">
        <v>72</v>
      </c>
      <c r="J1946" t="s">
        <v>72</v>
      </c>
      <c r="K1946">
        <v>54.457695999999999</v>
      </c>
      <c r="L1946">
        <v>3.1004879999999999</v>
      </c>
      <c r="M1946">
        <v>48.27</v>
      </c>
      <c r="N1946">
        <v>60.511000000000003</v>
      </c>
      <c r="O1946" t="s">
        <v>74</v>
      </c>
      <c r="P1946" t="s">
        <v>3081</v>
      </c>
      <c r="Q1946">
        <v>6.0529999999999999</v>
      </c>
      <c r="R1946">
        <v>6.1879999999999997</v>
      </c>
      <c r="S1946">
        <v>61256</v>
      </c>
      <c r="T1946">
        <v>5183</v>
      </c>
      <c r="U1946">
        <v>54295</v>
      </c>
      <c r="V1946">
        <v>68065</v>
      </c>
      <c r="W1946">
        <v>469</v>
      </c>
      <c r="X1946">
        <v>242</v>
      </c>
      <c r="Y1946">
        <v>0</v>
      </c>
      <c r="Z1946">
        <v>0</v>
      </c>
      <c r="AA1946">
        <v>0</v>
      </c>
      <c r="AB1946">
        <v>1</v>
      </c>
      <c r="AC1946" t="s">
        <v>441</v>
      </c>
      <c r="AD1946" t="s">
        <v>2900</v>
      </c>
      <c r="AE1946">
        <v>1.8139765356999999</v>
      </c>
      <c r="AF1946" t="s">
        <v>75</v>
      </c>
    </row>
    <row r="1947" spans="1:32">
      <c r="A1947" t="s">
        <v>3082</v>
      </c>
      <c r="B1947">
        <v>2012</v>
      </c>
      <c r="C1947" t="s">
        <v>2900</v>
      </c>
      <c r="D1947" t="s">
        <v>72</v>
      </c>
      <c r="E1947" t="s">
        <v>72</v>
      </c>
      <c r="F1947" t="s">
        <v>148</v>
      </c>
      <c r="G1947" t="s">
        <v>72</v>
      </c>
      <c r="H1947" t="s">
        <v>83</v>
      </c>
      <c r="I1947" t="s">
        <v>76</v>
      </c>
      <c r="J1947" t="s">
        <v>72</v>
      </c>
      <c r="K1947">
        <v>44.902250000000002</v>
      </c>
      <c r="L1947">
        <v>4.1363909999999997</v>
      </c>
      <c r="M1947">
        <v>36.904000000000003</v>
      </c>
      <c r="N1947">
        <v>53.173000000000002</v>
      </c>
      <c r="O1947" t="s">
        <v>74</v>
      </c>
      <c r="P1947" t="s">
        <v>3083</v>
      </c>
      <c r="Q1947">
        <v>8.2710000000000008</v>
      </c>
      <c r="R1947">
        <v>7.9980000000000002</v>
      </c>
      <c r="S1947">
        <v>22427</v>
      </c>
      <c r="T1947">
        <v>2861</v>
      </c>
      <c r="U1947">
        <v>18432</v>
      </c>
      <c r="V1947">
        <v>26558</v>
      </c>
      <c r="W1947">
        <v>275</v>
      </c>
      <c r="X1947">
        <v>123</v>
      </c>
      <c r="Y1947">
        <v>0</v>
      </c>
      <c r="Z1947">
        <v>0</v>
      </c>
      <c r="AA1947">
        <v>0</v>
      </c>
      <c r="AB1947">
        <v>1</v>
      </c>
      <c r="AC1947" t="s">
        <v>362</v>
      </c>
      <c r="AD1947" t="s">
        <v>2900</v>
      </c>
      <c r="AE1947">
        <v>1.8949235621</v>
      </c>
      <c r="AF1947" t="s">
        <v>75</v>
      </c>
    </row>
    <row r="1948" spans="1:32">
      <c r="A1948" t="s">
        <v>3084</v>
      </c>
      <c r="B1948">
        <v>2012</v>
      </c>
      <c r="C1948" t="s">
        <v>2900</v>
      </c>
      <c r="D1948" t="s">
        <v>72</v>
      </c>
      <c r="E1948" t="s">
        <v>72</v>
      </c>
      <c r="F1948" t="s">
        <v>148</v>
      </c>
      <c r="G1948" t="s">
        <v>72</v>
      </c>
      <c r="H1948" t="s">
        <v>83</v>
      </c>
      <c r="I1948" t="s">
        <v>79</v>
      </c>
      <c r="J1948" t="s">
        <v>72</v>
      </c>
      <c r="K1948">
        <v>62.089433</v>
      </c>
      <c r="L1948">
        <v>4.6979100000000003</v>
      </c>
      <c r="M1948">
        <v>52.432000000000002</v>
      </c>
      <c r="N1948">
        <v>70.875</v>
      </c>
      <c r="O1948" t="s">
        <v>74</v>
      </c>
      <c r="P1948" t="s">
        <v>3085</v>
      </c>
      <c r="Q1948">
        <v>8.7850000000000001</v>
      </c>
      <c r="R1948">
        <v>9.657</v>
      </c>
      <c r="S1948">
        <v>38829</v>
      </c>
      <c r="T1948">
        <v>4292</v>
      </c>
      <c r="U1948">
        <v>32789</v>
      </c>
      <c r="V1948">
        <v>44323</v>
      </c>
      <c r="W1948">
        <v>194</v>
      </c>
      <c r="X1948">
        <v>119</v>
      </c>
      <c r="Y1948">
        <v>0</v>
      </c>
      <c r="Z1948">
        <v>0</v>
      </c>
      <c r="AA1948">
        <v>0</v>
      </c>
      <c r="AB1948">
        <v>1</v>
      </c>
      <c r="AC1948" t="s">
        <v>327</v>
      </c>
      <c r="AD1948" t="s">
        <v>2900</v>
      </c>
      <c r="AE1948">
        <v>1.8096253532</v>
      </c>
      <c r="AF1948" t="s">
        <v>75</v>
      </c>
    </row>
    <row r="1949" spans="1:32">
      <c r="A1949" t="s">
        <v>3086</v>
      </c>
      <c r="B1949">
        <v>2012</v>
      </c>
      <c r="C1949" t="s">
        <v>2900</v>
      </c>
      <c r="D1949" t="s">
        <v>72</v>
      </c>
      <c r="E1949" t="s">
        <v>72</v>
      </c>
      <c r="F1949" t="s">
        <v>148</v>
      </c>
      <c r="G1949" t="s">
        <v>72</v>
      </c>
      <c r="H1949" t="s">
        <v>84</v>
      </c>
      <c r="I1949" t="s">
        <v>72</v>
      </c>
      <c r="J1949" t="s">
        <v>72</v>
      </c>
      <c r="K1949">
        <v>40.607689000000001</v>
      </c>
      <c r="L1949">
        <v>2.9237860000000002</v>
      </c>
      <c r="M1949">
        <v>34.962000000000003</v>
      </c>
      <c r="N1949">
        <v>46.512999999999998</v>
      </c>
      <c r="O1949" t="s">
        <v>74</v>
      </c>
      <c r="P1949" t="s">
        <v>3087</v>
      </c>
      <c r="Q1949">
        <v>5.9059999999999997</v>
      </c>
      <c r="R1949">
        <v>5.6459999999999999</v>
      </c>
      <c r="S1949">
        <v>39446</v>
      </c>
      <c r="T1949">
        <v>3450</v>
      </c>
      <c r="U1949">
        <v>33962</v>
      </c>
      <c r="V1949">
        <v>45183</v>
      </c>
      <c r="W1949">
        <v>458</v>
      </c>
      <c r="X1949">
        <v>188</v>
      </c>
      <c r="Y1949">
        <v>0</v>
      </c>
      <c r="Z1949">
        <v>0</v>
      </c>
      <c r="AA1949">
        <v>0</v>
      </c>
      <c r="AB1949">
        <v>1</v>
      </c>
      <c r="AC1949" t="s">
        <v>463</v>
      </c>
      <c r="AD1949" t="s">
        <v>2900</v>
      </c>
      <c r="AE1949">
        <v>1.619827576</v>
      </c>
      <c r="AF1949" t="s">
        <v>75</v>
      </c>
    </row>
    <row r="1950" spans="1:32">
      <c r="A1950" t="s">
        <v>3088</v>
      </c>
      <c r="B1950">
        <v>2012</v>
      </c>
      <c r="C1950" t="s">
        <v>2900</v>
      </c>
      <c r="D1950" t="s">
        <v>72</v>
      </c>
      <c r="E1950" t="s">
        <v>72</v>
      </c>
      <c r="F1950" t="s">
        <v>148</v>
      </c>
      <c r="G1950" t="s">
        <v>72</v>
      </c>
      <c r="H1950" t="s">
        <v>84</v>
      </c>
      <c r="I1950" t="s">
        <v>76</v>
      </c>
      <c r="J1950" t="s">
        <v>72</v>
      </c>
      <c r="K1950">
        <v>32.639291</v>
      </c>
      <c r="L1950">
        <v>3.5775489999999999</v>
      </c>
      <c r="M1950">
        <v>25.972999999999999</v>
      </c>
      <c r="N1950">
        <v>40.090000000000003</v>
      </c>
      <c r="O1950" t="s">
        <v>74</v>
      </c>
      <c r="P1950" t="s">
        <v>3089</v>
      </c>
      <c r="Q1950">
        <v>7.4509999999999996</v>
      </c>
      <c r="R1950">
        <v>6.6660000000000004</v>
      </c>
      <c r="S1950">
        <v>14570</v>
      </c>
      <c r="T1950">
        <v>1627</v>
      </c>
      <c r="U1950">
        <v>11594</v>
      </c>
      <c r="V1950">
        <v>17896</v>
      </c>
      <c r="W1950">
        <v>264</v>
      </c>
      <c r="X1950">
        <v>93</v>
      </c>
      <c r="Y1950">
        <v>0</v>
      </c>
      <c r="Z1950">
        <v>0</v>
      </c>
      <c r="AA1950">
        <v>0</v>
      </c>
      <c r="AB1950">
        <v>1</v>
      </c>
      <c r="AC1950" t="s">
        <v>108</v>
      </c>
      <c r="AD1950" t="s">
        <v>2900</v>
      </c>
      <c r="AE1950">
        <v>1.5310156388</v>
      </c>
      <c r="AF1950" t="s">
        <v>75</v>
      </c>
    </row>
    <row r="1951" spans="1:32">
      <c r="A1951" t="s">
        <v>3090</v>
      </c>
      <c r="B1951">
        <v>2012</v>
      </c>
      <c r="C1951" t="s">
        <v>2900</v>
      </c>
      <c r="D1951" t="s">
        <v>72</v>
      </c>
      <c r="E1951" t="s">
        <v>72</v>
      </c>
      <c r="F1951" t="s">
        <v>148</v>
      </c>
      <c r="G1951" t="s">
        <v>72</v>
      </c>
      <c r="H1951" t="s">
        <v>84</v>
      </c>
      <c r="I1951" t="s">
        <v>79</v>
      </c>
      <c r="J1951" t="s">
        <v>72</v>
      </c>
      <c r="K1951">
        <v>47.382998000000001</v>
      </c>
      <c r="L1951">
        <v>4.0670799999999998</v>
      </c>
      <c r="M1951">
        <v>39.450000000000003</v>
      </c>
      <c r="N1951">
        <v>55.45</v>
      </c>
      <c r="O1951" t="s">
        <v>74</v>
      </c>
      <c r="P1951" t="s">
        <v>3091</v>
      </c>
      <c r="Q1951">
        <v>8.0670000000000002</v>
      </c>
      <c r="R1951">
        <v>7.9329999999999998</v>
      </c>
      <c r="S1951">
        <v>24876</v>
      </c>
      <c r="T1951">
        <v>3042</v>
      </c>
      <c r="U1951">
        <v>20711</v>
      </c>
      <c r="V1951">
        <v>29111</v>
      </c>
      <c r="W1951">
        <v>194</v>
      </c>
      <c r="X1951">
        <v>95</v>
      </c>
      <c r="Y1951">
        <v>0</v>
      </c>
      <c r="Z1951">
        <v>0</v>
      </c>
      <c r="AA1951">
        <v>0</v>
      </c>
      <c r="AB1951">
        <v>1</v>
      </c>
      <c r="AC1951" t="s">
        <v>174</v>
      </c>
      <c r="AD1951" t="s">
        <v>2900</v>
      </c>
      <c r="AE1951">
        <v>1.2804837310999999</v>
      </c>
      <c r="AF1951" t="s">
        <v>75</v>
      </c>
    </row>
    <row r="1952" spans="1:32">
      <c r="A1952" t="s">
        <v>3092</v>
      </c>
      <c r="B1952">
        <v>2012</v>
      </c>
      <c r="C1952" t="s">
        <v>2900</v>
      </c>
      <c r="D1952" t="s">
        <v>72</v>
      </c>
      <c r="E1952" t="s">
        <v>72</v>
      </c>
      <c r="F1952" t="s">
        <v>148</v>
      </c>
      <c r="G1952" t="s">
        <v>72</v>
      </c>
      <c r="H1952" t="s">
        <v>85</v>
      </c>
      <c r="I1952" t="s">
        <v>72</v>
      </c>
      <c r="J1952" t="s">
        <v>72</v>
      </c>
      <c r="K1952">
        <v>31.513759</v>
      </c>
      <c r="L1952">
        <v>2.5994039999999998</v>
      </c>
      <c r="M1952">
        <v>26.597000000000001</v>
      </c>
      <c r="N1952">
        <v>36.883000000000003</v>
      </c>
      <c r="O1952" t="s">
        <v>74</v>
      </c>
      <c r="P1952" t="s">
        <v>3093</v>
      </c>
      <c r="Q1952">
        <v>5.3689999999999998</v>
      </c>
      <c r="R1952">
        <v>4.9169999999999998</v>
      </c>
      <c r="S1952">
        <v>30591</v>
      </c>
      <c r="T1952">
        <v>2790</v>
      </c>
      <c r="U1952">
        <v>25818</v>
      </c>
      <c r="V1952">
        <v>35803</v>
      </c>
      <c r="W1952">
        <v>443</v>
      </c>
      <c r="X1952">
        <v>155</v>
      </c>
      <c r="Y1952">
        <v>0</v>
      </c>
      <c r="Z1952">
        <v>0</v>
      </c>
      <c r="AA1952">
        <v>0</v>
      </c>
      <c r="AB1952">
        <v>1</v>
      </c>
      <c r="AC1952" t="s">
        <v>623</v>
      </c>
      <c r="AD1952" t="s">
        <v>2900</v>
      </c>
      <c r="AE1952">
        <v>1.3837780165</v>
      </c>
      <c r="AF1952" t="s">
        <v>75</v>
      </c>
    </row>
    <row r="1953" spans="1:32">
      <c r="A1953" t="s">
        <v>3094</v>
      </c>
      <c r="B1953">
        <v>2012</v>
      </c>
      <c r="C1953" t="s">
        <v>2900</v>
      </c>
      <c r="D1953" t="s">
        <v>72</v>
      </c>
      <c r="E1953" t="s">
        <v>72</v>
      </c>
      <c r="F1953" t="s">
        <v>148</v>
      </c>
      <c r="G1953" t="s">
        <v>72</v>
      </c>
      <c r="H1953" t="s">
        <v>85</v>
      </c>
      <c r="I1953" t="s">
        <v>76</v>
      </c>
      <c r="J1953" t="s">
        <v>72</v>
      </c>
      <c r="K1953">
        <v>20.878934999999998</v>
      </c>
      <c r="L1953">
        <v>2.9335749999999998</v>
      </c>
      <c r="M1953">
        <v>15.648999999999999</v>
      </c>
      <c r="N1953">
        <v>27.291</v>
      </c>
      <c r="O1953" t="s">
        <v>74</v>
      </c>
      <c r="P1953" t="s">
        <v>3095</v>
      </c>
      <c r="Q1953">
        <v>6.4119999999999999</v>
      </c>
      <c r="R1953">
        <v>5.23</v>
      </c>
      <c r="S1953">
        <v>11185</v>
      </c>
      <c r="T1953">
        <v>1623</v>
      </c>
      <c r="U1953">
        <v>8384</v>
      </c>
      <c r="V1953">
        <v>14620</v>
      </c>
      <c r="W1953">
        <v>259</v>
      </c>
      <c r="X1953">
        <v>70</v>
      </c>
      <c r="Y1953">
        <v>0</v>
      </c>
      <c r="Z1953">
        <v>0</v>
      </c>
      <c r="AA1953">
        <v>0</v>
      </c>
      <c r="AB1953">
        <v>1</v>
      </c>
      <c r="AC1953" t="s">
        <v>226</v>
      </c>
      <c r="AD1953" t="s">
        <v>2900</v>
      </c>
      <c r="AE1953">
        <v>1.3440447493000001</v>
      </c>
      <c r="AF1953" t="s">
        <v>75</v>
      </c>
    </row>
    <row r="1954" spans="1:32">
      <c r="A1954" t="s">
        <v>3096</v>
      </c>
      <c r="B1954">
        <v>2012</v>
      </c>
      <c r="C1954" t="s">
        <v>2900</v>
      </c>
      <c r="D1954" t="s">
        <v>72</v>
      </c>
      <c r="E1954" t="s">
        <v>72</v>
      </c>
      <c r="F1954" t="s">
        <v>148</v>
      </c>
      <c r="G1954" t="s">
        <v>72</v>
      </c>
      <c r="H1954" t="s">
        <v>85</v>
      </c>
      <c r="I1954" t="s">
        <v>79</v>
      </c>
      <c r="J1954" t="s">
        <v>72</v>
      </c>
      <c r="K1954">
        <v>44.610610999999999</v>
      </c>
      <c r="L1954">
        <v>4.0438000000000001</v>
      </c>
      <c r="M1954">
        <v>36.792999999999999</v>
      </c>
      <c r="N1954">
        <v>52.704000000000001</v>
      </c>
      <c r="O1954" t="s">
        <v>74</v>
      </c>
      <c r="P1954" t="s">
        <v>3097</v>
      </c>
      <c r="Q1954">
        <v>8.093</v>
      </c>
      <c r="R1954">
        <v>7.8170000000000002</v>
      </c>
      <c r="S1954">
        <v>19406</v>
      </c>
      <c r="T1954">
        <v>2318</v>
      </c>
      <c r="U1954">
        <v>16005</v>
      </c>
      <c r="V1954">
        <v>22927</v>
      </c>
      <c r="W1954">
        <v>184</v>
      </c>
      <c r="X1954">
        <v>85</v>
      </c>
      <c r="Y1954">
        <v>0</v>
      </c>
      <c r="Z1954">
        <v>0</v>
      </c>
      <c r="AA1954">
        <v>0</v>
      </c>
      <c r="AB1954">
        <v>1</v>
      </c>
      <c r="AC1954" t="s">
        <v>170</v>
      </c>
      <c r="AD1954" t="s">
        <v>2900</v>
      </c>
      <c r="AE1954">
        <v>1.2110603143000001</v>
      </c>
      <c r="AF1954" t="s">
        <v>75</v>
      </c>
    </row>
    <row r="1955" spans="1:32">
      <c r="A1955" t="s">
        <v>3098</v>
      </c>
      <c r="B1955">
        <v>2012</v>
      </c>
      <c r="C1955" t="s">
        <v>2900</v>
      </c>
      <c r="D1955" t="s">
        <v>72</v>
      </c>
      <c r="E1955" t="s">
        <v>72</v>
      </c>
      <c r="F1955" t="s">
        <v>148</v>
      </c>
      <c r="G1955" t="s">
        <v>72</v>
      </c>
      <c r="H1955" t="s">
        <v>86</v>
      </c>
      <c r="I1955" t="s">
        <v>72</v>
      </c>
      <c r="J1955" t="s">
        <v>72</v>
      </c>
      <c r="K1955">
        <v>22.007517</v>
      </c>
      <c r="L1955">
        <v>2.9293399999999998</v>
      </c>
      <c r="M1955">
        <v>16.745000000000001</v>
      </c>
      <c r="N1955">
        <v>28.361000000000001</v>
      </c>
      <c r="O1955" t="s">
        <v>74</v>
      </c>
      <c r="P1955" t="s">
        <v>3099</v>
      </c>
      <c r="Q1955">
        <v>6.3529999999999998</v>
      </c>
      <c r="R1955">
        <v>5.2629999999999999</v>
      </c>
      <c r="S1955">
        <v>12414</v>
      </c>
      <c r="T1955">
        <v>1790</v>
      </c>
      <c r="U1955">
        <v>9446</v>
      </c>
      <c r="V1955">
        <v>15998</v>
      </c>
      <c r="W1955">
        <v>249</v>
      </c>
      <c r="X1955">
        <v>65</v>
      </c>
      <c r="Y1955">
        <v>0</v>
      </c>
      <c r="Z1955">
        <v>0</v>
      </c>
      <c r="AA1955">
        <v>0</v>
      </c>
      <c r="AB1955">
        <v>1</v>
      </c>
      <c r="AC1955" t="s">
        <v>326</v>
      </c>
      <c r="AD1955" t="s">
        <v>2900</v>
      </c>
      <c r="AE1955">
        <v>1.2398453071</v>
      </c>
      <c r="AF1955" t="s">
        <v>75</v>
      </c>
    </row>
    <row r="1956" spans="1:32">
      <c r="A1956" t="s">
        <v>3100</v>
      </c>
      <c r="B1956">
        <v>2012</v>
      </c>
      <c r="C1956" t="s">
        <v>2900</v>
      </c>
      <c r="D1956" t="s">
        <v>72</v>
      </c>
      <c r="E1956" t="s">
        <v>72</v>
      </c>
      <c r="F1956" t="s">
        <v>148</v>
      </c>
      <c r="G1956" t="s">
        <v>72</v>
      </c>
      <c r="H1956" t="s">
        <v>86</v>
      </c>
      <c r="I1956" t="s">
        <v>76</v>
      </c>
      <c r="J1956" t="s">
        <v>72</v>
      </c>
      <c r="K1956">
        <v>9.6661330000000003</v>
      </c>
      <c r="L1956">
        <v>2.6201500000000002</v>
      </c>
      <c r="M1956">
        <v>5.5709999999999997</v>
      </c>
      <c r="N1956">
        <v>16.253</v>
      </c>
      <c r="O1956" t="s">
        <v>74</v>
      </c>
      <c r="P1956" t="s">
        <v>2931</v>
      </c>
      <c r="Q1956">
        <v>6.5860000000000003</v>
      </c>
      <c r="R1956">
        <v>4.0949999999999998</v>
      </c>
      <c r="S1956">
        <v>2595</v>
      </c>
      <c r="T1956">
        <v>710</v>
      </c>
      <c r="U1956">
        <v>1496</v>
      </c>
      <c r="V1956">
        <v>4363</v>
      </c>
      <c r="W1956">
        <v>136</v>
      </c>
      <c r="X1956">
        <v>19</v>
      </c>
      <c r="Y1956">
        <v>0</v>
      </c>
      <c r="Z1956">
        <v>0</v>
      </c>
      <c r="AA1956">
        <v>0</v>
      </c>
      <c r="AB1956">
        <v>1</v>
      </c>
      <c r="AC1956" t="s">
        <v>134</v>
      </c>
      <c r="AD1956" t="s">
        <v>2900</v>
      </c>
      <c r="AE1956">
        <v>1.0614088847000001</v>
      </c>
      <c r="AF1956" t="s">
        <v>75</v>
      </c>
    </row>
    <row r="1957" spans="1:32">
      <c r="A1957" t="s">
        <v>3101</v>
      </c>
      <c r="B1957">
        <v>2012</v>
      </c>
      <c r="C1957" t="s">
        <v>2900</v>
      </c>
      <c r="D1957" t="s">
        <v>72</v>
      </c>
      <c r="E1957" t="s">
        <v>72</v>
      </c>
      <c r="F1957" t="s">
        <v>148</v>
      </c>
      <c r="G1957" t="s">
        <v>72</v>
      </c>
      <c r="H1957" t="s">
        <v>86</v>
      </c>
      <c r="I1957" t="s">
        <v>79</v>
      </c>
      <c r="J1957" t="s">
        <v>72</v>
      </c>
      <c r="K1957">
        <v>33.212862999999999</v>
      </c>
      <c r="L1957">
        <v>4.943632</v>
      </c>
      <c r="M1957">
        <v>24.219000000000001</v>
      </c>
      <c r="N1957">
        <v>43.625</v>
      </c>
      <c r="O1957" t="s">
        <v>74</v>
      </c>
      <c r="P1957" t="s">
        <v>3102</v>
      </c>
      <c r="Q1957">
        <v>10.412000000000001</v>
      </c>
      <c r="R1957">
        <v>8.9939999999999998</v>
      </c>
      <c r="S1957">
        <v>9820</v>
      </c>
      <c r="T1957">
        <v>1581</v>
      </c>
      <c r="U1957">
        <v>7160</v>
      </c>
      <c r="V1957">
        <v>12898</v>
      </c>
      <c r="W1957">
        <v>113</v>
      </c>
      <c r="X1957">
        <v>46</v>
      </c>
      <c r="Y1957">
        <v>0</v>
      </c>
      <c r="Z1957">
        <v>0</v>
      </c>
      <c r="AA1957">
        <v>0</v>
      </c>
      <c r="AB1957">
        <v>1</v>
      </c>
      <c r="AC1957" t="s">
        <v>92</v>
      </c>
      <c r="AD1957" t="s">
        <v>2900</v>
      </c>
      <c r="AE1957">
        <v>1.2339884551</v>
      </c>
      <c r="AF1957" t="s">
        <v>75</v>
      </c>
    </row>
    <row r="1958" spans="1:32">
      <c r="A1958" t="s">
        <v>3103</v>
      </c>
      <c r="B1958">
        <v>2012</v>
      </c>
      <c r="C1958" t="s">
        <v>2900</v>
      </c>
      <c r="D1958" t="s">
        <v>72</v>
      </c>
      <c r="E1958" t="s">
        <v>72</v>
      </c>
      <c r="F1958" t="s">
        <v>148</v>
      </c>
      <c r="G1958" t="s">
        <v>72</v>
      </c>
      <c r="H1958" t="s">
        <v>88</v>
      </c>
      <c r="I1958" t="s">
        <v>72</v>
      </c>
      <c r="J1958" t="s">
        <v>72</v>
      </c>
      <c r="K1958">
        <v>19.406544</v>
      </c>
      <c r="L1958">
        <v>5.3265190000000002</v>
      </c>
      <c r="M1958">
        <v>10.914999999999999</v>
      </c>
      <c r="N1958">
        <v>32.122999999999998</v>
      </c>
      <c r="O1958" t="s">
        <v>74</v>
      </c>
      <c r="P1958" t="s">
        <v>3104</v>
      </c>
      <c r="Q1958">
        <v>12.715999999999999</v>
      </c>
      <c r="R1958">
        <v>8.4920000000000009</v>
      </c>
      <c r="S1958">
        <v>4042</v>
      </c>
      <c r="T1958">
        <v>1267</v>
      </c>
      <c r="U1958">
        <v>2273</v>
      </c>
      <c r="V1958">
        <v>6691</v>
      </c>
      <c r="W1958">
        <v>114</v>
      </c>
      <c r="X1958">
        <v>21</v>
      </c>
      <c r="Y1958">
        <v>0</v>
      </c>
      <c r="Z1958">
        <v>0</v>
      </c>
      <c r="AA1958">
        <v>0</v>
      </c>
      <c r="AB1958">
        <v>1</v>
      </c>
      <c r="AC1958" t="s">
        <v>133</v>
      </c>
      <c r="AD1958" t="s">
        <v>2900</v>
      </c>
      <c r="AE1958">
        <v>2.0498278313</v>
      </c>
      <c r="AF1958" t="s">
        <v>75</v>
      </c>
    </row>
    <row r="1959" spans="1:32">
      <c r="A1959" t="s">
        <v>3105</v>
      </c>
      <c r="B1959">
        <v>2012</v>
      </c>
      <c r="C1959" t="s">
        <v>2900</v>
      </c>
      <c r="D1959" t="s">
        <v>72</v>
      </c>
      <c r="E1959" t="s">
        <v>72</v>
      </c>
      <c r="F1959" t="s">
        <v>148</v>
      </c>
      <c r="G1959" t="s">
        <v>72</v>
      </c>
      <c r="H1959" t="s">
        <v>88</v>
      </c>
      <c r="I1959" t="s">
        <v>76</v>
      </c>
      <c r="J1959" t="s">
        <v>72</v>
      </c>
      <c r="K1959">
        <v>14.946888</v>
      </c>
      <c r="L1959">
        <v>5.8625090000000002</v>
      </c>
      <c r="M1959">
        <v>6.5759999999999996</v>
      </c>
      <c r="N1959">
        <v>30.494</v>
      </c>
      <c r="O1959" t="s">
        <v>74</v>
      </c>
      <c r="P1959" t="s">
        <v>3106</v>
      </c>
      <c r="Q1959">
        <v>15.548</v>
      </c>
      <c r="R1959">
        <v>8.3710000000000004</v>
      </c>
      <c r="S1959">
        <v>1534</v>
      </c>
      <c r="T1959">
        <v>688</v>
      </c>
      <c r="U1959">
        <v>675</v>
      </c>
      <c r="V1959">
        <v>3130</v>
      </c>
      <c r="W1959">
        <v>65</v>
      </c>
      <c r="X1959">
        <v>10</v>
      </c>
      <c r="Y1959">
        <v>0</v>
      </c>
      <c r="Z1959">
        <v>0</v>
      </c>
      <c r="AA1959">
        <v>0</v>
      </c>
      <c r="AB1959">
        <v>1</v>
      </c>
      <c r="AC1959" t="s">
        <v>115</v>
      </c>
      <c r="AD1959" t="s">
        <v>2900</v>
      </c>
      <c r="AE1959">
        <v>1.7302385234</v>
      </c>
      <c r="AF1959" t="s">
        <v>75</v>
      </c>
    </row>
    <row r="1960" spans="1:32">
      <c r="A1960" t="s">
        <v>3107</v>
      </c>
      <c r="B1960">
        <v>2012</v>
      </c>
      <c r="C1960" t="s">
        <v>2900</v>
      </c>
      <c r="D1960" t="s">
        <v>72</v>
      </c>
      <c r="E1960" t="s">
        <v>72</v>
      </c>
      <c r="F1960" t="s">
        <v>148</v>
      </c>
      <c r="G1960" t="s">
        <v>72</v>
      </c>
      <c r="H1960" t="s">
        <v>88</v>
      </c>
      <c r="I1960" t="s">
        <v>79</v>
      </c>
      <c r="J1960" t="s">
        <v>72</v>
      </c>
      <c r="K1960">
        <v>23.739723000000001</v>
      </c>
      <c r="L1960">
        <v>9.3388829999999992</v>
      </c>
      <c r="M1960">
        <v>10.061</v>
      </c>
      <c r="N1960">
        <v>46.417000000000002</v>
      </c>
      <c r="O1960" t="s">
        <v>74</v>
      </c>
      <c r="P1960" t="s">
        <v>3108</v>
      </c>
      <c r="Q1960">
        <v>22.677</v>
      </c>
      <c r="R1960">
        <v>13.678000000000001</v>
      </c>
      <c r="S1960">
        <v>2508</v>
      </c>
      <c r="T1960">
        <v>1131</v>
      </c>
      <c r="U1960">
        <v>1063</v>
      </c>
      <c r="V1960">
        <v>4904</v>
      </c>
      <c r="W1960">
        <v>49</v>
      </c>
      <c r="X1960">
        <v>11</v>
      </c>
      <c r="Y1960">
        <v>0</v>
      </c>
      <c r="Z1960">
        <v>0</v>
      </c>
      <c r="AA1960">
        <v>0</v>
      </c>
      <c r="AB1960">
        <v>1</v>
      </c>
      <c r="AC1960" t="s">
        <v>292</v>
      </c>
      <c r="AD1960" t="s">
        <v>2900</v>
      </c>
      <c r="AE1960">
        <v>2.3123685875</v>
      </c>
      <c r="AF1960" t="s">
        <v>75</v>
      </c>
    </row>
    <row r="1961" spans="1:32">
      <c r="A1961" t="s">
        <v>3109</v>
      </c>
      <c r="B1961">
        <v>2012</v>
      </c>
      <c r="C1961" t="s">
        <v>2900</v>
      </c>
      <c r="D1961" t="s">
        <v>72</v>
      </c>
      <c r="E1961" t="s">
        <v>72</v>
      </c>
      <c r="F1961" t="s">
        <v>148</v>
      </c>
      <c r="G1961" t="s">
        <v>72</v>
      </c>
      <c r="H1961" t="s">
        <v>91</v>
      </c>
      <c r="I1961" t="s">
        <v>72</v>
      </c>
      <c r="J1961" t="s">
        <v>72</v>
      </c>
      <c r="K1961">
        <v>13.153155</v>
      </c>
      <c r="L1961">
        <v>6.4049250000000004</v>
      </c>
      <c r="M1961">
        <v>4.7430000000000003</v>
      </c>
      <c r="N1961">
        <v>31.538</v>
      </c>
      <c r="O1961" t="s">
        <v>74</v>
      </c>
      <c r="P1961" t="s">
        <v>954</v>
      </c>
      <c r="Q1961">
        <v>18.385000000000002</v>
      </c>
      <c r="R1961">
        <v>8.41</v>
      </c>
      <c r="S1961">
        <v>994</v>
      </c>
      <c r="T1961">
        <v>509</v>
      </c>
      <c r="U1961">
        <v>358</v>
      </c>
      <c r="V1961">
        <v>2382</v>
      </c>
      <c r="W1961">
        <v>50</v>
      </c>
      <c r="X1961">
        <v>7</v>
      </c>
      <c r="Y1961">
        <v>0</v>
      </c>
      <c r="Z1961">
        <v>0</v>
      </c>
      <c r="AA1961">
        <v>0</v>
      </c>
      <c r="AB1961">
        <v>1</v>
      </c>
      <c r="AC1961" t="s">
        <v>116</v>
      </c>
      <c r="AD1961" t="s">
        <v>2900</v>
      </c>
      <c r="AE1961">
        <v>1.7597062811999999</v>
      </c>
      <c r="AF1961" t="s">
        <v>75</v>
      </c>
    </row>
    <row r="1962" spans="1:32">
      <c r="A1962" t="s">
        <v>3110</v>
      </c>
      <c r="B1962">
        <v>2012</v>
      </c>
      <c r="C1962" t="s">
        <v>2900</v>
      </c>
      <c r="D1962" t="s">
        <v>72</v>
      </c>
      <c r="E1962" t="s">
        <v>72</v>
      </c>
      <c r="F1962" t="s">
        <v>148</v>
      </c>
      <c r="G1962" t="s">
        <v>72</v>
      </c>
      <c r="H1962" t="s">
        <v>72</v>
      </c>
      <c r="I1962" t="s">
        <v>72</v>
      </c>
      <c r="J1962" t="s">
        <v>72</v>
      </c>
      <c r="K1962">
        <v>41.912796999999998</v>
      </c>
      <c r="L1962">
        <v>1.3701479999999999</v>
      </c>
      <c r="M1962">
        <v>39.222000000000001</v>
      </c>
      <c r="N1962">
        <v>44.652999999999999</v>
      </c>
      <c r="O1962" t="s">
        <v>74</v>
      </c>
      <c r="P1962" t="s">
        <v>3111</v>
      </c>
      <c r="Q1962">
        <v>2.74</v>
      </c>
      <c r="R1962">
        <v>2.6909999999999998</v>
      </c>
      <c r="S1962">
        <v>209368</v>
      </c>
      <c r="T1962">
        <v>9697</v>
      </c>
      <c r="U1962">
        <v>195924</v>
      </c>
      <c r="V1962">
        <v>223056</v>
      </c>
      <c r="W1962">
        <v>2165</v>
      </c>
      <c r="X1962">
        <v>892</v>
      </c>
      <c r="Y1962">
        <v>0</v>
      </c>
      <c r="Z1962">
        <v>0</v>
      </c>
      <c r="AA1962">
        <v>0</v>
      </c>
      <c r="AB1962">
        <v>1</v>
      </c>
      <c r="AC1962" t="s">
        <v>3112</v>
      </c>
      <c r="AD1962" t="s">
        <v>2900</v>
      </c>
      <c r="AE1962">
        <v>1.6686490201999999</v>
      </c>
      <c r="AF1962" t="s">
        <v>75</v>
      </c>
    </row>
    <row r="1963" spans="1:32">
      <c r="A1963" t="s">
        <v>3113</v>
      </c>
      <c r="B1963">
        <v>2012</v>
      </c>
      <c r="C1963" t="s">
        <v>2900</v>
      </c>
      <c r="D1963" t="s">
        <v>72</v>
      </c>
      <c r="E1963" t="s">
        <v>72</v>
      </c>
      <c r="F1963" t="s">
        <v>148</v>
      </c>
      <c r="G1963" t="s">
        <v>72</v>
      </c>
      <c r="H1963" t="s">
        <v>72</v>
      </c>
      <c r="I1963" t="s">
        <v>76</v>
      </c>
      <c r="J1963" t="s">
        <v>72</v>
      </c>
      <c r="K1963">
        <v>30.656853999999999</v>
      </c>
      <c r="L1963">
        <v>1.7131989999999999</v>
      </c>
      <c r="M1963">
        <v>27.367000000000001</v>
      </c>
      <c r="N1963">
        <v>34.156999999999996</v>
      </c>
      <c r="O1963" t="s">
        <v>74</v>
      </c>
      <c r="P1963" t="s">
        <v>435</v>
      </c>
      <c r="Q1963">
        <v>3.5</v>
      </c>
      <c r="R1963">
        <v>3.29</v>
      </c>
      <c r="S1963">
        <v>73824</v>
      </c>
      <c r="T1963">
        <v>4996</v>
      </c>
      <c r="U1963">
        <v>65901</v>
      </c>
      <c r="V1963">
        <v>82252</v>
      </c>
      <c r="W1963">
        <v>1245</v>
      </c>
      <c r="X1963">
        <v>414</v>
      </c>
      <c r="Y1963">
        <v>0</v>
      </c>
      <c r="Z1963">
        <v>0</v>
      </c>
      <c r="AA1963">
        <v>0</v>
      </c>
      <c r="AB1963">
        <v>1</v>
      </c>
      <c r="AC1963" t="s">
        <v>436</v>
      </c>
      <c r="AD1963" t="s">
        <v>2900</v>
      </c>
      <c r="AE1963">
        <v>1.7175326906999999</v>
      </c>
      <c r="AF1963" t="s">
        <v>75</v>
      </c>
    </row>
    <row r="1964" spans="1:32">
      <c r="A1964" t="s">
        <v>3114</v>
      </c>
      <c r="B1964">
        <v>2012</v>
      </c>
      <c r="C1964" t="s">
        <v>2900</v>
      </c>
      <c r="D1964" t="s">
        <v>72</v>
      </c>
      <c r="E1964" t="s">
        <v>72</v>
      </c>
      <c r="F1964" t="s">
        <v>148</v>
      </c>
      <c r="G1964" t="s">
        <v>72</v>
      </c>
      <c r="H1964" t="s">
        <v>72</v>
      </c>
      <c r="I1964" t="s">
        <v>79</v>
      </c>
      <c r="J1964" t="s">
        <v>72</v>
      </c>
      <c r="K1964">
        <v>52.389355000000002</v>
      </c>
      <c r="L1964">
        <v>2.0004089999999999</v>
      </c>
      <c r="M1964">
        <v>48.414000000000001</v>
      </c>
      <c r="N1964">
        <v>56.335000000000001</v>
      </c>
      <c r="O1964" t="s">
        <v>74</v>
      </c>
      <c r="P1964" t="s">
        <v>3115</v>
      </c>
      <c r="Q1964">
        <v>3.9449999999999998</v>
      </c>
      <c r="R1964">
        <v>3.9750000000000001</v>
      </c>
      <c r="S1964">
        <v>135543</v>
      </c>
      <c r="T1964">
        <v>7728</v>
      </c>
      <c r="U1964">
        <v>125258</v>
      </c>
      <c r="V1964">
        <v>145751</v>
      </c>
      <c r="W1964">
        <v>920</v>
      </c>
      <c r="X1964">
        <v>478</v>
      </c>
      <c r="Y1964">
        <v>0</v>
      </c>
      <c r="Z1964">
        <v>0</v>
      </c>
      <c r="AA1964">
        <v>0</v>
      </c>
      <c r="AB1964">
        <v>1</v>
      </c>
      <c r="AC1964" t="s">
        <v>867</v>
      </c>
      <c r="AD1964" t="s">
        <v>2900</v>
      </c>
      <c r="AE1964">
        <v>1.4743684175</v>
      </c>
      <c r="AF1964" t="s">
        <v>75</v>
      </c>
    </row>
    <row r="1965" spans="1:32">
      <c r="A1965" t="s">
        <v>3116</v>
      </c>
      <c r="B1965">
        <v>2012</v>
      </c>
      <c r="C1965" t="s">
        <v>2900</v>
      </c>
      <c r="D1965" t="s">
        <v>72</v>
      </c>
      <c r="E1965" t="s">
        <v>156</v>
      </c>
      <c r="F1965" t="s">
        <v>72</v>
      </c>
      <c r="G1965" t="s">
        <v>72</v>
      </c>
      <c r="H1965" t="s">
        <v>73</v>
      </c>
      <c r="I1965" t="s">
        <v>72</v>
      </c>
      <c r="J1965" t="s">
        <v>72</v>
      </c>
      <c r="K1965">
        <v>55.819865</v>
      </c>
      <c r="L1965">
        <v>7.6133980000000001</v>
      </c>
      <c r="M1965">
        <v>40.646000000000001</v>
      </c>
      <c r="N1965">
        <v>69.98</v>
      </c>
      <c r="O1965" t="s">
        <v>74</v>
      </c>
      <c r="P1965" t="s">
        <v>3117</v>
      </c>
      <c r="Q1965">
        <v>14.16</v>
      </c>
      <c r="R1965">
        <v>15.173999999999999</v>
      </c>
      <c r="S1965">
        <v>18474</v>
      </c>
      <c r="T1965">
        <v>3420</v>
      </c>
      <c r="U1965">
        <v>13452</v>
      </c>
      <c r="V1965">
        <v>23160</v>
      </c>
      <c r="W1965">
        <v>89</v>
      </c>
      <c r="X1965">
        <v>50</v>
      </c>
      <c r="Y1965">
        <v>0</v>
      </c>
      <c r="Z1965">
        <v>0</v>
      </c>
      <c r="AA1965">
        <v>0</v>
      </c>
      <c r="AB1965">
        <v>1</v>
      </c>
      <c r="AC1965" t="s">
        <v>246</v>
      </c>
      <c r="AD1965" t="s">
        <v>2900</v>
      </c>
      <c r="AE1965">
        <v>2.0683492108000001</v>
      </c>
      <c r="AF1965" t="s">
        <v>75</v>
      </c>
    </row>
    <row r="1966" spans="1:32">
      <c r="A1966" t="s">
        <v>3118</v>
      </c>
      <c r="B1966">
        <v>2012</v>
      </c>
      <c r="C1966" t="s">
        <v>2900</v>
      </c>
      <c r="D1966" t="s">
        <v>72</v>
      </c>
      <c r="E1966" t="s">
        <v>156</v>
      </c>
      <c r="F1966" t="s">
        <v>72</v>
      </c>
      <c r="G1966" t="s">
        <v>72</v>
      </c>
      <c r="H1966" t="s">
        <v>73</v>
      </c>
      <c r="I1966" t="s">
        <v>76</v>
      </c>
      <c r="J1966" t="s">
        <v>72</v>
      </c>
      <c r="K1966">
        <v>47.293123000000001</v>
      </c>
      <c r="L1966">
        <v>9.7084220000000006</v>
      </c>
      <c r="M1966">
        <v>29.295000000000002</v>
      </c>
      <c r="N1966">
        <v>66.022999999999996</v>
      </c>
      <c r="O1966" t="s">
        <v>74</v>
      </c>
      <c r="P1966" t="s">
        <v>3119</v>
      </c>
      <c r="Q1966">
        <v>18.73</v>
      </c>
      <c r="R1966">
        <v>17.998000000000001</v>
      </c>
      <c r="S1966">
        <v>6254</v>
      </c>
      <c r="T1966">
        <v>1742</v>
      </c>
      <c r="U1966">
        <v>3874</v>
      </c>
      <c r="V1966">
        <v>8731</v>
      </c>
      <c r="W1966">
        <v>44</v>
      </c>
      <c r="X1966">
        <v>22</v>
      </c>
      <c r="Y1966">
        <v>0</v>
      </c>
      <c r="Z1966">
        <v>0</v>
      </c>
      <c r="AA1966">
        <v>0</v>
      </c>
      <c r="AB1966">
        <v>1</v>
      </c>
      <c r="AC1966" t="s">
        <v>138</v>
      </c>
      <c r="AD1966" t="s">
        <v>2900</v>
      </c>
      <c r="AE1966">
        <v>1.6259248367000001</v>
      </c>
      <c r="AF1966" t="s">
        <v>75</v>
      </c>
    </row>
    <row r="1967" spans="1:32">
      <c r="A1967" t="s">
        <v>3120</v>
      </c>
      <c r="B1967">
        <v>2012</v>
      </c>
      <c r="C1967" t="s">
        <v>2900</v>
      </c>
      <c r="D1967" t="s">
        <v>72</v>
      </c>
      <c r="E1967" t="s">
        <v>156</v>
      </c>
      <c r="F1967" t="s">
        <v>72</v>
      </c>
      <c r="G1967" t="s">
        <v>72</v>
      </c>
      <c r="H1967" t="s">
        <v>73</v>
      </c>
      <c r="I1967" t="s">
        <v>79</v>
      </c>
      <c r="J1967" t="s">
        <v>72</v>
      </c>
      <c r="K1967">
        <v>61.494706999999998</v>
      </c>
      <c r="L1967">
        <v>10.630908</v>
      </c>
      <c r="M1967">
        <v>39.590000000000003</v>
      </c>
      <c r="N1967">
        <v>79.558000000000007</v>
      </c>
      <c r="O1967" t="s">
        <v>74</v>
      </c>
      <c r="P1967" t="s">
        <v>3121</v>
      </c>
      <c r="Q1967">
        <v>18.062999999999999</v>
      </c>
      <c r="R1967">
        <v>21.905000000000001</v>
      </c>
      <c r="S1967">
        <v>12220</v>
      </c>
      <c r="T1967">
        <v>3000</v>
      </c>
      <c r="U1967">
        <v>7867</v>
      </c>
      <c r="V1967">
        <v>15809</v>
      </c>
      <c r="W1967">
        <v>45</v>
      </c>
      <c r="X1967">
        <v>28</v>
      </c>
      <c r="Y1967">
        <v>0</v>
      </c>
      <c r="Z1967">
        <v>0</v>
      </c>
      <c r="AA1967">
        <v>0</v>
      </c>
      <c r="AB1967">
        <v>1</v>
      </c>
      <c r="AC1967" t="s">
        <v>353</v>
      </c>
      <c r="AD1967" t="s">
        <v>2900</v>
      </c>
      <c r="AE1967">
        <v>2.1000768854</v>
      </c>
      <c r="AF1967" t="s">
        <v>75</v>
      </c>
    </row>
    <row r="1968" spans="1:32">
      <c r="A1968" t="s">
        <v>3122</v>
      </c>
      <c r="B1968">
        <v>2012</v>
      </c>
      <c r="C1968" t="s">
        <v>2900</v>
      </c>
      <c r="D1968" t="s">
        <v>72</v>
      </c>
      <c r="E1968" t="s">
        <v>156</v>
      </c>
      <c r="F1968" t="s">
        <v>72</v>
      </c>
      <c r="G1968" t="s">
        <v>72</v>
      </c>
      <c r="H1968" t="s">
        <v>81</v>
      </c>
      <c r="I1968" t="s">
        <v>72</v>
      </c>
      <c r="J1968" t="s">
        <v>72</v>
      </c>
      <c r="K1968">
        <v>54.112399000000003</v>
      </c>
      <c r="L1968">
        <v>4.5228859999999997</v>
      </c>
      <c r="M1968">
        <v>45.103000000000002</v>
      </c>
      <c r="N1968">
        <v>62.860999999999997</v>
      </c>
      <c r="O1968" t="s">
        <v>74</v>
      </c>
      <c r="P1968" t="s">
        <v>3123</v>
      </c>
      <c r="Q1968">
        <v>8.7479999999999993</v>
      </c>
      <c r="R1968">
        <v>9.0090000000000003</v>
      </c>
      <c r="S1968">
        <v>39550</v>
      </c>
      <c r="T1968">
        <v>4622</v>
      </c>
      <c r="U1968">
        <v>32965</v>
      </c>
      <c r="V1968">
        <v>45944</v>
      </c>
      <c r="W1968">
        <v>267</v>
      </c>
      <c r="X1968">
        <v>146</v>
      </c>
      <c r="Y1968">
        <v>0</v>
      </c>
      <c r="Z1968">
        <v>0</v>
      </c>
      <c r="AA1968">
        <v>0</v>
      </c>
      <c r="AB1968">
        <v>1</v>
      </c>
      <c r="AC1968" t="s">
        <v>465</v>
      </c>
      <c r="AD1968" t="s">
        <v>2900</v>
      </c>
      <c r="AE1968">
        <v>2.1913956916999999</v>
      </c>
      <c r="AF1968" t="s">
        <v>75</v>
      </c>
    </row>
    <row r="1969" spans="1:32">
      <c r="A1969" t="s">
        <v>3124</v>
      </c>
      <c r="B1969">
        <v>2012</v>
      </c>
      <c r="C1969" t="s">
        <v>2900</v>
      </c>
      <c r="D1969" t="s">
        <v>72</v>
      </c>
      <c r="E1969" t="s">
        <v>156</v>
      </c>
      <c r="F1969" t="s">
        <v>72</v>
      </c>
      <c r="G1969" t="s">
        <v>72</v>
      </c>
      <c r="H1969" t="s">
        <v>81</v>
      </c>
      <c r="I1969" t="s">
        <v>76</v>
      </c>
      <c r="J1969" t="s">
        <v>72</v>
      </c>
      <c r="K1969">
        <v>38.901952999999999</v>
      </c>
      <c r="L1969">
        <v>5.8355290000000002</v>
      </c>
      <c r="M1969">
        <v>28.12</v>
      </c>
      <c r="N1969">
        <v>50.890999999999998</v>
      </c>
      <c r="O1969" t="s">
        <v>74</v>
      </c>
      <c r="P1969" t="s">
        <v>3125</v>
      </c>
      <c r="Q1969">
        <v>11.99</v>
      </c>
      <c r="R1969">
        <v>10.782</v>
      </c>
      <c r="S1969">
        <v>15210</v>
      </c>
      <c r="T1969">
        <v>2800</v>
      </c>
      <c r="U1969">
        <v>10994</v>
      </c>
      <c r="V1969">
        <v>19897</v>
      </c>
      <c r="W1969">
        <v>165</v>
      </c>
      <c r="X1969">
        <v>69</v>
      </c>
      <c r="Y1969">
        <v>0</v>
      </c>
      <c r="Z1969">
        <v>0</v>
      </c>
      <c r="AA1969">
        <v>0</v>
      </c>
      <c r="AB1969">
        <v>1</v>
      </c>
      <c r="AC1969" t="s">
        <v>163</v>
      </c>
      <c r="AD1969" t="s">
        <v>2900</v>
      </c>
      <c r="AE1969">
        <v>2.3496631279</v>
      </c>
      <c r="AF1969" t="s">
        <v>75</v>
      </c>
    </row>
    <row r="1970" spans="1:32">
      <c r="A1970" t="s">
        <v>3126</v>
      </c>
      <c r="B1970">
        <v>2012</v>
      </c>
      <c r="C1970" t="s">
        <v>2900</v>
      </c>
      <c r="D1970" t="s">
        <v>72</v>
      </c>
      <c r="E1970" t="s">
        <v>156</v>
      </c>
      <c r="F1970" t="s">
        <v>72</v>
      </c>
      <c r="G1970" t="s">
        <v>72</v>
      </c>
      <c r="H1970" t="s">
        <v>81</v>
      </c>
      <c r="I1970" t="s">
        <v>79</v>
      </c>
      <c r="J1970" t="s">
        <v>72</v>
      </c>
      <c r="K1970">
        <v>71.608106000000006</v>
      </c>
      <c r="L1970">
        <v>6.8593209999999996</v>
      </c>
      <c r="M1970">
        <v>56.359000000000002</v>
      </c>
      <c r="N1970">
        <v>83.123999999999995</v>
      </c>
      <c r="O1970" t="s">
        <v>74</v>
      </c>
      <c r="P1970" t="s">
        <v>3127</v>
      </c>
      <c r="Q1970">
        <v>11.516</v>
      </c>
      <c r="R1970">
        <v>15.249000000000001</v>
      </c>
      <c r="S1970">
        <v>24340</v>
      </c>
      <c r="T1970">
        <v>3323</v>
      </c>
      <c r="U1970">
        <v>19157</v>
      </c>
      <c r="V1970">
        <v>28255</v>
      </c>
      <c r="W1970">
        <v>102</v>
      </c>
      <c r="X1970">
        <v>77</v>
      </c>
      <c r="Y1970">
        <v>0</v>
      </c>
      <c r="Z1970">
        <v>0</v>
      </c>
      <c r="AA1970">
        <v>0</v>
      </c>
      <c r="AB1970">
        <v>1</v>
      </c>
      <c r="AC1970" t="s">
        <v>424</v>
      </c>
      <c r="AD1970" t="s">
        <v>2900</v>
      </c>
      <c r="AE1970">
        <v>2.3373680312</v>
      </c>
      <c r="AF1970" t="s">
        <v>75</v>
      </c>
    </row>
    <row r="1971" spans="1:32">
      <c r="A1971" t="s">
        <v>3128</v>
      </c>
      <c r="B1971">
        <v>2012</v>
      </c>
      <c r="C1971" t="s">
        <v>2900</v>
      </c>
      <c r="D1971" t="s">
        <v>72</v>
      </c>
      <c r="E1971" t="s">
        <v>156</v>
      </c>
      <c r="F1971" t="s">
        <v>72</v>
      </c>
      <c r="G1971" t="s">
        <v>72</v>
      </c>
      <c r="H1971" t="s">
        <v>83</v>
      </c>
      <c r="I1971" t="s">
        <v>72</v>
      </c>
      <c r="J1971" t="s">
        <v>72</v>
      </c>
      <c r="K1971">
        <v>49.860152999999997</v>
      </c>
      <c r="L1971">
        <v>3.5619160000000001</v>
      </c>
      <c r="M1971">
        <v>42.843000000000004</v>
      </c>
      <c r="N1971">
        <v>56.883000000000003</v>
      </c>
      <c r="O1971" t="s">
        <v>74</v>
      </c>
      <c r="P1971" t="s">
        <v>3129</v>
      </c>
      <c r="Q1971">
        <v>7.0229999999999997</v>
      </c>
      <c r="R1971">
        <v>7.0170000000000003</v>
      </c>
      <c r="S1971">
        <v>55926</v>
      </c>
      <c r="T1971">
        <v>5364</v>
      </c>
      <c r="U1971">
        <v>48055</v>
      </c>
      <c r="V1971">
        <v>63803</v>
      </c>
      <c r="W1971">
        <v>432</v>
      </c>
      <c r="X1971">
        <v>216</v>
      </c>
      <c r="Y1971">
        <v>0</v>
      </c>
      <c r="Z1971">
        <v>0</v>
      </c>
      <c r="AA1971">
        <v>0</v>
      </c>
      <c r="AB1971">
        <v>1</v>
      </c>
      <c r="AC1971" t="s">
        <v>372</v>
      </c>
      <c r="AD1971" t="s">
        <v>2900</v>
      </c>
      <c r="AE1971">
        <v>2.1872981349999998</v>
      </c>
      <c r="AF1971" t="s">
        <v>75</v>
      </c>
    </row>
    <row r="1972" spans="1:32">
      <c r="A1972" t="s">
        <v>3130</v>
      </c>
      <c r="B1972">
        <v>2012</v>
      </c>
      <c r="C1972" t="s">
        <v>2900</v>
      </c>
      <c r="D1972" t="s">
        <v>72</v>
      </c>
      <c r="E1972" t="s">
        <v>156</v>
      </c>
      <c r="F1972" t="s">
        <v>72</v>
      </c>
      <c r="G1972" t="s">
        <v>72</v>
      </c>
      <c r="H1972" t="s">
        <v>83</v>
      </c>
      <c r="I1972" t="s">
        <v>76</v>
      </c>
      <c r="J1972" t="s">
        <v>72</v>
      </c>
      <c r="K1972">
        <v>44.062134</v>
      </c>
      <c r="L1972">
        <v>4.4500270000000004</v>
      </c>
      <c r="M1972">
        <v>35.506999999999998</v>
      </c>
      <c r="N1972">
        <v>52.984999999999999</v>
      </c>
      <c r="O1972" t="s">
        <v>74</v>
      </c>
      <c r="P1972" t="s">
        <v>3131</v>
      </c>
      <c r="Q1972">
        <v>8.923</v>
      </c>
      <c r="R1972">
        <v>8.5549999999999997</v>
      </c>
      <c r="S1972">
        <v>19995</v>
      </c>
      <c r="T1972">
        <v>2729</v>
      </c>
      <c r="U1972">
        <v>16113</v>
      </c>
      <c r="V1972">
        <v>24044</v>
      </c>
      <c r="W1972">
        <v>251</v>
      </c>
      <c r="X1972">
        <v>112</v>
      </c>
      <c r="Y1972">
        <v>0</v>
      </c>
      <c r="Z1972">
        <v>0</v>
      </c>
      <c r="AA1972">
        <v>0</v>
      </c>
      <c r="AB1972">
        <v>1</v>
      </c>
      <c r="AC1972" t="s">
        <v>466</v>
      </c>
      <c r="AD1972" t="s">
        <v>2900</v>
      </c>
      <c r="AE1972">
        <v>2.0086018210000001</v>
      </c>
      <c r="AF1972" t="s">
        <v>75</v>
      </c>
    </row>
    <row r="1973" spans="1:32">
      <c r="A1973" t="s">
        <v>3132</v>
      </c>
      <c r="B1973">
        <v>2012</v>
      </c>
      <c r="C1973" t="s">
        <v>2900</v>
      </c>
      <c r="D1973" t="s">
        <v>72</v>
      </c>
      <c r="E1973" t="s">
        <v>156</v>
      </c>
      <c r="F1973" t="s">
        <v>72</v>
      </c>
      <c r="G1973" t="s">
        <v>72</v>
      </c>
      <c r="H1973" t="s">
        <v>83</v>
      </c>
      <c r="I1973" t="s">
        <v>79</v>
      </c>
      <c r="J1973" t="s">
        <v>72</v>
      </c>
      <c r="K1973">
        <v>53.799677000000003</v>
      </c>
      <c r="L1973">
        <v>5.0951570000000004</v>
      </c>
      <c r="M1973">
        <v>43.673999999999999</v>
      </c>
      <c r="N1973">
        <v>63.622</v>
      </c>
      <c r="O1973" t="s">
        <v>74</v>
      </c>
      <c r="P1973" t="s">
        <v>3133</v>
      </c>
      <c r="Q1973">
        <v>9.8219999999999992</v>
      </c>
      <c r="R1973">
        <v>10.125999999999999</v>
      </c>
      <c r="S1973">
        <v>35931</v>
      </c>
      <c r="T1973">
        <v>4283</v>
      </c>
      <c r="U1973">
        <v>29168</v>
      </c>
      <c r="V1973">
        <v>42491</v>
      </c>
      <c r="W1973">
        <v>181</v>
      </c>
      <c r="X1973">
        <v>104</v>
      </c>
      <c r="Y1973">
        <v>0</v>
      </c>
      <c r="Z1973">
        <v>0</v>
      </c>
      <c r="AA1973">
        <v>0</v>
      </c>
      <c r="AB1973">
        <v>1</v>
      </c>
      <c r="AC1973" t="s">
        <v>329</v>
      </c>
      <c r="AD1973" t="s">
        <v>2900</v>
      </c>
      <c r="AE1973">
        <v>1.8800222124999999</v>
      </c>
      <c r="AF1973" t="s">
        <v>75</v>
      </c>
    </row>
    <row r="1974" spans="1:32">
      <c r="A1974" t="s">
        <v>3134</v>
      </c>
      <c r="B1974">
        <v>2012</v>
      </c>
      <c r="C1974" t="s">
        <v>2900</v>
      </c>
      <c r="D1974" t="s">
        <v>72</v>
      </c>
      <c r="E1974" t="s">
        <v>156</v>
      </c>
      <c r="F1974" t="s">
        <v>72</v>
      </c>
      <c r="G1974" t="s">
        <v>72</v>
      </c>
      <c r="H1974" t="s">
        <v>84</v>
      </c>
      <c r="I1974" t="s">
        <v>72</v>
      </c>
      <c r="J1974" t="s">
        <v>72</v>
      </c>
      <c r="K1974">
        <v>38.146416000000002</v>
      </c>
      <c r="L1974">
        <v>2.9224250000000001</v>
      </c>
      <c r="M1974">
        <v>32.54</v>
      </c>
      <c r="N1974">
        <v>44.088000000000001</v>
      </c>
      <c r="O1974" t="s">
        <v>74</v>
      </c>
      <c r="P1974" t="s">
        <v>3135</v>
      </c>
      <c r="Q1974">
        <v>5.9409999999999998</v>
      </c>
      <c r="R1974">
        <v>5.6070000000000002</v>
      </c>
      <c r="S1974">
        <v>36607</v>
      </c>
      <c r="T1974">
        <v>3264</v>
      </c>
      <c r="U1974">
        <v>31227</v>
      </c>
      <c r="V1974">
        <v>42308</v>
      </c>
      <c r="W1974">
        <v>443</v>
      </c>
      <c r="X1974">
        <v>173</v>
      </c>
      <c r="Y1974">
        <v>0</v>
      </c>
      <c r="Z1974">
        <v>0</v>
      </c>
      <c r="AA1974">
        <v>0</v>
      </c>
      <c r="AB1974">
        <v>1</v>
      </c>
      <c r="AC1974" t="s">
        <v>484</v>
      </c>
      <c r="AD1974" t="s">
        <v>2900</v>
      </c>
      <c r="AE1974">
        <v>1.5998909912999999</v>
      </c>
      <c r="AF1974" t="s">
        <v>75</v>
      </c>
    </row>
    <row r="1975" spans="1:32">
      <c r="A1975" t="s">
        <v>3136</v>
      </c>
      <c r="B1975">
        <v>2012</v>
      </c>
      <c r="C1975" t="s">
        <v>2900</v>
      </c>
      <c r="D1975" t="s">
        <v>72</v>
      </c>
      <c r="E1975" t="s">
        <v>156</v>
      </c>
      <c r="F1975" t="s">
        <v>72</v>
      </c>
      <c r="G1975" t="s">
        <v>72</v>
      </c>
      <c r="H1975" t="s">
        <v>84</v>
      </c>
      <c r="I1975" t="s">
        <v>76</v>
      </c>
      <c r="J1975" t="s">
        <v>72</v>
      </c>
      <c r="K1975">
        <v>31.432983</v>
      </c>
      <c r="L1975">
        <v>3.664507</v>
      </c>
      <c r="M1975">
        <v>24.652000000000001</v>
      </c>
      <c r="N1975">
        <v>39.112000000000002</v>
      </c>
      <c r="O1975" t="s">
        <v>74</v>
      </c>
      <c r="P1975" t="s">
        <v>3137</v>
      </c>
      <c r="Q1975">
        <v>7.6790000000000003</v>
      </c>
      <c r="R1975">
        <v>6.7809999999999997</v>
      </c>
      <c r="S1975">
        <v>13107</v>
      </c>
      <c r="T1975">
        <v>1558</v>
      </c>
      <c r="U1975">
        <v>10280</v>
      </c>
      <c r="V1975">
        <v>16309</v>
      </c>
      <c r="W1975">
        <v>248</v>
      </c>
      <c r="X1975">
        <v>84</v>
      </c>
      <c r="Y1975">
        <v>0</v>
      </c>
      <c r="Z1975">
        <v>0</v>
      </c>
      <c r="AA1975">
        <v>0</v>
      </c>
      <c r="AB1975">
        <v>1</v>
      </c>
      <c r="AC1975" t="s">
        <v>167</v>
      </c>
      <c r="AD1975" t="s">
        <v>2900</v>
      </c>
      <c r="AE1975">
        <v>1.5389594547000001</v>
      </c>
      <c r="AF1975" t="s">
        <v>75</v>
      </c>
    </row>
    <row r="1976" spans="1:32">
      <c r="A1976" t="s">
        <v>3138</v>
      </c>
      <c r="B1976">
        <v>2012</v>
      </c>
      <c r="C1976" t="s">
        <v>2900</v>
      </c>
      <c r="D1976" t="s">
        <v>72</v>
      </c>
      <c r="E1976" t="s">
        <v>156</v>
      </c>
      <c r="F1976" t="s">
        <v>72</v>
      </c>
      <c r="G1976" t="s">
        <v>72</v>
      </c>
      <c r="H1976" t="s">
        <v>84</v>
      </c>
      <c r="I1976" t="s">
        <v>79</v>
      </c>
      <c r="J1976" t="s">
        <v>72</v>
      </c>
      <c r="K1976">
        <v>43.305343000000001</v>
      </c>
      <c r="L1976">
        <v>3.9573119999999999</v>
      </c>
      <c r="M1976">
        <v>35.682000000000002</v>
      </c>
      <c r="N1976">
        <v>51.259</v>
      </c>
      <c r="O1976" t="s">
        <v>74</v>
      </c>
      <c r="P1976" t="s">
        <v>3139</v>
      </c>
      <c r="Q1976">
        <v>7.9539999999999997</v>
      </c>
      <c r="R1976">
        <v>7.6230000000000002</v>
      </c>
      <c r="S1976">
        <v>23499</v>
      </c>
      <c r="T1976">
        <v>2945</v>
      </c>
      <c r="U1976">
        <v>19363</v>
      </c>
      <c r="V1976">
        <v>27816</v>
      </c>
      <c r="W1976">
        <v>195</v>
      </c>
      <c r="X1976">
        <v>89</v>
      </c>
      <c r="Y1976">
        <v>0</v>
      </c>
      <c r="Z1976">
        <v>0</v>
      </c>
      <c r="AA1976">
        <v>0</v>
      </c>
      <c r="AB1976">
        <v>1</v>
      </c>
      <c r="AC1976" t="s">
        <v>424</v>
      </c>
      <c r="AD1976" t="s">
        <v>2900</v>
      </c>
      <c r="AE1976">
        <v>1.2374242115</v>
      </c>
      <c r="AF1976" t="s">
        <v>75</v>
      </c>
    </row>
    <row r="1977" spans="1:32">
      <c r="A1977" t="s">
        <v>3140</v>
      </c>
      <c r="B1977">
        <v>2012</v>
      </c>
      <c r="C1977" t="s">
        <v>2900</v>
      </c>
      <c r="D1977" t="s">
        <v>72</v>
      </c>
      <c r="E1977" t="s">
        <v>156</v>
      </c>
      <c r="F1977" t="s">
        <v>72</v>
      </c>
      <c r="G1977" t="s">
        <v>72</v>
      </c>
      <c r="H1977" t="s">
        <v>85</v>
      </c>
      <c r="I1977" t="s">
        <v>72</v>
      </c>
      <c r="J1977" t="s">
        <v>72</v>
      </c>
      <c r="K1977">
        <v>30.077162999999999</v>
      </c>
      <c r="L1977">
        <v>2.6511580000000001</v>
      </c>
      <c r="M1977">
        <v>25.091999999999999</v>
      </c>
      <c r="N1977">
        <v>35.582999999999998</v>
      </c>
      <c r="O1977" t="s">
        <v>74</v>
      </c>
      <c r="P1977" t="s">
        <v>3141</v>
      </c>
      <c r="Q1977">
        <v>5.5049999999999999</v>
      </c>
      <c r="R1977">
        <v>4.9850000000000003</v>
      </c>
      <c r="S1977">
        <v>29252</v>
      </c>
      <c r="T1977">
        <v>2778</v>
      </c>
      <c r="U1977">
        <v>24403</v>
      </c>
      <c r="V1977">
        <v>34606</v>
      </c>
      <c r="W1977">
        <v>436</v>
      </c>
      <c r="X1977">
        <v>149</v>
      </c>
      <c r="Y1977">
        <v>0</v>
      </c>
      <c r="Z1977">
        <v>0</v>
      </c>
      <c r="AA1977">
        <v>0</v>
      </c>
      <c r="AB1977">
        <v>1</v>
      </c>
      <c r="AC1977" t="s">
        <v>280</v>
      </c>
      <c r="AD1977" t="s">
        <v>2900</v>
      </c>
      <c r="AE1977">
        <v>1.4537999450000001</v>
      </c>
      <c r="AF1977" t="s">
        <v>75</v>
      </c>
    </row>
    <row r="1978" spans="1:32">
      <c r="A1978" t="s">
        <v>3142</v>
      </c>
      <c r="B1978">
        <v>2012</v>
      </c>
      <c r="C1978" t="s">
        <v>2900</v>
      </c>
      <c r="D1978" t="s">
        <v>72</v>
      </c>
      <c r="E1978" t="s">
        <v>156</v>
      </c>
      <c r="F1978" t="s">
        <v>72</v>
      </c>
      <c r="G1978" t="s">
        <v>72</v>
      </c>
      <c r="H1978" t="s">
        <v>85</v>
      </c>
      <c r="I1978" t="s">
        <v>76</v>
      </c>
      <c r="J1978" t="s">
        <v>72</v>
      </c>
      <c r="K1978">
        <v>20.146649</v>
      </c>
      <c r="L1978">
        <v>2.8986420000000002</v>
      </c>
      <c r="M1978">
        <v>15</v>
      </c>
      <c r="N1978">
        <v>26.509</v>
      </c>
      <c r="O1978" t="s">
        <v>74</v>
      </c>
      <c r="P1978" t="s">
        <v>3143</v>
      </c>
      <c r="Q1978">
        <v>6.3620000000000001</v>
      </c>
      <c r="R1978">
        <v>5.1470000000000002</v>
      </c>
      <c r="S1978">
        <v>10538</v>
      </c>
      <c r="T1978">
        <v>1503</v>
      </c>
      <c r="U1978">
        <v>7846</v>
      </c>
      <c r="V1978">
        <v>13866</v>
      </c>
      <c r="W1978">
        <v>254</v>
      </c>
      <c r="X1978">
        <v>68</v>
      </c>
      <c r="Y1978">
        <v>0</v>
      </c>
      <c r="Z1978">
        <v>0</v>
      </c>
      <c r="AA1978">
        <v>0</v>
      </c>
      <c r="AB1978">
        <v>1</v>
      </c>
      <c r="AC1978" t="s">
        <v>227</v>
      </c>
      <c r="AD1978" t="s">
        <v>2900</v>
      </c>
      <c r="AE1978">
        <v>1.3213370769999999</v>
      </c>
      <c r="AF1978" t="s">
        <v>75</v>
      </c>
    </row>
    <row r="1979" spans="1:32">
      <c r="A1979" t="s">
        <v>3144</v>
      </c>
      <c r="B1979">
        <v>2012</v>
      </c>
      <c r="C1979" t="s">
        <v>2900</v>
      </c>
      <c r="D1979" t="s">
        <v>72</v>
      </c>
      <c r="E1979" t="s">
        <v>156</v>
      </c>
      <c r="F1979" t="s">
        <v>72</v>
      </c>
      <c r="G1979" t="s">
        <v>72</v>
      </c>
      <c r="H1979" t="s">
        <v>85</v>
      </c>
      <c r="I1979" t="s">
        <v>79</v>
      </c>
      <c r="J1979" t="s">
        <v>72</v>
      </c>
      <c r="K1979">
        <v>41.632752000000004</v>
      </c>
      <c r="L1979">
        <v>4.0630170000000003</v>
      </c>
      <c r="M1979">
        <v>33.859000000000002</v>
      </c>
      <c r="N1979">
        <v>49.845999999999997</v>
      </c>
      <c r="O1979" t="s">
        <v>74</v>
      </c>
      <c r="P1979" t="s">
        <v>3145</v>
      </c>
      <c r="Q1979">
        <v>8.2140000000000004</v>
      </c>
      <c r="R1979">
        <v>7.774</v>
      </c>
      <c r="S1979">
        <v>18714</v>
      </c>
      <c r="T1979">
        <v>2311</v>
      </c>
      <c r="U1979">
        <v>15219</v>
      </c>
      <c r="V1979">
        <v>22406</v>
      </c>
      <c r="W1979">
        <v>182</v>
      </c>
      <c r="X1979">
        <v>81</v>
      </c>
      <c r="Y1979">
        <v>0</v>
      </c>
      <c r="Z1979">
        <v>0</v>
      </c>
      <c r="AA1979">
        <v>0</v>
      </c>
      <c r="AB1979">
        <v>1</v>
      </c>
      <c r="AC1979" t="s">
        <v>252</v>
      </c>
      <c r="AD1979" t="s">
        <v>2900</v>
      </c>
      <c r="AE1979">
        <v>1.2296218253</v>
      </c>
      <c r="AF1979" t="s">
        <v>75</v>
      </c>
    </row>
    <row r="1980" spans="1:32">
      <c r="A1980" t="s">
        <v>3146</v>
      </c>
      <c r="B1980">
        <v>2012</v>
      </c>
      <c r="C1980" t="s">
        <v>2900</v>
      </c>
      <c r="D1980" t="s">
        <v>72</v>
      </c>
      <c r="E1980" t="s">
        <v>156</v>
      </c>
      <c r="F1980" t="s">
        <v>72</v>
      </c>
      <c r="G1980" t="s">
        <v>72</v>
      </c>
      <c r="H1980" t="s">
        <v>86</v>
      </c>
      <c r="I1980" t="s">
        <v>72</v>
      </c>
      <c r="J1980" t="s">
        <v>72</v>
      </c>
      <c r="K1980">
        <v>21.285702000000001</v>
      </c>
      <c r="L1980">
        <v>2.8755709999999999</v>
      </c>
      <c r="M1980">
        <v>16.134</v>
      </c>
      <c r="N1980">
        <v>27.542000000000002</v>
      </c>
      <c r="O1980" t="s">
        <v>74</v>
      </c>
      <c r="P1980" t="s">
        <v>3147</v>
      </c>
      <c r="Q1980">
        <v>6.2560000000000002</v>
      </c>
      <c r="R1980">
        <v>5.1520000000000001</v>
      </c>
      <c r="S1980">
        <v>12280</v>
      </c>
      <c r="T1980">
        <v>1799</v>
      </c>
      <c r="U1980">
        <v>9308</v>
      </c>
      <c r="V1980">
        <v>15889</v>
      </c>
      <c r="W1980">
        <v>247</v>
      </c>
      <c r="X1980">
        <v>64</v>
      </c>
      <c r="Y1980">
        <v>0</v>
      </c>
      <c r="Z1980">
        <v>0</v>
      </c>
      <c r="AA1980">
        <v>0</v>
      </c>
      <c r="AB1980">
        <v>1</v>
      </c>
      <c r="AC1980" t="s">
        <v>326</v>
      </c>
      <c r="AD1980" t="s">
        <v>2900</v>
      </c>
      <c r="AE1980">
        <v>1.2140642303</v>
      </c>
      <c r="AF1980" t="s">
        <v>75</v>
      </c>
    </row>
    <row r="1981" spans="1:32">
      <c r="A1981" t="s">
        <v>3148</v>
      </c>
      <c r="B1981">
        <v>2012</v>
      </c>
      <c r="C1981" t="s">
        <v>2900</v>
      </c>
      <c r="D1981" t="s">
        <v>72</v>
      </c>
      <c r="E1981" t="s">
        <v>156</v>
      </c>
      <c r="F1981" t="s">
        <v>72</v>
      </c>
      <c r="G1981" t="s">
        <v>72</v>
      </c>
      <c r="H1981" t="s">
        <v>86</v>
      </c>
      <c r="I1981" t="s">
        <v>76</v>
      </c>
      <c r="J1981" t="s">
        <v>72</v>
      </c>
      <c r="K1981">
        <v>9.8797689999999996</v>
      </c>
      <c r="L1981">
        <v>2.683853</v>
      </c>
      <c r="M1981">
        <v>5.6859999999999999</v>
      </c>
      <c r="N1981">
        <v>16.622</v>
      </c>
      <c r="O1981" t="s">
        <v>74</v>
      </c>
      <c r="P1981" t="s">
        <v>3149</v>
      </c>
      <c r="Q1981">
        <v>6.7430000000000003</v>
      </c>
      <c r="R1981">
        <v>4.194</v>
      </c>
      <c r="S1981">
        <v>2595</v>
      </c>
      <c r="T1981">
        <v>710</v>
      </c>
      <c r="U1981">
        <v>1493</v>
      </c>
      <c r="V1981">
        <v>4366</v>
      </c>
      <c r="W1981">
        <v>133</v>
      </c>
      <c r="X1981">
        <v>19</v>
      </c>
      <c r="Y1981">
        <v>0</v>
      </c>
      <c r="Z1981">
        <v>0</v>
      </c>
      <c r="AA1981">
        <v>0</v>
      </c>
      <c r="AB1981">
        <v>1</v>
      </c>
      <c r="AC1981" t="s">
        <v>134</v>
      </c>
      <c r="AD1981" t="s">
        <v>2900</v>
      </c>
      <c r="AE1981">
        <v>1.0678794665</v>
      </c>
      <c r="AF1981" t="s">
        <v>75</v>
      </c>
    </row>
    <row r="1982" spans="1:32">
      <c r="A1982" t="s">
        <v>3150</v>
      </c>
      <c r="B1982">
        <v>2012</v>
      </c>
      <c r="C1982" t="s">
        <v>2900</v>
      </c>
      <c r="D1982" t="s">
        <v>72</v>
      </c>
      <c r="E1982" t="s">
        <v>156</v>
      </c>
      <c r="F1982" t="s">
        <v>72</v>
      </c>
      <c r="G1982" t="s">
        <v>72</v>
      </c>
      <c r="H1982" t="s">
        <v>86</v>
      </c>
      <c r="I1982" t="s">
        <v>79</v>
      </c>
      <c r="J1982" t="s">
        <v>72</v>
      </c>
      <c r="K1982">
        <v>30.817729</v>
      </c>
      <c r="L1982">
        <v>4.7140500000000003</v>
      </c>
      <c r="M1982">
        <v>22.315999999999999</v>
      </c>
      <c r="N1982">
        <v>40.853999999999999</v>
      </c>
      <c r="O1982" t="s">
        <v>74</v>
      </c>
      <c r="P1982" t="s">
        <v>3151</v>
      </c>
      <c r="Q1982">
        <v>10.037000000000001</v>
      </c>
      <c r="R1982">
        <v>8.5009999999999994</v>
      </c>
      <c r="S1982">
        <v>9685</v>
      </c>
      <c r="T1982">
        <v>1586</v>
      </c>
      <c r="U1982">
        <v>7013</v>
      </c>
      <c r="V1982">
        <v>12839</v>
      </c>
      <c r="W1982">
        <v>114</v>
      </c>
      <c r="X1982">
        <v>45</v>
      </c>
      <c r="Y1982">
        <v>0</v>
      </c>
      <c r="Z1982">
        <v>0</v>
      </c>
      <c r="AA1982">
        <v>0</v>
      </c>
      <c r="AB1982">
        <v>1</v>
      </c>
      <c r="AC1982" t="s">
        <v>92</v>
      </c>
      <c r="AD1982" t="s">
        <v>2900</v>
      </c>
      <c r="AE1982">
        <v>1.1777993457</v>
      </c>
      <c r="AF1982" t="s">
        <v>75</v>
      </c>
    </row>
    <row r="1983" spans="1:32">
      <c r="A1983" t="s">
        <v>3152</v>
      </c>
      <c r="B1983">
        <v>2012</v>
      </c>
      <c r="C1983" t="s">
        <v>2900</v>
      </c>
      <c r="D1983" t="s">
        <v>72</v>
      </c>
      <c r="E1983" t="s">
        <v>156</v>
      </c>
      <c r="F1983" t="s">
        <v>72</v>
      </c>
      <c r="G1983" t="s">
        <v>72</v>
      </c>
      <c r="H1983" t="s">
        <v>88</v>
      </c>
      <c r="I1983" t="s">
        <v>72</v>
      </c>
      <c r="J1983" t="s">
        <v>72</v>
      </c>
      <c r="K1983">
        <v>15.294707000000001</v>
      </c>
      <c r="L1983">
        <v>4.345917</v>
      </c>
      <c r="M1983">
        <v>8.4930000000000003</v>
      </c>
      <c r="N1983">
        <v>25.997</v>
      </c>
      <c r="O1983" t="s">
        <v>74</v>
      </c>
      <c r="P1983" t="s">
        <v>3153</v>
      </c>
      <c r="Q1983">
        <v>10.702</v>
      </c>
      <c r="R1983">
        <v>6.8019999999999996</v>
      </c>
      <c r="S1983">
        <v>3128</v>
      </c>
      <c r="T1983">
        <v>994</v>
      </c>
      <c r="U1983">
        <v>1737</v>
      </c>
      <c r="V1983">
        <v>5317</v>
      </c>
      <c r="W1983">
        <v>114</v>
      </c>
      <c r="X1983">
        <v>19</v>
      </c>
      <c r="Y1983">
        <v>0</v>
      </c>
      <c r="Z1983">
        <v>0</v>
      </c>
      <c r="AA1983">
        <v>0</v>
      </c>
      <c r="AB1983">
        <v>1</v>
      </c>
      <c r="AC1983" t="s">
        <v>114</v>
      </c>
      <c r="AD1983" t="s">
        <v>2900</v>
      </c>
      <c r="AE1983">
        <v>1.6473643200000001</v>
      </c>
      <c r="AF1983" t="s">
        <v>75</v>
      </c>
    </row>
    <row r="1984" spans="1:32">
      <c r="A1984" t="s">
        <v>3154</v>
      </c>
      <c r="B1984">
        <v>2012</v>
      </c>
      <c r="C1984" t="s">
        <v>2900</v>
      </c>
      <c r="D1984" t="s">
        <v>72</v>
      </c>
      <c r="E1984" t="s">
        <v>156</v>
      </c>
      <c r="F1984" t="s">
        <v>72</v>
      </c>
      <c r="G1984" t="s">
        <v>72</v>
      </c>
      <c r="H1984" t="s">
        <v>88</v>
      </c>
      <c r="I1984" t="s">
        <v>76</v>
      </c>
      <c r="J1984" t="s">
        <v>72</v>
      </c>
      <c r="K1984">
        <v>14.732557</v>
      </c>
      <c r="L1984">
        <v>5.7776019999999999</v>
      </c>
      <c r="M1984">
        <v>6.4880000000000004</v>
      </c>
      <c r="N1984">
        <v>30.085000000000001</v>
      </c>
      <c r="O1984" t="s">
        <v>74</v>
      </c>
      <c r="P1984" t="s">
        <v>2937</v>
      </c>
      <c r="Q1984">
        <v>15.352</v>
      </c>
      <c r="R1984">
        <v>8.2449999999999992</v>
      </c>
      <c r="S1984">
        <v>1534</v>
      </c>
      <c r="T1984">
        <v>688</v>
      </c>
      <c r="U1984">
        <v>676</v>
      </c>
      <c r="V1984">
        <v>3133</v>
      </c>
      <c r="W1984">
        <v>66</v>
      </c>
      <c r="X1984">
        <v>10</v>
      </c>
      <c r="Y1984">
        <v>0</v>
      </c>
      <c r="Z1984">
        <v>0</v>
      </c>
      <c r="AA1984">
        <v>0</v>
      </c>
      <c r="AB1984">
        <v>1</v>
      </c>
      <c r="AC1984" t="s">
        <v>115</v>
      </c>
      <c r="AD1984" t="s">
        <v>2900</v>
      </c>
      <c r="AE1984">
        <v>1.7272184269999999</v>
      </c>
      <c r="AF1984" t="s">
        <v>75</v>
      </c>
    </row>
    <row r="1985" spans="1:32">
      <c r="A1985" t="s">
        <v>3155</v>
      </c>
      <c r="B1985">
        <v>2012</v>
      </c>
      <c r="C1985" t="s">
        <v>2900</v>
      </c>
      <c r="D1985" t="s">
        <v>72</v>
      </c>
      <c r="E1985" t="s">
        <v>156</v>
      </c>
      <c r="F1985" t="s">
        <v>72</v>
      </c>
      <c r="G1985" t="s">
        <v>72</v>
      </c>
      <c r="H1985" t="s">
        <v>88</v>
      </c>
      <c r="I1985" t="s">
        <v>79</v>
      </c>
      <c r="J1985" t="s">
        <v>72</v>
      </c>
      <c r="K1985">
        <v>15.877777999999999</v>
      </c>
      <c r="L1985">
        <v>7.083825</v>
      </c>
      <c r="M1985">
        <v>6.1829999999999998</v>
      </c>
      <c r="N1985">
        <v>35.088999999999999</v>
      </c>
      <c r="O1985" t="s">
        <v>74</v>
      </c>
      <c r="P1985" t="s">
        <v>3156</v>
      </c>
      <c r="Q1985">
        <v>19.210999999999999</v>
      </c>
      <c r="R1985">
        <v>9.6950000000000003</v>
      </c>
      <c r="S1985">
        <v>1594</v>
      </c>
      <c r="T1985">
        <v>759</v>
      </c>
      <c r="U1985">
        <v>621</v>
      </c>
      <c r="V1985">
        <v>3523</v>
      </c>
      <c r="W1985">
        <v>48</v>
      </c>
      <c r="X1985">
        <v>9</v>
      </c>
      <c r="Y1985">
        <v>0</v>
      </c>
      <c r="Z1985">
        <v>0</v>
      </c>
      <c r="AA1985">
        <v>0</v>
      </c>
      <c r="AB1985">
        <v>1</v>
      </c>
      <c r="AC1985" t="s">
        <v>134</v>
      </c>
      <c r="AD1985" t="s">
        <v>2900</v>
      </c>
      <c r="AE1985">
        <v>1.7657656638000001</v>
      </c>
      <c r="AF1985" t="s">
        <v>75</v>
      </c>
    </row>
    <row r="1986" spans="1:32">
      <c r="A1986" t="s">
        <v>3157</v>
      </c>
      <c r="B1986">
        <v>2012</v>
      </c>
      <c r="C1986" t="s">
        <v>2900</v>
      </c>
      <c r="D1986" t="s">
        <v>72</v>
      </c>
      <c r="E1986" t="s">
        <v>156</v>
      </c>
      <c r="F1986" t="s">
        <v>72</v>
      </c>
      <c r="G1986" t="s">
        <v>72</v>
      </c>
      <c r="H1986" t="s">
        <v>91</v>
      </c>
      <c r="I1986" t="s">
        <v>72</v>
      </c>
      <c r="J1986" t="s">
        <v>72</v>
      </c>
      <c r="K1986">
        <v>12.438917</v>
      </c>
      <c r="L1986">
        <v>6.0776349999999999</v>
      </c>
      <c r="M1986">
        <v>4.4850000000000003</v>
      </c>
      <c r="N1986">
        <v>30.06</v>
      </c>
      <c r="O1986" t="s">
        <v>74</v>
      </c>
      <c r="P1986" t="s">
        <v>2941</v>
      </c>
      <c r="Q1986">
        <v>17.620999999999999</v>
      </c>
      <c r="R1986">
        <v>7.9539999999999997</v>
      </c>
      <c r="S1986">
        <v>994</v>
      </c>
      <c r="T1986">
        <v>509</v>
      </c>
      <c r="U1986">
        <v>358</v>
      </c>
      <c r="V1986">
        <v>2401</v>
      </c>
      <c r="W1986">
        <v>51</v>
      </c>
      <c r="X1986">
        <v>7</v>
      </c>
      <c r="Y1986">
        <v>0</v>
      </c>
      <c r="Z1986">
        <v>0</v>
      </c>
      <c r="AA1986">
        <v>0</v>
      </c>
      <c r="AB1986">
        <v>1</v>
      </c>
      <c r="AC1986" t="s">
        <v>116</v>
      </c>
      <c r="AD1986" t="s">
        <v>2900</v>
      </c>
      <c r="AE1986">
        <v>1.6956863874000001</v>
      </c>
      <c r="AF1986" t="s">
        <v>75</v>
      </c>
    </row>
    <row r="1987" spans="1:32">
      <c r="A1987" t="s">
        <v>3158</v>
      </c>
      <c r="B1987">
        <v>2012</v>
      </c>
      <c r="C1987" t="s">
        <v>2900</v>
      </c>
      <c r="D1987" t="s">
        <v>72</v>
      </c>
      <c r="E1987" t="s">
        <v>156</v>
      </c>
      <c r="F1987" t="s">
        <v>72</v>
      </c>
      <c r="G1987" t="s">
        <v>72</v>
      </c>
      <c r="H1987" t="s">
        <v>72</v>
      </c>
      <c r="I1987" t="s">
        <v>72</v>
      </c>
      <c r="J1987" t="s">
        <v>72</v>
      </c>
      <c r="K1987">
        <v>39.423281000000003</v>
      </c>
      <c r="L1987">
        <v>1.44791</v>
      </c>
      <c r="M1987">
        <v>36.590000000000003</v>
      </c>
      <c r="N1987">
        <v>42.329000000000001</v>
      </c>
      <c r="O1987" t="s">
        <v>74</v>
      </c>
      <c r="P1987" t="s">
        <v>3159</v>
      </c>
      <c r="Q1987">
        <v>2.9060000000000001</v>
      </c>
      <c r="R1987">
        <v>2.8330000000000002</v>
      </c>
      <c r="S1987">
        <v>196210</v>
      </c>
      <c r="T1987">
        <v>9482</v>
      </c>
      <c r="U1987">
        <v>182110</v>
      </c>
      <c r="V1987">
        <v>210674</v>
      </c>
      <c r="W1987">
        <v>2079</v>
      </c>
      <c r="X1987">
        <v>824</v>
      </c>
      <c r="Y1987">
        <v>0</v>
      </c>
      <c r="Z1987">
        <v>0</v>
      </c>
      <c r="AA1987">
        <v>0</v>
      </c>
      <c r="AB1987">
        <v>1</v>
      </c>
      <c r="AC1987" t="s">
        <v>3160</v>
      </c>
      <c r="AD1987" t="s">
        <v>2900</v>
      </c>
      <c r="AE1987">
        <v>1.8241906199</v>
      </c>
      <c r="AF1987" t="s">
        <v>75</v>
      </c>
    </row>
    <row r="1988" spans="1:32">
      <c r="A1988" t="s">
        <v>3161</v>
      </c>
      <c r="B1988">
        <v>2012</v>
      </c>
      <c r="C1988" t="s">
        <v>2900</v>
      </c>
      <c r="D1988" t="s">
        <v>72</v>
      </c>
      <c r="E1988" t="s">
        <v>156</v>
      </c>
      <c r="F1988" t="s">
        <v>72</v>
      </c>
      <c r="G1988" t="s">
        <v>72</v>
      </c>
      <c r="H1988" t="s">
        <v>72</v>
      </c>
      <c r="I1988" t="s">
        <v>76</v>
      </c>
      <c r="J1988" t="s">
        <v>72</v>
      </c>
      <c r="K1988">
        <v>29.857917</v>
      </c>
      <c r="L1988">
        <v>1.8212680000000001</v>
      </c>
      <c r="M1988">
        <v>26.373999999999999</v>
      </c>
      <c r="N1988">
        <v>33.591999999999999</v>
      </c>
      <c r="O1988" t="s">
        <v>74</v>
      </c>
      <c r="P1988" t="s">
        <v>782</v>
      </c>
      <c r="Q1988">
        <v>3.734</v>
      </c>
      <c r="R1988">
        <v>3.484</v>
      </c>
      <c r="S1988">
        <v>69233</v>
      </c>
      <c r="T1988">
        <v>4884</v>
      </c>
      <c r="U1988">
        <v>61156</v>
      </c>
      <c r="V1988">
        <v>77891</v>
      </c>
      <c r="W1988">
        <v>1186</v>
      </c>
      <c r="X1988">
        <v>384</v>
      </c>
      <c r="Y1988">
        <v>0</v>
      </c>
      <c r="Z1988">
        <v>0</v>
      </c>
      <c r="AA1988">
        <v>0</v>
      </c>
      <c r="AB1988">
        <v>1</v>
      </c>
      <c r="AC1988" t="s">
        <v>335</v>
      </c>
      <c r="AD1988" t="s">
        <v>2900</v>
      </c>
      <c r="AE1988">
        <v>1.8768437613</v>
      </c>
      <c r="AF1988" t="s">
        <v>75</v>
      </c>
    </row>
    <row r="1989" spans="1:32">
      <c r="A1989" t="s">
        <v>3162</v>
      </c>
      <c r="B1989">
        <v>2012</v>
      </c>
      <c r="C1989" t="s">
        <v>2900</v>
      </c>
      <c r="D1989" t="s">
        <v>72</v>
      </c>
      <c r="E1989" t="s">
        <v>156</v>
      </c>
      <c r="F1989" t="s">
        <v>72</v>
      </c>
      <c r="G1989" t="s">
        <v>72</v>
      </c>
      <c r="H1989" t="s">
        <v>72</v>
      </c>
      <c r="I1989" t="s">
        <v>79</v>
      </c>
      <c r="J1989" t="s">
        <v>72</v>
      </c>
      <c r="K1989">
        <v>47.767026999999999</v>
      </c>
      <c r="L1989">
        <v>2.2212269999999998</v>
      </c>
      <c r="M1989">
        <v>43.389000000000003</v>
      </c>
      <c r="N1989">
        <v>52.18</v>
      </c>
      <c r="O1989" t="s">
        <v>74</v>
      </c>
      <c r="P1989" t="s">
        <v>3163</v>
      </c>
      <c r="Q1989">
        <v>4.4130000000000003</v>
      </c>
      <c r="R1989">
        <v>4.3780000000000001</v>
      </c>
      <c r="S1989">
        <v>126977</v>
      </c>
      <c r="T1989">
        <v>7852</v>
      </c>
      <c r="U1989">
        <v>115339</v>
      </c>
      <c r="V1989">
        <v>138707</v>
      </c>
      <c r="W1989">
        <v>893</v>
      </c>
      <c r="X1989">
        <v>440</v>
      </c>
      <c r="Y1989">
        <v>0</v>
      </c>
      <c r="Z1989">
        <v>0</v>
      </c>
      <c r="AA1989">
        <v>0</v>
      </c>
      <c r="AB1989">
        <v>1</v>
      </c>
      <c r="AC1989" t="s">
        <v>3164</v>
      </c>
      <c r="AD1989" t="s">
        <v>2900</v>
      </c>
      <c r="AE1989">
        <v>1.7639148984999999</v>
      </c>
      <c r="AF1989" t="s">
        <v>75</v>
      </c>
    </row>
    <row r="1990" spans="1:32">
      <c r="A1990" t="s">
        <v>3165</v>
      </c>
      <c r="B1990">
        <v>2012</v>
      </c>
      <c r="C1990" t="s">
        <v>2900</v>
      </c>
      <c r="D1990" t="s">
        <v>72</v>
      </c>
      <c r="E1990" t="s">
        <v>164</v>
      </c>
      <c r="F1990" t="s">
        <v>72</v>
      </c>
      <c r="G1990" t="s">
        <v>72</v>
      </c>
      <c r="H1990" t="s">
        <v>83</v>
      </c>
      <c r="I1990" t="s">
        <v>72</v>
      </c>
      <c r="J1990" t="s">
        <v>72</v>
      </c>
      <c r="K1990">
        <v>60.151947999999997</v>
      </c>
      <c r="L1990">
        <v>7.7715259999999997</v>
      </c>
      <c r="M1990">
        <v>44.238999999999997</v>
      </c>
      <c r="N1990">
        <v>74.174000000000007</v>
      </c>
      <c r="O1990" t="s">
        <v>74</v>
      </c>
      <c r="P1990" t="s">
        <v>3166</v>
      </c>
      <c r="Q1990">
        <v>14.023</v>
      </c>
      <c r="R1990">
        <v>15.913</v>
      </c>
      <c r="S1990">
        <v>8056</v>
      </c>
      <c r="T1990">
        <v>1825</v>
      </c>
      <c r="U1990">
        <v>5925</v>
      </c>
      <c r="V1990">
        <v>9934</v>
      </c>
      <c r="W1990">
        <v>62</v>
      </c>
      <c r="X1990">
        <v>34</v>
      </c>
      <c r="Y1990">
        <v>0</v>
      </c>
      <c r="Z1990">
        <v>0</v>
      </c>
      <c r="AA1990">
        <v>0</v>
      </c>
      <c r="AB1990">
        <v>1</v>
      </c>
      <c r="AC1990" t="s">
        <v>366</v>
      </c>
      <c r="AD1990" t="s">
        <v>2900</v>
      </c>
      <c r="AE1990">
        <v>1.5370415801999999</v>
      </c>
      <c r="AF1990" t="s">
        <v>75</v>
      </c>
    </row>
    <row r="1991" spans="1:32">
      <c r="A1991" t="s">
        <v>3167</v>
      </c>
      <c r="B1991">
        <v>2012</v>
      </c>
      <c r="C1991" t="s">
        <v>2900</v>
      </c>
      <c r="D1991" t="s">
        <v>72</v>
      </c>
      <c r="E1991" t="s">
        <v>164</v>
      </c>
      <c r="F1991" t="s">
        <v>72</v>
      </c>
      <c r="G1991" t="s">
        <v>72</v>
      </c>
      <c r="H1991" t="s">
        <v>83</v>
      </c>
      <c r="I1991" t="s">
        <v>76</v>
      </c>
      <c r="J1991" t="s">
        <v>72</v>
      </c>
      <c r="K1991">
        <v>46.136951000000003</v>
      </c>
      <c r="L1991">
        <v>12.188329</v>
      </c>
      <c r="M1991">
        <v>24.454999999999998</v>
      </c>
      <c r="N1991">
        <v>69.385999999999996</v>
      </c>
      <c r="O1991" t="s">
        <v>74</v>
      </c>
      <c r="P1991" t="s">
        <v>3168</v>
      </c>
      <c r="Q1991">
        <v>23.248999999999999</v>
      </c>
      <c r="R1991">
        <v>21.681999999999999</v>
      </c>
      <c r="S1991">
        <v>2972</v>
      </c>
      <c r="T1991">
        <v>970</v>
      </c>
      <c r="U1991">
        <v>1575</v>
      </c>
      <c r="V1991">
        <v>4470</v>
      </c>
      <c r="W1991">
        <v>31</v>
      </c>
      <c r="X1991">
        <v>14</v>
      </c>
      <c r="Y1991">
        <v>0</v>
      </c>
      <c r="Z1991">
        <v>0</v>
      </c>
      <c r="AA1991">
        <v>0</v>
      </c>
      <c r="AB1991">
        <v>1</v>
      </c>
      <c r="AC1991" t="s">
        <v>169</v>
      </c>
      <c r="AD1991" t="s">
        <v>2900</v>
      </c>
      <c r="AE1991">
        <v>1.7933694797999999</v>
      </c>
      <c r="AF1991" t="s">
        <v>75</v>
      </c>
    </row>
    <row r="1992" spans="1:32">
      <c r="A1992" t="s">
        <v>3169</v>
      </c>
      <c r="B1992">
        <v>2012</v>
      </c>
      <c r="C1992" t="s">
        <v>2900</v>
      </c>
      <c r="D1992" t="s">
        <v>72</v>
      </c>
      <c r="E1992" t="s">
        <v>164</v>
      </c>
      <c r="F1992" t="s">
        <v>72</v>
      </c>
      <c r="G1992" t="s">
        <v>72</v>
      </c>
      <c r="H1992" t="s">
        <v>83</v>
      </c>
      <c r="I1992" t="s">
        <v>79</v>
      </c>
      <c r="J1992" t="s">
        <v>72</v>
      </c>
      <c r="K1992">
        <v>73.142830000000004</v>
      </c>
      <c r="L1992">
        <v>8.4550599999999996</v>
      </c>
      <c r="M1992">
        <v>53.692</v>
      </c>
      <c r="N1992">
        <v>86.480999999999995</v>
      </c>
      <c r="O1992" t="s">
        <v>74</v>
      </c>
      <c r="P1992" t="s">
        <v>3170</v>
      </c>
      <c r="Q1992">
        <v>13.337999999999999</v>
      </c>
      <c r="R1992">
        <v>19.451000000000001</v>
      </c>
      <c r="S1992">
        <v>5084</v>
      </c>
      <c r="T1992">
        <v>1374</v>
      </c>
      <c r="U1992">
        <v>3732</v>
      </c>
      <c r="V1992">
        <v>6011</v>
      </c>
      <c r="W1992">
        <v>31</v>
      </c>
      <c r="X1992">
        <v>20</v>
      </c>
      <c r="Y1992">
        <v>0</v>
      </c>
      <c r="Z1992">
        <v>0</v>
      </c>
      <c r="AA1992">
        <v>0</v>
      </c>
      <c r="AB1992">
        <v>1</v>
      </c>
      <c r="AC1992" t="s">
        <v>474</v>
      </c>
      <c r="AD1992" t="s">
        <v>2900</v>
      </c>
      <c r="AE1992">
        <v>1.0917486551</v>
      </c>
      <c r="AF1992" t="s">
        <v>75</v>
      </c>
    </row>
    <row r="1993" spans="1:32">
      <c r="A1993" t="s">
        <v>3171</v>
      </c>
      <c r="B1993">
        <v>2012</v>
      </c>
      <c r="C1993" t="s">
        <v>2900</v>
      </c>
      <c r="D1993" t="s">
        <v>72</v>
      </c>
      <c r="E1993" t="s">
        <v>164</v>
      </c>
      <c r="F1993" t="s">
        <v>72</v>
      </c>
      <c r="G1993" t="s">
        <v>72</v>
      </c>
      <c r="H1993" t="s">
        <v>84</v>
      </c>
      <c r="I1993" t="s">
        <v>72</v>
      </c>
      <c r="J1993" t="s">
        <v>72</v>
      </c>
      <c r="K1993">
        <v>49.166994000000003</v>
      </c>
      <c r="L1993">
        <v>12.039799</v>
      </c>
      <c r="M1993">
        <v>27.11</v>
      </c>
      <c r="N1993">
        <v>71.552999999999997</v>
      </c>
      <c r="O1993" t="s">
        <v>74</v>
      </c>
      <c r="P1993" t="s">
        <v>3172</v>
      </c>
      <c r="Q1993">
        <v>22.385999999999999</v>
      </c>
      <c r="R1993">
        <v>22.056999999999999</v>
      </c>
      <c r="S1993">
        <v>3860</v>
      </c>
      <c r="T1993">
        <v>1088</v>
      </c>
      <c r="U1993">
        <v>2128</v>
      </c>
      <c r="V1993">
        <v>5617</v>
      </c>
      <c r="W1993">
        <v>33</v>
      </c>
      <c r="X1993">
        <v>18</v>
      </c>
      <c r="Y1993">
        <v>0</v>
      </c>
      <c r="Z1993">
        <v>0</v>
      </c>
      <c r="AA1993">
        <v>0</v>
      </c>
      <c r="AB1993">
        <v>1</v>
      </c>
      <c r="AC1993" t="s">
        <v>165</v>
      </c>
      <c r="AD1993" t="s">
        <v>2900</v>
      </c>
      <c r="AE1993">
        <v>1.8559617643999999</v>
      </c>
      <c r="AF1993" t="s">
        <v>75</v>
      </c>
    </row>
    <row r="1994" spans="1:32">
      <c r="A1994" t="s">
        <v>3173</v>
      </c>
      <c r="B1994">
        <v>2012</v>
      </c>
      <c r="C1994" t="s">
        <v>2900</v>
      </c>
      <c r="D1994" t="s">
        <v>72</v>
      </c>
      <c r="E1994" t="s">
        <v>164</v>
      </c>
      <c r="F1994" t="s">
        <v>72</v>
      </c>
      <c r="G1994" t="s">
        <v>72</v>
      </c>
      <c r="H1994" t="s">
        <v>72</v>
      </c>
      <c r="I1994" t="s">
        <v>72</v>
      </c>
      <c r="J1994" t="s">
        <v>72</v>
      </c>
      <c r="K1994">
        <v>53.749063</v>
      </c>
      <c r="L1994">
        <v>5.4156149999999998</v>
      </c>
      <c r="M1994">
        <v>42.997</v>
      </c>
      <c r="N1994">
        <v>64.162999999999997</v>
      </c>
      <c r="O1994" t="s">
        <v>74</v>
      </c>
      <c r="P1994" t="s">
        <v>3174</v>
      </c>
      <c r="Q1994">
        <v>10.414</v>
      </c>
      <c r="R1994">
        <v>10.752000000000001</v>
      </c>
      <c r="S1994">
        <v>19614</v>
      </c>
      <c r="T1994">
        <v>2840</v>
      </c>
      <c r="U1994">
        <v>15690</v>
      </c>
      <c r="V1994">
        <v>23414</v>
      </c>
      <c r="W1994">
        <v>165</v>
      </c>
      <c r="X1994">
        <v>85</v>
      </c>
      <c r="Y1994">
        <v>0</v>
      </c>
      <c r="Z1994">
        <v>0</v>
      </c>
      <c r="AA1994">
        <v>0</v>
      </c>
      <c r="AB1994">
        <v>1</v>
      </c>
      <c r="AC1994" t="s">
        <v>170</v>
      </c>
      <c r="AD1994" t="s">
        <v>2900</v>
      </c>
      <c r="AE1994">
        <v>1.9348532107</v>
      </c>
      <c r="AF1994" t="s">
        <v>75</v>
      </c>
    </row>
    <row r="1995" spans="1:32">
      <c r="A1995" t="s">
        <v>3175</v>
      </c>
      <c r="B1995">
        <v>2012</v>
      </c>
      <c r="C1995" t="s">
        <v>2900</v>
      </c>
      <c r="D1995" t="s">
        <v>72</v>
      </c>
      <c r="E1995" t="s">
        <v>164</v>
      </c>
      <c r="F1995" t="s">
        <v>72</v>
      </c>
      <c r="G1995" t="s">
        <v>72</v>
      </c>
      <c r="H1995" t="s">
        <v>72</v>
      </c>
      <c r="I1995" t="s">
        <v>76</v>
      </c>
      <c r="J1995" t="s">
        <v>72</v>
      </c>
      <c r="K1995">
        <v>41.456068000000002</v>
      </c>
      <c r="L1995">
        <v>7.4730169999999996</v>
      </c>
      <c r="M1995">
        <v>27.766999999999999</v>
      </c>
      <c r="N1995">
        <v>56.604999999999997</v>
      </c>
      <c r="O1995" t="s">
        <v>74</v>
      </c>
      <c r="P1995" t="s">
        <v>3176</v>
      </c>
      <c r="Q1995">
        <v>15.148999999999999</v>
      </c>
      <c r="R1995">
        <v>13.689</v>
      </c>
      <c r="S1995">
        <v>6440</v>
      </c>
      <c r="T1995">
        <v>1332</v>
      </c>
      <c r="U1995">
        <v>4314</v>
      </c>
      <c r="V1995">
        <v>8794</v>
      </c>
      <c r="W1995">
        <v>81</v>
      </c>
      <c r="X1995">
        <v>36</v>
      </c>
      <c r="Y1995">
        <v>0</v>
      </c>
      <c r="Z1995">
        <v>0</v>
      </c>
      <c r="AA1995">
        <v>0</v>
      </c>
      <c r="AB1995">
        <v>1</v>
      </c>
      <c r="AC1995" t="s">
        <v>138</v>
      </c>
      <c r="AD1995" t="s">
        <v>2900</v>
      </c>
      <c r="AE1995">
        <v>1.8408223576</v>
      </c>
      <c r="AF1995" t="s">
        <v>75</v>
      </c>
    </row>
    <row r="1996" spans="1:32">
      <c r="A1996" t="s">
        <v>3177</v>
      </c>
      <c r="B1996">
        <v>2012</v>
      </c>
      <c r="C1996" t="s">
        <v>2900</v>
      </c>
      <c r="D1996" t="s">
        <v>72</v>
      </c>
      <c r="E1996" t="s">
        <v>164</v>
      </c>
      <c r="F1996" t="s">
        <v>72</v>
      </c>
      <c r="G1996" t="s">
        <v>72</v>
      </c>
      <c r="H1996" t="s">
        <v>72</v>
      </c>
      <c r="I1996" t="s">
        <v>79</v>
      </c>
      <c r="J1996" t="s">
        <v>72</v>
      </c>
      <c r="K1996">
        <v>62.862225000000002</v>
      </c>
      <c r="L1996">
        <v>6.4691260000000002</v>
      </c>
      <c r="M1996">
        <v>49.414000000000001</v>
      </c>
      <c r="N1996">
        <v>74.575000000000003</v>
      </c>
      <c r="O1996" t="s">
        <v>74</v>
      </c>
      <c r="P1996" t="s">
        <v>3178</v>
      </c>
      <c r="Q1996">
        <v>11.712999999999999</v>
      </c>
      <c r="R1996">
        <v>13.449</v>
      </c>
      <c r="S1996">
        <v>13173</v>
      </c>
      <c r="T1996">
        <v>2151</v>
      </c>
      <c r="U1996">
        <v>10355</v>
      </c>
      <c r="V1996">
        <v>15628</v>
      </c>
      <c r="W1996">
        <v>84</v>
      </c>
      <c r="X1996">
        <v>49</v>
      </c>
      <c r="Y1996">
        <v>0</v>
      </c>
      <c r="Z1996">
        <v>0</v>
      </c>
      <c r="AA1996">
        <v>0</v>
      </c>
      <c r="AB1996">
        <v>1</v>
      </c>
      <c r="AC1996" t="s">
        <v>167</v>
      </c>
      <c r="AD1996" t="s">
        <v>2900</v>
      </c>
      <c r="AE1996">
        <v>1.4878655935</v>
      </c>
      <c r="AF1996" t="s">
        <v>75</v>
      </c>
    </row>
    <row r="1997" spans="1:32">
      <c r="A1997" t="s">
        <v>3179</v>
      </c>
      <c r="B1997">
        <v>2012</v>
      </c>
      <c r="C1997" t="s">
        <v>2900</v>
      </c>
      <c r="D1997" t="s">
        <v>171</v>
      </c>
      <c r="E1997" t="s">
        <v>72</v>
      </c>
      <c r="F1997" t="s">
        <v>72</v>
      </c>
      <c r="G1997" t="s">
        <v>72</v>
      </c>
      <c r="H1997" t="s">
        <v>73</v>
      </c>
      <c r="I1997" t="s">
        <v>72</v>
      </c>
      <c r="J1997" t="s">
        <v>72</v>
      </c>
      <c r="K1997">
        <v>58.622779000000001</v>
      </c>
      <c r="L1997">
        <v>7.6954529999999997</v>
      </c>
      <c r="M1997">
        <v>43.02</v>
      </c>
      <c r="N1997">
        <v>72.667000000000002</v>
      </c>
      <c r="O1997" t="s">
        <v>74</v>
      </c>
      <c r="P1997" t="s">
        <v>3180</v>
      </c>
      <c r="Q1997">
        <v>14.045</v>
      </c>
      <c r="R1997">
        <v>15.603</v>
      </c>
      <c r="S1997">
        <v>7893</v>
      </c>
      <c r="T1997">
        <v>1563</v>
      </c>
      <c r="U1997">
        <v>5792</v>
      </c>
      <c r="V1997">
        <v>9784</v>
      </c>
      <c r="W1997">
        <v>53</v>
      </c>
      <c r="X1997">
        <v>30</v>
      </c>
      <c r="Y1997">
        <v>0</v>
      </c>
      <c r="Z1997">
        <v>0</v>
      </c>
      <c r="AA1997">
        <v>0</v>
      </c>
      <c r="AB1997">
        <v>1</v>
      </c>
      <c r="AC1997" t="s">
        <v>366</v>
      </c>
      <c r="AD1997" t="s">
        <v>2900</v>
      </c>
      <c r="AE1997">
        <v>1.2695330203999999</v>
      </c>
      <c r="AF1997" t="s">
        <v>75</v>
      </c>
    </row>
    <row r="1998" spans="1:32">
      <c r="A1998" t="s">
        <v>3181</v>
      </c>
      <c r="B1998">
        <v>2012</v>
      </c>
      <c r="C1998" t="s">
        <v>2900</v>
      </c>
      <c r="D1998" t="s">
        <v>171</v>
      </c>
      <c r="E1998" t="s">
        <v>72</v>
      </c>
      <c r="F1998" t="s">
        <v>72</v>
      </c>
      <c r="G1998" t="s">
        <v>72</v>
      </c>
      <c r="H1998" t="s">
        <v>73</v>
      </c>
      <c r="I1998" t="s">
        <v>76</v>
      </c>
      <c r="J1998" t="s">
        <v>72</v>
      </c>
      <c r="K1998">
        <v>52.474389000000002</v>
      </c>
      <c r="L1998">
        <v>11.108682999999999</v>
      </c>
      <c r="M1998">
        <v>31.331</v>
      </c>
      <c r="N1998">
        <v>72.766000000000005</v>
      </c>
      <c r="O1998" t="s">
        <v>74</v>
      </c>
      <c r="P1998" t="s">
        <v>3182</v>
      </c>
      <c r="Q1998">
        <v>20.292000000000002</v>
      </c>
      <c r="R1998">
        <v>21.143000000000001</v>
      </c>
      <c r="S1998">
        <v>3656</v>
      </c>
      <c r="T1998">
        <v>1015</v>
      </c>
      <c r="U1998">
        <v>2183</v>
      </c>
      <c r="V1998">
        <v>5070</v>
      </c>
      <c r="W1998">
        <v>30</v>
      </c>
      <c r="X1998">
        <v>16</v>
      </c>
      <c r="Y1998">
        <v>0</v>
      </c>
      <c r="Z1998">
        <v>0</v>
      </c>
      <c r="AA1998">
        <v>0</v>
      </c>
      <c r="AB1998">
        <v>1</v>
      </c>
      <c r="AC1998" t="s">
        <v>114</v>
      </c>
      <c r="AD1998" t="s">
        <v>2900</v>
      </c>
      <c r="AE1998">
        <v>1.434987287</v>
      </c>
      <c r="AF1998" t="s">
        <v>75</v>
      </c>
    </row>
    <row r="1999" spans="1:32">
      <c r="A1999" t="s">
        <v>3183</v>
      </c>
      <c r="B1999">
        <v>2012</v>
      </c>
      <c r="C1999" t="s">
        <v>2900</v>
      </c>
      <c r="D1999" t="s">
        <v>171</v>
      </c>
      <c r="E1999" t="s">
        <v>72</v>
      </c>
      <c r="F1999" t="s">
        <v>72</v>
      </c>
      <c r="G1999" t="s">
        <v>72</v>
      </c>
      <c r="H1999" t="s">
        <v>81</v>
      </c>
      <c r="I1999" t="s">
        <v>72</v>
      </c>
      <c r="J1999" t="s">
        <v>72</v>
      </c>
      <c r="K1999">
        <v>66.674270000000007</v>
      </c>
      <c r="L1999">
        <v>4.7361190000000004</v>
      </c>
      <c r="M1999">
        <v>56.723999999999997</v>
      </c>
      <c r="N1999">
        <v>75.331999999999994</v>
      </c>
      <c r="O1999" t="s">
        <v>74</v>
      </c>
      <c r="P1999" t="s">
        <v>3184</v>
      </c>
      <c r="Q1999">
        <v>8.657</v>
      </c>
      <c r="R1999">
        <v>9.9499999999999993</v>
      </c>
      <c r="S1999">
        <v>18605</v>
      </c>
      <c r="T1999">
        <v>2741</v>
      </c>
      <c r="U1999">
        <v>15828</v>
      </c>
      <c r="V1999">
        <v>21020</v>
      </c>
      <c r="W1999">
        <v>141</v>
      </c>
      <c r="X1999">
        <v>87</v>
      </c>
      <c r="Y1999">
        <v>0</v>
      </c>
      <c r="Z1999">
        <v>0</v>
      </c>
      <c r="AA1999">
        <v>0</v>
      </c>
      <c r="AB1999">
        <v>1</v>
      </c>
      <c r="AC1999" t="s">
        <v>514</v>
      </c>
      <c r="AD1999" t="s">
        <v>2900</v>
      </c>
      <c r="AE1999">
        <v>1.4133033842</v>
      </c>
      <c r="AF1999" t="s">
        <v>75</v>
      </c>
    </row>
    <row r="2000" spans="1:32">
      <c r="A2000" t="s">
        <v>3185</v>
      </c>
      <c r="B2000">
        <v>2012</v>
      </c>
      <c r="C2000" t="s">
        <v>2900</v>
      </c>
      <c r="D2000" t="s">
        <v>171</v>
      </c>
      <c r="E2000" t="s">
        <v>72</v>
      </c>
      <c r="F2000" t="s">
        <v>72</v>
      </c>
      <c r="G2000" t="s">
        <v>72</v>
      </c>
      <c r="H2000" t="s">
        <v>81</v>
      </c>
      <c r="I2000" t="s">
        <v>76</v>
      </c>
      <c r="J2000" t="s">
        <v>72</v>
      </c>
      <c r="K2000">
        <v>47.989832999999997</v>
      </c>
      <c r="L2000">
        <v>6.955756</v>
      </c>
      <c r="M2000">
        <v>34.674999999999997</v>
      </c>
      <c r="N2000">
        <v>61.595999999999997</v>
      </c>
      <c r="O2000" t="s">
        <v>74</v>
      </c>
      <c r="P2000" t="s">
        <v>3186</v>
      </c>
      <c r="Q2000">
        <v>13.606</v>
      </c>
      <c r="R2000">
        <v>13.315</v>
      </c>
      <c r="S2000">
        <v>6562</v>
      </c>
      <c r="T2000">
        <v>1260</v>
      </c>
      <c r="U2000">
        <v>4741</v>
      </c>
      <c r="V2000">
        <v>8423</v>
      </c>
      <c r="W2000">
        <v>92</v>
      </c>
      <c r="X2000">
        <v>46</v>
      </c>
      <c r="Y2000">
        <v>0</v>
      </c>
      <c r="Z2000">
        <v>0</v>
      </c>
      <c r="AA2000">
        <v>0</v>
      </c>
      <c r="AB2000">
        <v>1</v>
      </c>
      <c r="AC2000" t="s">
        <v>168</v>
      </c>
      <c r="AD2000" t="s">
        <v>2900</v>
      </c>
      <c r="AE2000">
        <v>1.763975632</v>
      </c>
      <c r="AF2000" t="s">
        <v>75</v>
      </c>
    </row>
    <row r="2001" spans="1:32">
      <c r="A2001" t="s">
        <v>3187</v>
      </c>
      <c r="B2001">
        <v>2012</v>
      </c>
      <c r="C2001" t="s">
        <v>2900</v>
      </c>
      <c r="D2001" t="s">
        <v>171</v>
      </c>
      <c r="E2001" t="s">
        <v>72</v>
      </c>
      <c r="F2001" t="s">
        <v>72</v>
      </c>
      <c r="G2001" t="s">
        <v>72</v>
      </c>
      <c r="H2001" t="s">
        <v>81</v>
      </c>
      <c r="I2001" t="s">
        <v>79</v>
      </c>
      <c r="J2001" t="s">
        <v>72</v>
      </c>
      <c r="K2001">
        <v>84.628136999999995</v>
      </c>
      <c r="L2001">
        <v>6.1563699999999999</v>
      </c>
      <c r="M2001">
        <v>68.283000000000001</v>
      </c>
      <c r="N2001">
        <v>93.367999999999995</v>
      </c>
      <c r="O2001" t="s">
        <v>74</v>
      </c>
      <c r="P2001" t="s">
        <v>3188</v>
      </c>
      <c r="Q2001">
        <v>8.74</v>
      </c>
      <c r="R2001">
        <v>16.344999999999999</v>
      </c>
      <c r="S2001">
        <v>12043</v>
      </c>
      <c r="T2001">
        <v>2253</v>
      </c>
      <c r="U2001">
        <v>9717</v>
      </c>
      <c r="V2001">
        <v>13286</v>
      </c>
      <c r="W2001">
        <v>49</v>
      </c>
      <c r="X2001">
        <v>41</v>
      </c>
      <c r="Y2001">
        <v>0</v>
      </c>
      <c r="Z2001">
        <v>0</v>
      </c>
      <c r="AA2001">
        <v>0</v>
      </c>
      <c r="AB2001">
        <v>1</v>
      </c>
      <c r="AC2001" t="s">
        <v>670</v>
      </c>
      <c r="AD2001" t="s">
        <v>2900</v>
      </c>
      <c r="AE2001">
        <v>1.3984577552999999</v>
      </c>
      <c r="AF2001" t="s">
        <v>75</v>
      </c>
    </row>
    <row r="2002" spans="1:32">
      <c r="A2002" t="s">
        <v>3189</v>
      </c>
      <c r="B2002">
        <v>2012</v>
      </c>
      <c r="C2002" t="s">
        <v>2900</v>
      </c>
      <c r="D2002" t="s">
        <v>171</v>
      </c>
      <c r="E2002" t="s">
        <v>72</v>
      </c>
      <c r="F2002" t="s">
        <v>72</v>
      </c>
      <c r="G2002" t="s">
        <v>72</v>
      </c>
      <c r="H2002" t="s">
        <v>83</v>
      </c>
      <c r="I2002" t="s">
        <v>72</v>
      </c>
      <c r="J2002" t="s">
        <v>72</v>
      </c>
      <c r="K2002">
        <v>58.759647000000001</v>
      </c>
      <c r="L2002">
        <v>4.0475130000000004</v>
      </c>
      <c r="M2002">
        <v>50.567</v>
      </c>
      <c r="N2002">
        <v>66.495000000000005</v>
      </c>
      <c r="O2002" t="s">
        <v>74</v>
      </c>
      <c r="P2002" t="s">
        <v>3190</v>
      </c>
      <c r="Q2002">
        <v>7.7350000000000003</v>
      </c>
      <c r="R2002">
        <v>8.1929999999999996</v>
      </c>
      <c r="S2002">
        <v>22319</v>
      </c>
      <c r="T2002">
        <v>2552</v>
      </c>
      <c r="U2002">
        <v>19207</v>
      </c>
      <c r="V2002">
        <v>25257</v>
      </c>
      <c r="W2002">
        <v>217</v>
      </c>
      <c r="X2002">
        <v>127</v>
      </c>
      <c r="Y2002">
        <v>0</v>
      </c>
      <c r="Z2002">
        <v>0</v>
      </c>
      <c r="AA2002">
        <v>0</v>
      </c>
      <c r="AB2002">
        <v>1</v>
      </c>
      <c r="AC2002" t="s">
        <v>513</v>
      </c>
      <c r="AD2002" t="s">
        <v>2900</v>
      </c>
      <c r="AE2002">
        <v>1.460254988</v>
      </c>
      <c r="AF2002" t="s">
        <v>75</v>
      </c>
    </row>
    <row r="2003" spans="1:32">
      <c r="A2003" t="s">
        <v>3191</v>
      </c>
      <c r="B2003">
        <v>2012</v>
      </c>
      <c r="C2003" t="s">
        <v>2900</v>
      </c>
      <c r="D2003" t="s">
        <v>171</v>
      </c>
      <c r="E2003" t="s">
        <v>72</v>
      </c>
      <c r="F2003" t="s">
        <v>72</v>
      </c>
      <c r="G2003" t="s">
        <v>72</v>
      </c>
      <c r="H2003" t="s">
        <v>83</v>
      </c>
      <c r="I2003" t="s">
        <v>76</v>
      </c>
      <c r="J2003" t="s">
        <v>72</v>
      </c>
      <c r="K2003">
        <v>48.217213000000001</v>
      </c>
      <c r="L2003">
        <v>4.9834079999999998</v>
      </c>
      <c r="M2003">
        <v>38.524999999999999</v>
      </c>
      <c r="N2003">
        <v>58.045000000000002</v>
      </c>
      <c r="O2003" t="s">
        <v>74</v>
      </c>
      <c r="P2003" t="s">
        <v>3192</v>
      </c>
      <c r="Q2003">
        <v>9.8279999999999994</v>
      </c>
      <c r="R2003">
        <v>9.6920000000000002</v>
      </c>
      <c r="S2003">
        <v>10432</v>
      </c>
      <c r="T2003">
        <v>1526</v>
      </c>
      <c r="U2003">
        <v>8335</v>
      </c>
      <c r="V2003">
        <v>12558</v>
      </c>
      <c r="W2003">
        <v>154</v>
      </c>
      <c r="X2003">
        <v>79</v>
      </c>
      <c r="Y2003">
        <v>0</v>
      </c>
      <c r="Z2003">
        <v>0</v>
      </c>
      <c r="AA2003">
        <v>0</v>
      </c>
      <c r="AB2003">
        <v>1</v>
      </c>
      <c r="AC2003" t="s">
        <v>111</v>
      </c>
      <c r="AD2003" t="s">
        <v>2900</v>
      </c>
      <c r="AE2003">
        <v>1.5217973495999999</v>
      </c>
      <c r="AF2003" t="s">
        <v>75</v>
      </c>
    </row>
    <row r="2004" spans="1:32">
      <c r="A2004" t="s">
        <v>3193</v>
      </c>
      <c r="B2004">
        <v>2012</v>
      </c>
      <c r="C2004" t="s">
        <v>2900</v>
      </c>
      <c r="D2004" t="s">
        <v>171</v>
      </c>
      <c r="E2004" t="s">
        <v>72</v>
      </c>
      <c r="F2004" t="s">
        <v>72</v>
      </c>
      <c r="G2004" t="s">
        <v>72</v>
      </c>
      <c r="H2004" t="s">
        <v>83</v>
      </c>
      <c r="I2004" t="s">
        <v>79</v>
      </c>
      <c r="J2004" t="s">
        <v>72</v>
      </c>
      <c r="K2004">
        <v>72.711923999999996</v>
      </c>
      <c r="L2004">
        <v>6.834606</v>
      </c>
      <c r="M2004">
        <v>57.363</v>
      </c>
      <c r="N2004">
        <v>84.07</v>
      </c>
      <c r="O2004" t="s">
        <v>74</v>
      </c>
      <c r="P2004" t="s">
        <v>3194</v>
      </c>
      <c r="Q2004">
        <v>11.358000000000001</v>
      </c>
      <c r="R2004">
        <v>15.349</v>
      </c>
      <c r="S2004">
        <v>11887</v>
      </c>
      <c r="T2004">
        <v>1776</v>
      </c>
      <c r="U2004">
        <v>9378</v>
      </c>
      <c r="V2004">
        <v>13744</v>
      </c>
      <c r="W2004">
        <v>63</v>
      </c>
      <c r="X2004">
        <v>48</v>
      </c>
      <c r="Y2004">
        <v>0</v>
      </c>
      <c r="Z2004">
        <v>0</v>
      </c>
      <c r="AA2004">
        <v>0</v>
      </c>
      <c r="AB2004">
        <v>1</v>
      </c>
      <c r="AC2004" t="s">
        <v>110</v>
      </c>
      <c r="AD2004" t="s">
        <v>2900</v>
      </c>
      <c r="AE2004">
        <v>1.4596208169</v>
      </c>
      <c r="AF2004" t="s">
        <v>75</v>
      </c>
    </row>
    <row r="2005" spans="1:32">
      <c r="A2005" t="s">
        <v>3195</v>
      </c>
      <c r="B2005">
        <v>2012</v>
      </c>
      <c r="C2005" t="s">
        <v>2900</v>
      </c>
      <c r="D2005" t="s">
        <v>171</v>
      </c>
      <c r="E2005" t="s">
        <v>72</v>
      </c>
      <c r="F2005" t="s">
        <v>72</v>
      </c>
      <c r="G2005" t="s">
        <v>72</v>
      </c>
      <c r="H2005" t="s">
        <v>84</v>
      </c>
      <c r="I2005" t="s">
        <v>72</v>
      </c>
      <c r="J2005" t="s">
        <v>72</v>
      </c>
      <c r="K2005">
        <v>51.653922000000001</v>
      </c>
      <c r="L2005">
        <v>5.5944339999999997</v>
      </c>
      <c r="M2005">
        <v>40.654000000000003</v>
      </c>
      <c r="N2005">
        <v>62.496000000000002</v>
      </c>
      <c r="O2005" t="s">
        <v>74</v>
      </c>
      <c r="P2005" t="s">
        <v>3196</v>
      </c>
      <c r="Q2005">
        <v>10.842000000000001</v>
      </c>
      <c r="R2005">
        <v>11</v>
      </c>
      <c r="S2005">
        <v>16058</v>
      </c>
      <c r="T2005">
        <v>2030</v>
      </c>
      <c r="U2005">
        <v>12638</v>
      </c>
      <c r="V2005">
        <v>19428</v>
      </c>
      <c r="W2005">
        <v>190</v>
      </c>
      <c r="X2005">
        <v>93</v>
      </c>
      <c r="Y2005">
        <v>0</v>
      </c>
      <c r="Z2005">
        <v>0</v>
      </c>
      <c r="AA2005">
        <v>0</v>
      </c>
      <c r="AB2005">
        <v>1</v>
      </c>
      <c r="AC2005" t="s">
        <v>518</v>
      </c>
      <c r="AD2005" t="s">
        <v>2900</v>
      </c>
      <c r="AE2005">
        <v>2.3686975129999999</v>
      </c>
      <c r="AF2005" t="s">
        <v>75</v>
      </c>
    </row>
    <row r="2006" spans="1:32">
      <c r="A2006" t="s">
        <v>3197</v>
      </c>
      <c r="B2006">
        <v>2012</v>
      </c>
      <c r="C2006" t="s">
        <v>2900</v>
      </c>
      <c r="D2006" t="s">
        <v>171</v>
      </c>
      <c r="E2006" t="s">
        <v>72</v>
      </c>
      <c r="F2006" t="s">
        <v>72</v>
      </c>
      <c r="G2006" t="s">
        <v>72</v>
      </c>
      <c r="H2006" t="s">
        <v>84</v>
      </c>
      <c r="I2006" t="s">
        <v>76</v>
      </c>
      <c r="J2006" t="s">
        <v>72</v>
      </c>
      <c r="K2006">
        <v>48.301971000000002</v>
      </c>
      <c r="L2006">
        <v>7.2834940000000001</v>
      </c>
      <c r="M2006">
        <v>34.375</v>
      </c>
      <c r="N2006">
        <v>62.497999999999998</v>
      </c>
      <c r="O2006" t="s">
        <v>74</v>
      </c>
      <c r="P2006" t="s">
        <v>3198</v>
      </c>
      <c r="Q2006">
        <v>14.196</v>
      </c>
      <c r="R2006">
        <v>13.927</v>
      </c>
      <c r="S2006">
        <v>7871</v>
      </c>
      <c r="T2006">
        <v>1351</v>
      </c>
      <c r="U2006">
        <v>5602</v>
      </c>
      <c r="V2006">
        <v>10184</v>
      </c>
      <c r="W2006">
        <v>127</v>
      </c>
      <c r="X2006">
        <v>56</v>
      </c>
      <c r="Y2006">
        <v>0</v>
      </c>
      <c r="Z2006">
        <v>0</v>
      </c>
      <c r="AA2006">
        <v>0</v>
      </c>
      <c r="AB2006">
        <v>1</v>
      </c>
      <c r="AC2006" t="s">
        <v>366</v>
      </c>
      <c r="AD2006" t="s">
        <v>2900</v>
      </c>
      <c r="AE2006">
        <v>2.6767712067999998</v>
      </c>
      <c r="AF2006" t="s">
        <v>75</v>
      </c>
    </row>
    <row r="2007" spans="1:32">
      <c r="A2007" t="s">
        <v>3199</v>
      </c>
      <c r="B2007">
        <v>2012</v>
      </c>
      <c r="C2007" t="s">
        <v>2900</v>
      </c>
      <c r="D2007" t="s">
        <v>171</v>
      </c>
      <c r="E2007" t="s">
        <v>72</v>
      </c>
      <c r="F2007" t="s">
        <v>72</v>
      </c>
      <c r="G2007" t="s">
        <v>72</v>
      </c>
      <c r="H2007" t="s">
        <v>84</v>
      </c>
      <c r="I2007" t="s">
        <v>79</v>
      </c>
      <c r="J2007" t="s">
        <v>72</v>
      </c>
      <c r="K2007">
        <v>55.346657</v>
      </c>
      <c r="L2007">
        <v>7.0572699999999999</v>
      </c>
      <c r="M2007">
        <v>41.292999999999999</v>
      </c>
      <c r="N2007">
        <v>68.593999999999994</v>
      </c>
      <c r="O2007" t="s">
        <v>74</v>
      </c>
      <c r="P2007" t="s">
        <v>3200</v>
      </c>
      <c r="Q2007">
        <v>13.247999999999999</v>
      </c>
      <c r="R2007">
        <v>14.053000000000001</v>
      </c>
      <c r="S2007">
        <v>8187</v>
      </c>
      <c r="T2007">
        <v>1320</v>
      </c>
      <c r="U2007">
        <v>6108</v>
      </c>
      <c r="V2007">
        <v>10146</v>
      </c>
      <c r="W2007">
        <v>63</v>
      </c>
      <c r="X2007">
        <v>37</v>
      </c>
      <c r="Y2007">
        <v>0</v>
      </c>
      <c r="Z2007">
        <v>0</v>
      </c>
      <c r="AA2007">
        <v>0</v>
      </c>
      <c r="AB2007">
        <v>1</v>
      </c>
      <c r="AC2007" t="s">
        <v>366</v>
      </c>
      <c r="AD2007" t="s">
        <v>2900</v>
      </c>
      <c r="AE2007">
        <v>1.2494527558999999</v>
      </c>
      <c r="AF2007" t="s">
        <v>75</v>
      </c>
    </row>
    <row r="2008" spans="1:32">
      <c r="A2008" t="s">
        <v>3201</v>
      </c>
      <c r="B2008">
        <v>2012</v>
      </c>
      <c r="C2008" t="s">
        <v>2900</v>
      </c>
      <c r="D2008" t="s">
        <v>171</v>
      </c>
      <c r="E2008" t="s">
        <v>72</v>
      </c>
      <c r="F2008" t="s">
        <v>72</v>
      </c>
      <c r="G2008" t="s">
        <v>72</v>
      </c>
      <c r="H2008" t="s">
        <v>85</v>
      </c>
      <c r="I2008" t="s">
        <v>72</v>
      </c>
      <c r="J2008" t="s">
        <v>72</v>
      </c>
      <c r="K2008">
        <v>41.311588</v>
      </c>
      <c r="L2008">
        <v>4.6765720000000002</v>
      </c>
      <c r="M2008">
        <v>32.436999999999998</v>
      </c>
      <c r="N2008">
        <v>50.79</v>
      </c>
      <c r="O2008" t="s">
        <v>74</v>
      </c>
      <c r="P2008" t="s">
        <v>3202</v>
      </c>
      <c r="Q2008">
        <v>9.4779999999999998</v>
      </c>
      <c r="R2008">
        <v>8.875</v>
      </c>
      <c r="S2008">
        <v>9965</v>
      </c>
      <c r="T2008">
        <v>1317</v>
      </c>
      <c r="U2008">
        <v>7824</v>
      </c>
      <c r="V2008">
        <v>12251</v>
      </c>
      <c r="W2008">
        <v>156</v>
      </c>
      <c r="X2008">
        <v>67</v>
      </c>
      <c r="Y2008">
        <v>0</v>
      </c>
      <c r="Z2008">
        <v>0</v>
      </c>
      <c r="AA2008">
        <v>0</v>
      </c>
      <c r="AB2008">
        <v>1</v>
      </c>
      <c r="AC2008" t="s">
        <v>166</v>
      </c>
      <c r="AD2008" t="s">
        <v>2900</v>
      </c>
      <c r="AE2008">
        <v>1.3981785605999999</v>
      </c>
      <c r="AF2008" t="s">
        <v>75</v>
      </c>
    </row>
    <row r="2009" spans="1:32">
      <c r="A2009" t="s">
        <v>3203</v>
      </c>
      <c r="B2009">
        <v>2012</v>
      </c>
      <c r="C2009" t="s">
        <v>2900</v>
      </c>
      <c r="D2009" t="s">
        <v>171</v>
      </c>
      <c r="E2009" t="s">
        <v>72</v>
      </c>
      <c r="F2009" t="s">
        <v>72</v>
      </c>
      <c r="G2009" t="s">
        <v>72</v>
      </c>
      <c r="H2009" t="s">
        <v>85</v>
      </c>
      <c r="I2009" t="s">
        <v>76</v>
      </c>
      <c r="J2009" t="s">
        <v>72</v>
      </c>
      <c r="K2009">
        <v>39.768765999999999</v>
      </c>
      <c r="L2009">
        <v>5.7682969999999996</v>
      </c>
      <c r="M2009">
        <v>29.052</v>
      </c>
      <c r="N2009">
        <v>51.566000000000003</v>
      </c>
      <c r="O2009" t="s">
        <v>74</v>
      </c>
      <c r="P2009" t="s">
        <v>632</v>
      </c>
      <c r="Q2009">
        <v>11.797000000000001</v>
      </c>
      <c r="R2009">
        <v>10.717000000000001</v>
      </c>
      <c r="S2009">
        <v>5346</v>
      </c>
      <c r="T2009">
        <v>871</v>
      </c>
      <c r="U2009">
        <v>3905</v>
      </c>
      <c r="V2009">
        <v>6932</v>
      </c>
      <c r="W2009">
        <v>98</v>
      </c>
      <c r="X2009">
        <v>39</v>
      </c>
      <c r="Y2009">
        <v>0</v>
      </c>
      <c r="Z2009">
        <v>0</v>
      </c>
      <c r="AA2009">
        <v>0</v>
      </c>
      <c r="AB2009">
        <v>1</v>
      </c>
      <c r="AC2009" t="s">
        <v>112</v>
      </c>
      <c r="AD2009" t="s">
        <v>2900</v>
      </c>
      <c r="AE2009">
        <v>1.3474203235</v>
      </c>
      <c r="AF2009" t="s">
        <v>75</v>
      </c>
    </row>
    <row r="2010" spans="1:32">
      <c r="A2010" t="s">
        <v>3204</v>
      </c>
      <c r="B2010">
        <v>2012</v>
      </c>
      <c r="C2010" t="s">
        <v>2900</v>
      </c>
      <c r="D2010" t="s">
        <v>171</v>
      </c>
      <c r="E2010" t="s">
        <v>72</v>
      </c>
      <c r="F2010" t="s">
        <v>72</v>
      </c>
      <c r="G2010" t="s">
        <v>72</v>
      </c>
      <c r="H2010" t="s">
        <v>85</v>
      </c>
      <c r="I2010" t="s">
        <v>79</v>
      </c>
      <c r="J2010" t="s">
        <v>72</v>
      </c>
      <c r="K2010">
        <v>43.253852999999999</v>
      </c>
      <c r="L2010">
        <v>8.1830850000000002</v>
      </c>
      <c r="M2010">
        <v>28.233000000000001</v>
      </c>
      <c r="N2010">
        <v>59.627000000000002</v>
      </c>
      <c r="O2010" t="s">
        <v>74</v>
      </c>
      <c r="P2010" t="s">
        <v>3205</v>
      </c>
      <c r="Q2010">
        <v>16.373000000000001</v>
      </c>
      <c r="R2010">
        <v>15.021000000000001</v>
      </c>
      <c r="S2010">
        <v>4619</v>
      </c>
      <c r="T2010">
        <v>960</v>
      </c>
      <c r="U2010">
        <v>3015</v>
      </c>
      <c r="V2010">
        <v>6367</v>
      </c>
      <c r="W2010">
        <v>58</v>
      </c>
      <c r="X2010">
        <v>28</v>
      </c>
      <c r="Y2010">
        <v>0</v>
      </c>
      <c r="Z2010">
        <v>0</v>
      </c>
      <c r="AA2010">
        <v>0</v>
      </c>
      <c r="AB2010">
        <v>1</v>
      </c>
      <c r="AC2010" t="s">
        <v>140</v>
      </c>
      <c r="AD2010" t="s">
        <v>2900</v>
      </c>
      <c r="AE2010">
        <v>1.5550623238000001</v>
      </c>
      <c r="AF2010" t="s">
        <v>75</v>
      </c>
    </row>
    <row r="2011" spans="1:32">
      <c r="A2011" t="s">
        <v>3206</v>
      </c>
      <c r="B2011">
        <v>2012</v>
      </c>
      <c r="C2011" t="s">
        <v>2900</v>
      </c>
      <c r="D2011" t="s">
        <v>171</v>
      </c>
      <c r="E2011" t="s">
        <v>72</v>
      </c>
      <c r="F2011" t="s">
        <v>72</v>
      </c>
      <c r="G2011" t="s">
        <v>72</v>
      </c>
      <c r="H2011" t="s">
        <v>86</v>
      </c>
      <c r="I2011" t="s">
        <v>72</v>
      </c>
      <c r="J2011" t="s">
        <v>72</v>
      </c>
      <c r="K2011">
        <v>31.16019</v>
      </c>
      <c r="L2011">
        <v>7.2956159999999999</v>
      </c>
      <c r="M2011">
        <v>18.734000000000002</v>
      </c>
      <c r="N2011">
        <v>47.057000000000002</v>
      </c>
      <c r="O2011" t="s">
        <v>74</v>
      </c>
      <c r="P2011" t="s">
        <v>3207</v>
      </c>
      <c r="Q2011">
        <v>15.897</v>
      </c>
      <c r="R2011">
        <v>12.427</v>
      </c>
      <c r="S2011">
        <v>2595</v>
      </c>
      <c r="T2011">
        <v>694</v>
      </c>
      <c r="U2011">
        <v>1560</v>
      </c>
      <c r="V2011">
        <v>3919</v>
      </c>
      <c r="W2011">
        <v>64</v>
      </c>
      <c r="X2011">
        <v>21</v>
      </c>
      <c r="Y2011">
        <v>0</v>
      </c>
      <c r="Z2011">
        <v>0</v>
      </c>
      <c r="AA2011">
        <v>0</v>
      </c>
      <c r="AB2011">
        <v>1</v>
      </c>
      <c r="AC2011" t="s">
        <v>169</v>
      </c>
      <c r="AD2011" t="s">
        <v>2900</v>
      </c>
      <c r="AE2011">
        <v>1.5632367047</v>
      </c>
      <c r="AF2011" t="s">
        <v>75</v>
      </c>
    </row>
    <row r="2012" spans="1:32">
      <c r="A2012" t="s">
        <v>3208</v>
      </c>
      <c r="B2012">
        <v>2012</v>
      </c>
      <c r="C2012" t="s">
        <v>2900</v>
      </c>
      <c r="D2012" t="s">
        <v>171</v>
      </c>
      <c r="E2012" t="s">
        <v>72</v>
      </c>
      <c r="F2012" t="s">
        <v>72</v>
      </c>
      <c r="G2012" t="s">
        <v>72</v>
      </c>
      <c r="H2012" t="s">
        <v>86</v>
      </c>
      <c r="I2012" t="s">
        <v>76</v>
      </c>
      <c r="J2012" t="s">
        <v>72</v>
      </c>
      <c r="K2012">
        <v>26.869800999999999</v>
      </c>
      <c r="L2012">
        <v>10.061403</v>
      </c>
      <c r="M2012">
        <v>11.742000000000001</v>
      </c>
      <c r="N2012">
        <v>50.365000000000002</v>
      </c>
      <c r="O2012" t="s">
        <v>74</v>
      </c>
      <c r="P2012" t="s">
        <v>862</v>
      </c>
      <c r="Q2012">
        <v>23.495999999999999</v>
      </c>
      <c r="R2012">
        <v>15.128</v>
      </c>
      <c r="S2012">
        <v>1355</v>
      </c>
      <c r="T2012">
        <v>556</v>
      </c>
      <c r="U2012">
        <v>592</v>
      </c>
      <c r="V2012">
        <v>2539</v>
      </c>
      <c r="W2012">
        <v>39</v>
      </c>
      <c r="X2012">
        <v>10</v>
      </c>
      <c r="Y2012">
        <v>0</v>
      </c>
      <c r="Z2012">
        <v>0</v>
      </c>
      <c r="AA2012">
        <v>0</v>
      </c>
      <c r="AB2012">
        <v>1</v>
      </c>
      <c r="AC2012" t="s">
        <v>115</v>
      </c>
      <c r="AD2012" t="s">
        <v>2900</v>
      </c>
      <c r="AE2012">
        <v>1.957669914</v>
      </c>
      <c r="AF2012" t="s">
        <v>75</v>
      </c>
    </row>
    <row r="2013" spans="1:32">
      <c r="A2013" t="s">
        <v>3209</v>
      </c>
      <c r="B2013">
        <v>2012</v>
      </c>
      <c r="C2013" t="s">
        <v>2900</v>
      </c>
      <c r="D2013" t="s">
        <v>171</v>
      </c>
      <c r="E2013" t="s">
        <v>72</v>
      </c>
      <c r="F2013" t="s">
        <v>72</v>
      </c>
      <c r="G2013" t="s">
        <v>72</v>
      </c>
      <c r="H2013" t="s">
        <v>72</v>
      </c>
      <c r="I2013" t="s">
        <v>72</v>
      </c>
      <c r="J2013" t="s">
        <v>72</v>
      </c>
      <c r="K2013">
        <v>53.087204999999997</v>
      </c>
      <c r="L2013">
        <v>2.3325040000000001</v>
      </c>
      <c r="M2013">
        <v>48.445999999999998</v>
      </c>
      <c r="N2013">
        <v>57.674999999999997</v>
      </c>
      <c r="O2013" t="s">
        <v>74</v>
      </c>
      <c r="P2013" t="s">
        <v>3210</v>
      </c>
      <c r="Q2013">
        <v>4.5880000000000001</v>
      </c>
      <c r="R2013">
        <v>4.641</v>
      </c>
      <c r="S2013">
        <v>77915</v>
      </c>
      <c r="T2013">
        <v>4606</v>
      </c>
      <c r="U2013">
        <v>71104</v>
      </c>
      <c r="V2013">
        <v>84649</v>
      </c>
      <c r="W2013">
        <v>859</v>
      </c>
      <c r="X2013">
        <v>432</v>
      </c>
      <c r="Y2013">
        <v>0</v>
      </c>
      <c r="Z2013">
        <v>0</v>
      </c>
      <c r="AA2013">
        <v>0</v>
      </c>
      <c r="AB2013">
        <v>1</v>
      </c>
      <c r="AC2013" t="s">
        <v>516</v>
      </c>
      <c r="AD2013" t="s">
        <v>2900</v>
      </c>
      <c r="AE2013">
        <v>1.8743517220999999</v>
      </c>
      <c r="AF2013" t="s">
        <v>75</v>
      </c>
    </row>
    <row r="2014" spans="1:32">
      <c r="A2014" t="s">
        <v>3211</v>
      </c>
      <c r="B2014">
        <v>2012</v>
      </c>
      <c r="C2014" t="s">
        <v>2900</v>
      </c>
      <c r="D2014" t="s">
        <v>171</v>
      </c>
      <c r="E2014" t="s">
        <v>72</v>
      </c>
      <c r="F2014" t="s">
        <v>72</v>
      </c>
      <c r="G2014" t="s">
        <v>72</v>
      </c>
      <c r="H2014" t="s">
        <v>72</v>
      </c>
      <c r="I2014" t="s">
        <v>72</v>
      </c>
      <c r="J2014" t="s">
        <v>96</v>
      </c>
      <c r="K2014">
        <v>36.902569</v>
      </c>
      <c r="L2014">
        <v>8.6539710000000003</v>
      </c>
      <c r="M2014">
        <v>21.861000000000001</v>
      </c>
      <c r="N2014">
        <v>55.006999999999998</v>
      </c>
      <c r="O2014" t="s">
        <v>74</v>
      </c>
      <c r="P2014" t="s">
        <v>3212</v>
      </c>
      <c r="Q2014">
        <v>18.105</v>
      </c>
      <c r="R2014">
        <v>15.041</v>
      </c>
      <c r="S2014">
        <v>4396</v>
      </c>
      <c r="T2014">
        <v>1289</v>
      </c>
      <c r="U2014">
        <v>2604</v>
      </c>
      <c r="V2014">
        <v>6553</v>
      </c>
      <c r="W2014">
        <v>38</v>
      </c>
      <c r="X2014">
        <v>19</v>
      </c>
      <c r="Y2014">
        <v>0</v>
      </c>
      <c r="Z2014">
        <v>0</v>
      </c>
      <c r="AA2014">
        <v>0</v>
      </c>
      <c r="AB2014">
        <v>1</v>
      </c>
      <c r="AC2014" t="s">
        <v>94</v>
      </c>
      <c r="AD2014" t="s">
        <v>2900</v>
      </c>
      <c r="AE2014">
        <v>1.1900475573</v>
      </c>
      <c r="AF2014" t="s">
        <v>75</v>
      </c>
    </row>
    <row r="2015" spans="1:32">
      <c r="A2015" t="s">
        <v>3213</v>
      </c>
      <c r="B2015">
        <v>2012</v>
      </c>
      <c r="C2015" t="s">
        <v>2900</v>
      </c>
      <c r="D2015" t="s">
        <v>171</v>
      </c>
      <c r="E2015" t="s">
        <v>72</v>
      </c>
      <c r="F2015" t="s">
        <v>72</v>
      </c>
      <c r="G2015" t="s">
        <v>72</v>
      </c>
      <c r="H2015" t="s">
        <v>72</v>
      </c>
      <c r="I2015" t="s">
        <v>72</v>
      </c>
      <c r="J2015" t="s">
        <v>97</v>
      </c>
      <c r="K2015">
        <v>54.166170000000001</v>
      </c>
      <c r="L2015">
        <v>11.095824</v>
      </c>
      <c r="M2015">
        <v>32.746000000000002</v>
      </c>
      <c r="N2015">
        <v>74.149000000000001</v>
      </c>
      <c r="O2015" t="s">
        <v>74</v>
      </c>
      <c r="P2015" t="s">
        <v>3214</v>
      </c>
      <c r="Q2015">
        <v>19.983000000000001</v>
      </c>
      <c r="R2015">
        <v>21.42</v>
      </c>
      <c r="S2015">
        <v>6885</v>
      </c>
      <c r="T2015">
        <v>1946</v>
      </c>
      <c r="U2015">
        <v>4162</v>
      </c>
      <c r="V2015">
        <v>9425</v>
      </c>
      <c r="W2015">
        <v>48</v>
      </c>
      <c r="X2015">
        <v>21</v>
      </c>
      <c r="Y2015">
        <v>0</v>
      </c>
      <c r="Z2015">
        <v>0</v>
      </c>
      <c r="AA2015">
        <v>0</v>
      </c>
      <c r="AB2015">
        <v>1</v>
      </c>
      <c r="AC2015" t="s">
        <v>138</v>
      </c>
      <c r="AD2015" t="s">
        <v>2900</v>
      </c>
      <c r="AE2015">
        <v>2.3307874815999998</v>
      </c>
      <c r="AF2015" t="s">
        <v>75</v>
      </c>
    </row>
    <row r="2016" spans="1:32">
      <c r="A2016" t="s">
        <v>3215</v>
      </c>
      <c r="B2016">
        <v>2012</v>
      </c>
      <c r="C2016" t="s">
        <v>2900</v>
      </c>
      <c r="D2016" t="s">
        <v>171</v>
      </c>
      <c r="E2016" t="s">
        <v>72</v>
      </c>
      <c r="F2016" t="s">
        <v>72</v>
      </c>
      <c r="G2016" t="s">
        <v>72</v>
      </c>
      <c r="H2016" t="s">
        <v>72</v>
      </c>
      <c r="I2016" t="s">
        <v>72</v>
      </c>
      <c r="J2016" t="s">
        <v>98</v>
      </c>
      <c r="K2016">
        <v>48.405799999999999</v>
      </c>
      <c r="L2016">
        <v>6.9903810000000002</v>
      </c>
      <c r="M2016">
        <v>34.999000000000002</v>
      </c>
      <c r="N2016">
        <v>62.046999999999997</v>
      </c>
      <c r="O2016" t="s">
        <v>74</v>
      </c>
      <c r="P2016" t="s">
        <v>3216</v>
      </c>
      <c r="Q2016">
        <v>13.641</v>
      </c>
      <c r="R2016">
        <v>13.407</v>
      </c>
      <c r="S2016">
        <v>6961</v>
      </c>
      <c r="T2016">
        <v>1420</v>
      </c>
      <c r="U2016">
        <v>5033</v>
      </c>
      <c r="V2016">
        <v>8922</v>
      </c>
      <c r="W2016">
        <v>80</v>
      </c>
      <c r="X2016">
        <v>34</v>
      </c>
      <c r="Y2016">
        <v>0</v>
      </c>
      <c r="Z2016">
        <v>0</v>
      </c>
      <c r="AA2016">
        <v>0</v>
      </c>
      <c r="AB2016">
        <v>1</v>
      </c>
      <c r="AC2016" t="s">
        <v>178</v>
      </c>
      <c r="AD2016" t="s">
        <v>2900</v>
      </c>
      <c r="AE2016">
        <v>1.5457189516000001</v>
      </c>
      <c r="AF2016" t="s">
        <v>75</v>
      </c>
    </row>
    <row r="2017" spans="1:32">
      <c r="A2017" t="s">
        <v>3217</v>
      </c>
      <c r="B2017">
        <v>2012</v>
      </c>
      <c r="C2017" t="s">
        <v>2900</v>
      </c>
      <c r="D2017" t="s">
        <v>171</v>
      </c>
      <c r="E2017" t="s">
        <v>72</v>
      </c>
      <c r="F2017" t="s">
        <v>72</v>
      </c>
      <c r="G2017" t="s">
        <v>72</v>
      </c>
      <c r="H2017" t="s">
        <v>72</v>
      </c>
      <c r="I2017" t="s">
        <v>72</v>
      </c>
      <c r="J2017" t="s">
        <v>99</v>
      </c>
      <c r="K2017">
        <v>51.337687000000003</v>
      </c>
      <c r="L2017">
        <v>4.7851419999999996</v>
      </c>
      <c r="M2017">
        <v>41.908999999999999</v>
      </c>
      <c r="N2017">
        <v>60.671999999999997</v>
      </c>
      <c r="O2017" t="s">
        <v>74</v>
      </c>
      <c r="P2017" t="s">
        <v>3218</v>
      </c>
      <c r="Q2017">
        <v>9.3339999999999996</v>
      </c>
      <c r="R2017">
        <v>9.4280000000000008</v>
      </c>
      <c r="S2017">
        <v>17335</v>
      </c>
      <c r="T2017">
        <v>2531</v>
      </c>
      <c r="U2017">
        <v>14151</v>
      </c>
      <c r="V2017">
        <v>20486</v>
      </c>
      <c r="W2017">
        <v>197</v>
      </c>
      <c r="X2017">
        <v>94</v>
      </c>
      <c r="Y2017">
        <v>0</v>
      </c>
      <c r="Z2017">
        <v>0</v>
      </c>
      <c r="AA2017">
        <v>0</v>
      </c>
      <c r="AB2017">
        <v>1</v>
      </c>
      <c r="AC2017" t="s">
        <v>287</v>
      </c>
      <c r="AD2017" t="s">
        <v>2900</v>
      </c>
      <c r="AE2017">
        <v>1.7964565289000001</v>
      </c>
      <c r="AF2017" t="s">
        <v>75</v>
      </c>
    </row>
    <row r="2018" spans="1:32">
      <c r="A2018" t="s">
        <v>3219</v>
      </c>
      <c r="B2018">
        <v>2012</v>
      </c>
      <c r="C2018" t="s">
        <v>2900</v>
      </c>
      <c r="D2018" t="s">
        <v>171</v>
      </c>
      <c r="E2018" t="s">
        <v>72</v>
      </c>
      <c r="F2018" t="s">
        <v>72</v>
      </c>
      <c r="G2018" t="s">
        <v>72</v>
      </c>
      <c r="H2018" t="s">
        <v>72</v>
      </c>
      <c r="I2018" t="s">
        <v>72</v>
      </c>
      <c r="J2018" t="s">
        <v>100</v>
      </c>
      <c r="K2018">
        <v>57.215577000000003</v>
      </c>
      <c r="L2018">
        <v>3.2906230000000001</v>
      </c>
      <c r="M2018">
        <v>50.598999999999997</v>
      </c>
      <c r="N2018">
        <v>63.584000000000003</v>
      </c>
      <c r="O2018" t="s">
        <v>74</v>
      </c>
      <c r="P2018" t="s">
        <v>3220</v>
      </c>
      <c r="Q2018">
        <v>6.3680000000000003</v>
      </c>
      <c r="R2018">
        <v>6.617</v>
      </c>
      <c r="S2018">
        <v>42339</v>
      </c>
      <c r="T2018">
        <v>3798</v>
      </c>
      <c r="U2018">
        <v>37442</v>
      </c>
      <c r="V2018">
        <v>47051</v>
      </c>
      <c r="W2018">
        <v>496</v>
      </c>
      <c r="X2018">
        <v>264</v>
      </c>
      <c r="Y2018">
        <v>0</v>
      </c>
      <c r="Z2018">
        <v>0</v>
      </c>
      <c r="AA2018">
        <v>0</v>
      </c>
      <c r="AB2018">
        <v>1</v>
      </c>
      <c r="AC2018" t="s">
        <v>521</v>
      </c>
      <c r="AD2018" t="s">
        <v>2900</v>
      </c>
      <c r="AE2018">
        <v>2.1895829983000001</v>
      </c>
      <c r="AF2018" t="s">
        <v>75</v>
      </c>
    </row>
    <row r="2019" spans="1:32">
      <c r="A2019" t="s">
        <v>3221</v>
      </c>
      <c r="B2019">
        <v>2012</v>
      </c>
      <c r="C2019" t="s">
        <v>2900</v>
      </c>
      <c r="D2019" t="s">
        <v>171</v>
      </c>
      <c r="E2019" t="s">
        <v>72</v>
      </c>
      <c r="F2019" t="s">
        <v>72</v>
      </c>
      <c r="G2019" t="s">
        <v>72</v>
      </c>
      <c r="H2019" t="s">
        <v>72</v>
      </c>
      <c r="I2019" t="s">
        <v>76</v>
      </c>
      <c r="J2019" t="s">
        <v>72</v>
      </c>
      <c r="K2019">
        <v>44.844929999999998</v>
      </c>
      <c r="L2019">
        <v>3.0595140000000001</v>
      </c>
      <c r="M2019">
        <v>38.880000000000003</v>
      </c>
      <c r="N2019">
        <v>50.962000000000003</v>
      </c>
      <c r="O2019" t="s">
        <v>74</v>
      </c>
      <c r="P2019" t="s">
        <v>3222</v>
      </c>
      <c r="Q2019">
        <v>6.117</v>
      </c>
      <c r="R2019">
        <v>5.9649999999999999</v>
      </c>
      <c r="S2019">
        <v>35518</v>
      </c>
      <c r="T2019">
        <v>2867</v>
      </c>
      <c r="U2019">
        <v>30794</v>
      </c>
      <c r="V2019">
        <v>40363</v>
      </c>
      <c r="W2019">
        <v>563</v>
      </c>
      <c r="X2019">
        <v>251</v>
      </c>
      <c r="Y2019">
        <v>0</v>
      </c>
      <c r="Z2019">
        <v>0</v>
      </c>
      <c r="AA2019">
        <v>0</v>
      </c>
      <c r="AB2019">
        <v>1</v>
      </c>
      <c r="AC2019" t="s">
        <v>675</v>
      </c>
      <c r="AD2019" t="s">
        <v>2900</v>
      </c>
      <c r="AE2019">
        <v>2.1268767837999998</v>
      </c>
      <c r="AF2019" t="s">
        <v>75</v>
      </c>
    </row>
    <row r="2020" spans="1:32">
      <c r="A2020" t="s">
        <v>3223</v>
      </c>
      <c r="B2020">
        <v>2012</v>
      </c>
      <c r="C2020" t="s">
        <v>2900</v>
      </c>
      <c r="D2020" t="s">
        <v>171</v>
      </c>
      <c r="E2020" t="s">
        <v>72</v>
      </c>
      <c r="F2020" t="s">
        <v>72</v>
      </c>
      <c r="G2020" t="s">
        <v>72</v>
      </c>
      <c r="H2020" t="s">
        <v>72</v>
      </c>
      <c r="I2020" t="s">
        <v>76</v>
      </c>
      <c r="J2020" t="s">
        <v>98</v>
      </c>
      <c r="K2020">
        <v>30.544983999999999</v>
      </c>
      <c r="L2020">
        <v>8.2744610000000005</v>
      </c>
      <c r="M2020">
        <v>16.864000000000001</v>
      </c>
      <c r="N2020">
        <v>48.808</v>
      </c>
      <c r="O2020" t="s">
        <v>74</v>
      </c>
      <c r="P2020" t="s">
        <v>3224</v>
      </c>
      <c r="Q2020">
        <v>18.263000000000002</v>
      </c>
      <c r="R2020">
        <v>13.680999999999999</v>
      </c>
      <c r="S2020">
        <v>2063</v>
      </c>
      <c r="T2020">
        <v>663</v>
      </c>
      <c r="U2020">
        <v>1139</v>
      </c>
      <c r="V2020">
        <v>3297</v>
      </c>
      <c r="W2020">
        <v>43</v>
      </c>
      <c r="X2020">
        <v>12</v>
      </c>
      <c r="Y2020">
        <v>0</v>
      </c>
      <c r="Z2020">
        <v>0</v>
      </c>
      <c r="AA2020">
        <v>0</v>
      </c>
      <c r="AB2020">
        <v>1</v>
      </c>
      <c r="AC2020" t="s">
        <v>115</v>
      </c>
      <c r="AD2020" t="s">
        <v>2900</v>
      </c>
      <c r="AE2020">
        <v>1.3554554021</v>
      </c>
      <c r="AF2020" t="s">
        <v>75</v>
      </c>
    </row>
    <row r="2021" spans="1:32">
      <c r="A2021" t="s">
        <v>3225</v>
      </c>
      <c r="B2021">
        <v>2012</v>
      </c>
      <c r="C2021" t="s">
        <v>2900</v>
      </c>
      <c r="D2021" t="s">
        <v>171</v>
      </c>
      <c r="E2021" t="s">
        <v>72</v>
      </c>
      <c r="F2021" t="s">
        <v>72</v>
      </c>
      <c r="G2021" t="s">
        <v>72</v>
      </c>
      <c r="H2021" t="s">
        <v>72</v>
      </c>
      <c r="I2021" t="s">
        <v>76</v>
      </c>
      <c r="J2021" t="s">
        <v>99</v>
      </c>
      <c r="K2021">
        <v>40.617016999999997</v>
      </c>
      <c r="L2021">
        <v>6.0042</v>
      </c>
      <c r="M2021">
        <v>29.449000000000002</v>
      </c>
      <c r="N2021">
        <v>52.847999999999999</v>
      </c>
      <c r="O2021" t="s">
        <v>74</v>
      </c>
      <c r="P2021" t="s">
        <v>3226</v>
      </c>
      <c r="Q2021">
        <v>12.231</v>
      </c>
      <c r="R2021">
        <v>11.169</v>
      </c>
      <c r="S2021">
        <v>7643</v>
      </c>
      <c r="T2021">
        <v>1436</v>
      </c>
      <c r="U2021">
        <v>5542</v>
      </c>
      <c r="V2021">
        <v>9945</v>
      </c>
      <c r="W2021">
        <v>131</v>
      </c>
      <c r="X2021">
        <v>53</v>
      </c>
      <c r="Y2021">
        <v>0</v>
      </c>
      <c r="Z2021">
        <v>0</v>
      </c>
      <c r="AA2021">
        <v>0</v>
      </c>
      <c r="AB2021">
        <v>1</v>
      </c>
      <c r="AC2021" t="s">
        <v>366</v>
      </c>
      <c r="AD2021" t="s">
        <v>2900</v>
      </c>
      <c r="AE2021">
        <v>1.9430483468999999</v>
      </c>
      <c r="AF2021" t="s">
        <v>75</v>
      </c>
    </row>
    <row r="2022" spans="1:32">
      <c r="A2022" t="s">
        <v>3227</v>
      </c>
      <c r="B2022">
        <v>2012</v>
      </c>
      <c r="C2022" t="s">
        <v>2900</v>
      </c>
      <c r="D2022" t="s">
        <v>171</v>
      </c>
      <c r="E2022" t="s">
        <v>72</v>
      </c>
      <c r="F2022" t="s">
        <v>72</v>
      </c>
      <c r="G2022" t="s">
        <v>72</v>
      </c>
      <c r="H2022" t="s">
        <v>72</v>
      </c>
      <c r="I2022" t="s">
        <v>76</v>
      </c>
      <c r="J2022" t="s">
        <v>100</v>
      </c>
      <c r="K2022">
        <v>48.767654999999998</v>
      </c>
      <c r="L2022">
        <v>3.8088190000000002</v>
      </c>
      <c r="M2022">
        <v>41.295999999999999</v>
      </c>
      <c r="N2022">
        <v>56.295000000000002</v>
      </c>
      <c r="O2022" t="s">
        <v>74</v>
      </c>
      <c r="P2022" t="s">
        <v>3228</v>
      </c>
      <c r="Q2022">
        <v>7.5270000000000001</v>
      </c>
      <c r="R2022">
        <v>7.4720000000000004</v>
      </c>
      <c r="S2022">
        <v>22421</v>
      </c>
      <c r="T2022">
        <v>2201</v>
      </c>
      <c r="U2022">
        <v>18986</v>
      </c>
      <c r="V2022">
        <v>25882</v>
      </c>
      <c r="W2022">
        <v>347</v>
      </c>
      <c r="X2022">
        <v>169</v>
      </c>
      <c r="Y2022">
        <v>0</v>
      </c>
      <c r="Z2022">
        <v>0</v>
      </c>
      <c r="AA2022">
        <v>0</v>
      </c>
      <c r="AB2022">
        <v>1</v>
      </c>
      <c r="AC2022" t="s">
        <v>109</v>
      </c>
      <c r="AD2022" t="s">
        <v>2900</v>
      </c>
      <c r="AE2022">
        <v>2.0090034921000002</v>
      </c>
      <c r="AF2022" t="s">
        <v>75</v>
      </c>
    </row>
    <row r="2023" spans="1:32">
      <c r="A2023" t="s">
        <v>3229</v>
      </c>
      <c r="B2023">
        <v>2012</v>
      </c>
      <c r="C2023" t="s">
        <v>2900</v>
      </c>
      <c r="D2023" t="s">
        <v>171</v>
      </c>
      <c r="E2023" t="s">
        <v>72</v>
      </c>
      <c r="F2023" t="s">
        <v>72</v>
      </c>
      <c r="G2023" t="s">
        <v>72</v>
      </c>
      <c r="H2023" t="s">
        <v>72</v>
      </c>
      <c r="I2023" t="s">
        <v>79</v>
      </c>
      <c r="J2023" t="s">
        <v>72</v>
      </c>
      <c r="K2023">
        <v>62.749003999999999</v>
      </c>
      <c r="L2023">
        <v>3.0687669999999998</v>
      </c>
      <c r="M2023">
        <v>56.488</v>
      </c>
      <c r="N2023">
        <v>68.61</v>
      </c>
      <c r="O2023" t="s">
        <v>74</v>
      </c>
      <c r="P2023" t="s">
        <v>3230</v>
      </c>
      <c r="Q2023">
        <v>5.8609999999999998</v>
      </c>
      <c r="R2023">
        <v>6.2610000000000001</v>
      </c>
      <c r="S2023">
        <v>42397</v>
      </c>
      <c r="T2023">
        <v>3034</v>
      </c>
      <c r="U2023">
        <v>38167</v>
      </c>
      <c r="V2023">
        <v>46357</v>
      </c>
      <c r="W2023">
        <v>296</v>
      </c>
      <c r="X2023">
        <v>181</v>
      </c>
      <c r="Y2023">
        <v>0</v>
      </c>
      <c r="Z2023">
        <v>0</v>
      </c>
      <c r="AA2023">
        <v>0</v>
      </c>
      <c r="AB2023">
        <v>1</v>
      </c>
      <c r="AC2023" t="s">
        <v>520</v>
      </c>
      <c r="AD2023" t="s">
        <v>2900</v>
      </c>
      <c r="AE2023">
        <v>1.1885163969000001</v>
      </c>
      <c r="AF2023" t="s">
        <v>75</v>
      </c>
    </row>
    <row r="2024" spans="1:32">
      <c r="A2024" t="s">
        <v>3231</v>
      </c>
      <c r="B2024">
        <v>2012</v>
      </c>
      <c r="C2024" t="s">
        <v>2900</v>
      </c>
      <c r="D2024" t="s">
        <v>171</v>
      </c>
      <c r="E2024" t="s">
        <v>72</v>
      </c>
      <c r="F2024" t="s">
        <v>72</v>
      </c>
      <c r="G2024" t="s">
        <v>72</v>
      </c>
      <c r="H2024" t="s">
        <v>72</v>
      </c>
      <c r="I2024" t="s">
        <v>79</v>
      </c>
      <c r="J2024" t="s">
        <v>98</v>
      </c>
      <c r="K2024">
        <v>64.231752999999998</v>
      </c>
      <c r="L2024">
        <v>9.8237009999999998</v>
      </c>
      <c r="M2024">
        <v>43.465000000000003</v>
      </c>
      <c r="N2024">
        <v>80.748999999999995</v>
      </c>
      <c r="O2024" t="s">
        <v>74</v>
      </c>
      <c r="P2024" t="s">
        <v>3232</v>
      </c>
      <c r="Q2024">
        <v>16.516999999999999</v>
      </c>
      <c r="R2024">
        <v>20.765999999999998</v>
      </c>
      <c r="S2024">
        <v>4897</v>
      </c>
      <c r="T2024">
        <v>1215</v>
      </c>
      <c r="U2024">
        <v>3314</v>
      </c>
      <c r="V2024">
        <v>6156</v>
      </c>
      <c r="W2024">
        <v>37</v>
      </c>
      <c r="X2024">
        <v>22</v>
      </c>
      <c r="Y2024">
        <v>0</v>
      </c>
      <c r="Z2024">
        <v>0</v>
      </c>
      <c r="AA2024">
        <v>0</v>
      </c>
      <c r="AB2024">
        <v>1</v>
      </c>
      <c r="AC2024" t="s">
        <v>140</v>
      </c>
      <c r="AD2024" t="s">
        <v>2900</v>
      </c>
      <c r="AE2024">
        <v>1.5121863651</v>
      </c>
      <c r="AF2024" t="s">
        <v>75</v>
      </c>
    </row>
    <row r="2025" spans="1:32">
      <c r="A2025" t="s">
        <v>3233</v>
      </c>
      <c r="B2025">
        <v>2012</v>
      </c>
      <c r="C2025" t="s">
        <v>2900</v>
      </c>
      <c r="D2025" t="s">
        <v>171</v>
      </c>
      <c r="E2025" t="s">
        <v>72</v>
      </c>
      <c r="F2025" t="s">
        <v>72</v>
      </c>
      <c r="G2025" t="s">
        <v>72</v>
      </c>
      <c r="H2025" t="s">
        <v>72</v>
      </c>
      <c r="I2025" t="s">
        <v>79</v>
      </c>
      <c r="J2025" t="s">
        <v>99</v>
      </c>
      <c r="K2025">
        <v>64.833927000000003</v>
      </c>
      <c r="L2025">
        <v>6.7768370000000004</v>
      </c>
      <c r="M2025">
        <v>50.551000000000002</v>
      </c>
      <c r="N2025">
        <v>76.878</v>
      </c>
      <c r="O2025" t="s">
        <v>74</v>
      </c>
      <c r="P2025" t="s">
        <v>3234</v>
      </c>
      <c r="Q2025">
        <v>12.044</v>
      </c>
      <c r="R2025">
        <v>14.282999999999999</v>
      </c>
      <c r="S2025">
        <v>9691</v>
      </c>
      <c r="T2025">
        <v>1785</v>
      </c>
      <c r="U2025">
        <v>7556</v>
      </c>
      <c r="V2025">
        <v>11492</v>
      </c>
      <c r="W2025">
        <v>66</v>
      </c>
      <c r="X2025">
        <v>41</v>
      </c>
      <c r="Y2025">
        <v>0</v>
      </c>
      <c r="Z2025">
        <v>0</v>
      </c>
      <c r="AA2025">
        <v>0</v>
      </c>
      <c r="AB2025">
        <v>1</v>
      </c>
      <c r="AC2025" t="s">
        <v>512</v>
      </c>
      <c r="AD2025" t="s">
        <v>2900</v>
      </c>
      <c r="AE2025">
        <v>1.3093062028</v>
      </c>
      <c r="AF2025" t="s">
        <v>75</v>
      </c>
    </row>
    <row r="2026" spans="1:32">
      <c r="A2026" t="s">
        <v>3235</v>
      </c>
      <c r="B2026">
        <v>2012</v>
      </c>
      <c r="C2026" t="s">
        <v>2900</v>
      </c>
      <c r="D2026" t="s">
        <v>171</v>
      </c>
      <c r="E2026" t="s">
        <v>72</v>
      </c>
      <c r="F2026" t="s">
        <v>72</v>
      </c>
      <c r="G2026" t="s">
        <v>72</v>
      </c>
      <c r="H2026" t="s">
        <v>72</v>
      </c>
      <c r="I2026" t="s">
        <v>79</v>
      </c>
      <c r="J2026" t="s">
        <v>100</v>
      </c>
      <c r="K2026">
        <v>71.075204999999997</v>
      </c>
      <c r="L2026">
        <v>4.74709</v>
      </c>
      <c r="M2026">
        <v>60.847999999999999</v>
      </c>
      <c r="N2026">
        <v>79.53</v>
      </c>
      <c r="O2026" t="s">
        <v>74</v>
      </c>
      <c r="P2026" t="s">
        <v>3236</v>
      </c>
      <c r="Q2026">
        <v>8.4540000000000006</v>
      </c>
      <c r="R2026">
        <v>10.227</v>
      </c>
      <c r="S2026">
        <v>19918</v>
      </c>
      <c r="T2026">
        <v>2919</v>
      </c>
      <c r="U2026">
        <v>17052</v>
      </c>
      <c r="V2026">
        <v>22287</v>
      </c>
      <c r="W2026">
        <v>149</v>
      </c>
      <c r="X2026">
        <v>95</v>
      </c>
      <c r="Y2026">
        <v>0</v>
      </c>
      <c r="Z2026">
        <v>0</v>
      </c>
      <c r="AA2026">
        <v>0</v>
      </c>
      <c r="AB2026">
        <v>1</v>
      </c>
      <c r="AC2026" t="s">
        <v>301</v>
      </c>
      <c r="AD2026" t="s">
        <v>2900</v>
      </c>
      <c r="AE2026">
        <v>1.6222892195</v>
      </c>
      <c r="AF2026" t="s">
        <v>75</v>
      </c>
    </row>
    <row r="2027" spans="1:32">
      <c r="A2027" t="s">
        <v>3237</v>
      </c>
      <c r="B2027">
        <v>2012</v>
      </c>
      <c r="C2027" t="s">
        <v>2900</v>
      </c>
      <c r="D2027" t="s">
        <v>182</v>
      </c>
      <c r="E2027" t="s">
        <v>72</v>
      </c>
      <c r="F2027" t="s">
        <v>72</v>
      </c>
      <c r="G2027" t="s">
        <v>72</v>
      </c>
      <c r="H2027" t="s">
        <v>73</v>
      </c>
      <c r="I2027" t="s">
        <v>72</v>
      </c>
      <c r="J2027" t="s">
        <v>72</v>
      </c>
      <c r="K2027">
        <v>53.973762999999998</v>
      </c>
      <c r="L2027">
        <v>10.839914</v>
      </c>
      <c r="M2027">
        <v>33.039000000000001</v>
      </c>
      <c r="N2027">
        <v>73.593999999999994</v>
      </c>
      <c r="O2027" t="s">
        <v>74</v>
      </c>
      <c r="P2027" t="s">
        <v>3238</v>
      </c>
      <c r="Q2027">
        <v>19.620999999999999</v>
      </c>
      <c r="R2027">
        <v>20.934999999999999</v>
      </c>
      <c r="S2027">
        <v>11892</v>
      </c>
      <c r="T2027">
        <v>3108</v>
      </c>
      <c r="U2027">
        <v>7280</v>
      </c>
      <c r="V2027">
        <v>16215</v>
      </c>
      <c r="W2027">
        <v>48</v>
      </c>
      <c r="X2027">
        <v>26</v>
      </c>
      <c r="Y2027">
        <v>0</v>
      </c>
      <c r="Z2027">
        <v>0</v>
      </c>
      <c r="AA2027">
        <v>0</v>
      </c>
      <c r="AB2027">
        <v>1</v>
      </c>
      <c r="AC2027" t="s">
        <v>415</v>
      </c>
      <c r="AD2027" t="s">
        <v>2900</v>
      </c>
      <c r="AE2027">
        <v>2.2231119311</v>
      </c>
      <c r="AF2027" t="s">
        <v>75</v>
      </c>
    </row>
    <row r="2028" spans="1:32">
      <c r="A2028" t="s">
        <v>3239</v>
      </c>
      <c r="B2028">
        <v>2012</v>
      </c>
      <c r="C2028" t="s">
        <v>2900</v>
      </c>
      <c r="D2028" t="s">
        <v>182</v>
      </c>
      <c r="E2028" t="s">
        <v>72</v>
      </c>
      <c r="F2028" t="s">
        <v>72</v>
      </c>
      <c r="G2028" t="s">
        <v>72</v>
      </c>
      <c r="H2028" t="s">
        <v>81</v>
      </c>
      <c r="I2028" t="s">
        <v>72</v>
      </c>
      <c r="J2028" t="s">
        <v>72</v>
      </c>
      <c r="K2028">
        <v>48.070003</v>
      </c>
      <c r="L2028">
        <v>5.9975240000000003</v>
      </c>
      <c r="M2028">
        <v>36.496000000000002</v>
      </c>
      <c r="N2028">
        <v>59.854999999999997</v>
      </c>
      <c r="O2028" t="s">
        <v>74</v>
      </c>
      <c r="P2028" t="s">
        <v>3240</v>
      </c>
      <c r="Q2028">
        <v>11.785</v>
      </c>
      <c r="R2028">
        <v>11.574</v>
      </c>
      <c r="S2028">
        <v>24562</v>
      </c>
      <c r="T2028">
        <v>3803</v>
      </c>
      <c r="U2028">
        <v>18648</v>
      </c>
      <c r="V2028">
        <v>30584</v>
      </c>
      <c r="W2028">
        <v>155</v>
      </c>
      <c r="X2028">
        <v>76</v>
      </c>
      <c r="Y2028">
        <v>0</v>
      </c>
      <c r="Z2028">
        <v>0</v>
      </c>
      <c r="AA2028">
        <v>0</v>
      </c>
      <c r="AB2028">
        <v>1</v>
      </c>
      <c r="AC2028" t="s">
        <v>248</v>
      </c>
      <c r="AD2028" t="s">
        <v>2900</v>
      </c>
      <c r="AE2028">
        <v>2.2190764154</v>
      </c>
      <c r="AF2028" t="s">
        <v>75</v>
      </c>
    </row>
    <row r="2029" spans="1:32">
      <c r="A2029" t="s">
        <v>3241</v>
      </c>
      <c r="B2029">
        <v>2012</v>
      </c>
      <c r="C2029" t="s">
        <v>2900</v>
      </c>
      <c r="D2029" t="s">
        <v>182</v>
      </c>
      <c r="E2029" t="s">
        <v>72</v>
      </c>
      <c r="F2029" t="s">
        <v>72</v>
      </c>
      <c r="G2029" t="s">
        <v>72</v>
      </c>
      <c r="H2029" t="s">
        <v>81</v>
      </c>
      <c r="I2029" t="s">
        <v>76</v>
      </c>
      <c r="J2029" t="s">
        <v>72</v>
      </c>
      <c r="K2029">
        <v>34.815581000000002</v>
      </c>
      <c r="L2029">
        <v>7.6948249999999998</v>
      </c>
      <c r="M2029">
        <v>21.419</v>
      </c>
      <c r="N2029">
        <v>51.137999999999998</v>
      </c>
      <c r="O2029" t="s">
        <v>74</v>
      </c>
      <c r="P2029" t="s">
        <v>3242</v>
      </c>
      <c r="Q2029">
        <v>16.323</v>
      </c>
      <c r="R2029">
        <v>13.397</v>
      </c>
      <c r="S2029">
        <v>9562</v>
      </c>
      <c r="T2029">
        <v>2397</v>
      </c>
      <c r="U2029">
        <v>5883</v>
      </c>
      <c r="V2029">
        <v>14045</v>
      </c>
      <c r="W2029">
        <v>88</v>
      </c>
      <c r="X2029">
        <v>32</v>
      </c>
      <c r="Y2029">
        <v>0</v>
      </c>
      <c r="Z2029">
        <v>0</v>
      </c>
      <c r="AA2029">
        <v>0</v>
      </c>
      <c r="AB2029">
        <v>1</v>
      </c>
      <c r="AC2029" t="s">
        <v>530</v>
      </c>
      <c r="AD2029" t="s">
        <v>2900</v>
      </c>
      <c r="AE2029">
        <v>2.2698614341000001</v>
      </c>
      <c r="AF2029" t="s">
        <v>75</v>
      </c>
    </row>
    <row r="2030" spans="1:32">
      <c r="A2030" t="s">
        <v>3243</v>
      </c>
      <c r="B2030">
        <v>2012</v>
      </c>
      <c r="C2030" t="s">
        <v>2900</v>
      </c>
      <c r="D2030" t="s">
        <v>182</v>
      </c>
      <c r="E2030" t="s">
        <v>72</v>
      </c>
      <c r="F2030" t="s">
        <v>72</v>
      </c>
      <c r="G2030" t="s">
        <v>72</v>
      </c>
      <c r="H2030" t="s">
        <v>81</v>
      </c>
      <c r="I2030" t="s">
        <v>79</v>
      </c>
      <c r="J2030" t="s">
        <v>72</v>
      </c>
      <c r="K2030">
        <v>63.474080999999998</v>
      </c>
      <c r="L2030">
        <v>9.1552000000000007</v>
      </c>
      <c r="M2030">
        <v>44.255000000000003</v>
      </c>
      <c r="N2030">
        <v>79.183999999999997</v>
      </c>
      <c r="O2030" t="s">
        <v>74</v>
      </c>
      <c r="P2030" t="s">
        <v>3244</v>
      </c>
      <c r="Q2030">
        <v>15.71</v>
      </c>
      <c r="R2030">
        <v>19.219000000000001</v>
      </c>
      <c r="S2030">
        <v>15000</v>
      </c>
      <c r="T2030">
        <v>2501</v>
      </c>
      <c r="U2030">
        <v>10458</v>
      </c>
      <c r="V2030">
        <v>18713</v>
      </c>
      <c r="W2030">
        <v>67</v>
      </c>
      <c r="X2030">
        <v>44</v>
      </c>
      <c r="Y2030">
        <v>0</v>
      </c>
      <c r="Z2030">
        <v>0</v>
      </c>
      <c r="AA2030">
        <v>0</v>
      </c>
      <c r="AB2030">
        <v>1</v>
      </c>
      <c r="AC2030" t="s">
        <v>129</v>
      </c>
      <c r="AD2030" t="s">
        <v>2900</v>
      </c>
      <c r="AE2030">
        <v>2.3860634717</v>
      </c>
      <c r="AF2030" t="s">
        <v>75</v>
      </c>
    </row>
    <row r="2031" spans="1:32">
      <c r="A2031" t="s">
        <v>3245</v>
      </c>
      <c r="B2031">
        <v>2012</v>
      </c>
      <c r="C2031" t="s">
        <v>2900</v>
      </c>
      <c r="D2031" t="s">
        <v>182</v>
      </c>
      <c r="E2031" t="s">
        <v>72</v>
      </c>
      <c r="F2031" t="s">
        <v>72</v>
      </c>
      <c r="G2031" t="s">
        <v>72</v>
      </c>
      <c r="H2031" t="s">
        <v>83</v>
      </c>
      <c r="I2031" t="s">
        <v>72</v>
      </c>
      <c r="J2031" t="s">
        <v>72</v>
      </c>
      <c r="K2031">
        <v>47.574111000000002</v>
      </c>
      <c r="L2031">
        <v>4.1663709999999998</v>
      </c>
      <c r="M2031">
        <v>39.448</v>
      </c>
      <c r="N2031">
        <v>55.831000000000003</v>
      </c>
      <c r="O2031" t="s">
        <v>74</v>
      </c>
      <c r="P2031" t="s">
        <v>3246</v>
      </c>
      <c r="Q2031">
        <v>8.2569999999999997</v>
      </c>
      <c r="R2031">
        <v>8.1259999999999994</v>
      </c>
      <c r="S2031">
        <v>41663</v>
      </c>
      <c r="T2031">
        <v>4610</v>
      </c>
      <c r="U2031">
        <v>34546</v>
      </c>
      <c r="V2031">
        <v>48894</v>
      </c>
      <c r="W2031">
        <v>277</v>
      </c>
      <c r="X2031">
        <v>123</v>
      </c>
      <c r="Y2031">
        <v>0</v>
      </c>
      <c r="Z2031">
        <v>0</v>
      </c>
      <c r="AA2031">
        <v>0</v>
      </c>
      <c r="AB2031">
        <v>1</v>
      </c>
      <c r="AC2031" t="s">
        <v>192</v>
      </c>
      <c r="AD2031" t="s">
        <v>2900</v>
      </c>
      <c r="AE2031">
        <v>1.9209167277000001</v>
      </c>
      <c r="AF2031" t="s">
        <v>75</v>
      </c>
    </row>
    <row r="2032" spans="1:32">
      <c r="A2032" t="s">
        <v>3247</v>
      </c>
      <c r="B2032">
        <v>2012</v>
      </c>
      <c r="C2032" t="s">
        <v>2900</v>
      </c>
      <c r="D2032" t="s">
        <v>182</v>
      </c>
      <c r="E2032" t="s">
        <v>72</v>
      </c>
      <c r="F2032" t="s">
        <v>72</v>
      </c>
      <c r="G2032" t="s">
        <v>72</v>
      </c>
      <c r="H2032" t="s">
        <v>83</v>
      </c>
      <c r="I2032" t="s">
        <v>76</v>
      </c>
      <c r="J2032" t="s">
        <v>72</v>
      </c>
      <c r="K2032">
        <v>41.526825000000002</v>
      </c>
      <c r="L2032">
        <v>6.3510099999999996</v>
      </c>
      <c r="M2032">
        <v>29.71</v>
      </c>
      <c r="N2032">
        <v>54.405999999999999</v>
      </c>
      <c r="O2032" t="s">
        <v>74</v>
      </c>
      <c r="P2032" t="s">
        <v>3248</v>
      </c>
      <c r="Q2032">
        <v>12.879</v>
      </c>
      <c r="R2032">
        <v>11.817</v>
      </c>
      <c r="S2032">
        <v>12535</v>
      </c>
      <c r="T2032">
        <v>2514</v>
      </c>
      <c r="U2032">
        <v>8968</v>
      </c>
      <c r="V2032">
        <v>16423</v>
      </c>
      <c r="W2032">
        <v>128</v>
      </c>
      <c r="X2032">
        <v>47</v>
      </c>
      <c r="Y2032">
        <v>0</v>
      </c>
      <c r="Z2032">
        <v>0</v>
      </c>
      <c r="AA2032">
        <v>0</v>
      </c>
      <c r="AB2032">
        <v>1</v>
      </c>
      <c r="AC2032" t="s">
        <v>326</v>
      </c>
      <c r="AD2032" t="s">
        <v>2900</v>
      </c>
      <c r="AE2032">
        <v>2.1096182322999999</v>
      </c>
      <c r="AF2032" t="s">
        <v>75</v>
      </c>
    </row>
    <row r="2033" spans="1:32">
      <c r="A2033" t="s">
        <v>3249</v>
      </c>
      <c r="B2033">
        <v>2012</v>
      </c>
      <c r="C2033" t="s">
        <v>2900</v>
      </c>
      <c r="D2033" t="s">
        <v>182</v>
      </c>
      <c r="E2033" t="s">
        <v>72</v>
      </c>
      <c r="F2033" t="s">
        <v>72</v>
      </c>
      <c r="G2033" t="s">
        <v>72</v>
      </c>
      <c r="H2033" t="s">
        <v>83</v>
      </c>
      <c r="I2033" t="s">
        <v>79</v>
      </c>
      <c r="J2033" t="s">
        <v>72</v>
      </c>
      <c r="K2033">
        <v>50.754897</v>
      </c>
      <c r="L2033">
        <v>5.3436009999999996</v>
      </c>
      <c r="M2033">
        <v>40.276000000000003</v>
      </c>
      <c r="N2033">
        <v>61.167000000000002</v>
      </c>
      <c r="O2033" t="s">
        <v>74</v>
      </c>
      <c r="P2033" t="s">
        <v>3250</v>
      </c>
      <c r="Q2033">
        <v>10.413</v>
      </c>
      <c r="R2033">
        <v>10.478</v>
      </c>
      <c r="S2033">
        <v>29128</v>
      </c>
      <c r="T2033">
        <v>3849</v>
      </c>
      <c r="U2033">
        <v>23114</v>
      </c>
      <c r="V2033">
        <v>35103</v>
      </c>
      <c r="W2033">
        <v>149</v>
      </c>
      <c r="X2033">
        <v>76</v>
      </c>
      <c r="Y2033">
        <v>0</v>
      </c>
      <c r="Z2033">
        <v>0</v>
      </c>
      <c r="AA2033">
        <v>0</v>
      </c>
      <c r="AB2033">
        <v>1</v>
      </c>
      <c r="AC2033" t="s">
        <v>128</v>
      </c>
      <c r="AD2033" t="s">
        <v>2900</v>
      </c>
      <c r="AE2033">
        <v>1.6907864130000001</v>
      </c>
      <c r="AF2033" t="s">
        <v>75</v>
      </c>
    </row>
    <row r="2034" spans="1:32">
      <c r="A2034" t="s">
        <v>3251</v>
      </c>
      <c r="B2034">
        <v>2012</v>
      </c>
      <c r="C2034" t="s">
        <v>2900</v>
      </c>
      <c r="D2034" t="s">
        <v>182</v>
      </c>
      <c r="E2034" t="s">
        <v>72</v>
      </c>
      <c r="F2034" t="s">
        <v>72</v>
      </c>
      <c r="G2034" t="s">
        <v>72</v>
      </c>
      <c r="H2034" t="s">
        <v>84</v>
      </c>
      <c r="I2034" t="s">
        <v>72</v>
      </c>
      <c r="J2034" t="s">
        <v>72</v>
      </c>
      <c r="K2034">
        <v>33.562069999999999</v>
      </c>
      <c r="L2034">
        <v>3.3127270000000002</v>
      </c>
      <c r="M2034">
        <v>27.335999999999999</v>
      </c>
      <c r="N2034">
        <v>40.417000000000002</v>
      </c>
      <c r="O2034" t="s">
        <v>74</v>
      </c>
      <c r="P2034" t="s">
        <v>3252</v>
      </c>
      <c r="Q2034">
        <v>6.8550000000000004</v>
      </c>
      <c r="R2034">
        <v>6.226</v>
      </c>
      <c r="S2034">
        <v>24409</v>
      </c>
      <c r="T2034">
        <v>2958</v>
      </c>
      <c r="U2034">
        <v>19881</v>
      </c>
      <c r="V2034">
        <v>29394</v>
      </c>
      <c r="W2034">
        <v>286</v>
      </c>
      <c r="X2034">
        <v>98</v>
      </c>
      <c r="Y2034">
        <v>0</v>
      </c>
      <c r="Z2034">
        <v>0</v>
      </c>
      <c r="AA2034">
        <v>0</v>
      </c>
      <c r="AB2034">
        <v>1</v>
      </c>
      <c r="AC2034" t="s">
        <v>633</v>
      </c>
      <c r="AD2034" t="s">
        <v>2900</v>
      </c>
      <c r="AE2034">
        <v>1.4026568979</v>
      </c>
      <c r="AF2034" t="s">
        <v>75</v>
      </c>
    </row>
    <row r="2035" spans="1:32">
      <c r="A2035" t="s">
        <v>3253</v>
      </c>
      <c r="B2035">
        <v>2012</v>
      </c>
      <c r="C2035" t="s">
        <v>2900</v>
      </c>
      <c r="D2035" t="s">
        <v>182</v>
      </c>
      <c r="E2035" t="s">
        <v>72</v>
      </c>
      <c r="F2035" t="s">
        <v>72</v>
      </c>
      <c r="G2035" t="s">
        <v>72</v>
      </c>
      <c r="H2035" t="s">
        <v>84</v>
      </c>
      <c r="I2035" t="s">
        <v>76</v>
      </c>
      <c r="J2035" t="s">
        <v>72</v>
      </c>
      <c r="K2035">
        <v>23.128506999999999</v>
      </c>
      <c r="L2035">
        <v>3.9895510000000001</v>
      </c>
      <c r="M2035">
        <v>16.161999999999999</v>
      </c>
      <c r="N2035">
        <v>31.954000000000001</v>
      </c>
      <c r="O2035" t="s">
        <v>74</v>
      </c>
      <c r="P2035" t="s">
        <v>3254</v>
      </c>
      <c r="Q2035">
        <v>8.8260000000000005</v>
      </c>
      <c r="R2035">
        <v>6.9669999999999996</v>
      </c>
      <c r="S2035">
        <v>6699</v>
      </c>
      <c r="T2035">
        <v>1172</v>
      </c>
      <c r="U2035">
        <v>4681</v>
      </c>
      <c r="V2035">
        <v>9255</v>
      </c>
      <c r="W2035">
        <v>139</v>
      </c>
      <c r="X2035">
        <v>37</v>
      </c>
      <c r="Y2035">
        <v>0</v>
      </c>
      <c r="Z2035">
        <v>0</v>
      </c>
      <c r="AA2035">
        <v>0</v>
      </c>
      <c r="AB2035">
        <v>1</v>
      </c>
      <c r="AC2035" t="s">
        <v>178</v>
      </c>
      <c r="AD2035" t="s">
        <v>2900</v>
      </c>
      <c r="AE2035">
        <v>1.2354187591000001</v>
      </c>
      <c r="AF2035" t="s">
        <v>75</v>
      </c>
    </row>
    <row r="2036" spans="1:32">
      <c r="A2036" t="s">
        <v>3255</v>
      </c>
      <c r="B2036">
        <v>2012</v>
      </c>
      <c r="C2036" t="s">
        <v>2900</v>
      </c>
      <c r="D2036" t="s">
        <v>182</v>
      </c>
      <c r="E2036" t="s">
        <v>72</v>
      </c>
      <c r="F2036" t="s">
        <v>72</v>
      </c>
      <c r="G2036" t="s">
        <v>72</v>
      </c>
      <c r="H2036" t="s">
        <v>84</v>
      </c>
      <c r="I2036" t="s">
        <v>79</v>
      </c>
      <c r="J2036" t="s">
        <v>72</v>
      </c>
      <c r="K2036">
        <v>40.467323999999998</v>
      </c>
      <c r="L2036">
        <v>4.7164520000000003</v>
      </c>
      <c r="M2036">
        <v>31.552</v>
      </c>
      <c r="N2036">
        <v>50.06</v>
      </c>
      <c r="O2036" t="s">
        <v>74</v>
      </c>
      <c r="P2036" t="s">
        <v>3256</v>
      </c>
      <c r="Q2036">
        <v>9.5920000000000005</v>
      </c>
      <c r="R2036">
        <v>8.9149999999999991</v>
      </c>
      <c r="S2036">
        <v>17710</v>
      </c>
      <c r="T2036">
        <v>2720</v>
      </c>
      <c r="U2036">
        <v>13808</v>
      </c>
      <c r="V2036">
        <v>21908</v>
      </c>
      <c r="W2036">
        <v>147</v>
      </c>
      <c r="X2036">
        <v>61</v>
      </c>
      <c r="Y2036">
        <v>0</v>
      </c>
      <c r="Z2036">
        <v>0</v>
      </c>
      <c r="AA2036">
        <v>0</v>
      </c>
      <c r="AB2036">
        <v>1</v>
      </c>
      <c r="AC2036" t="s">
        <v>216</v>
      </c>
      <c r="AD2036" t="s">
        <v>2900</v>
      </c>
      <c r="AE2036">
        <v>1.3481054353999999</v>
      </c>
      <c r="AF2036" t="s">
        <v>75</v>
      </c>
    </row>
    <row r="2037" spans="1:32">
      <c r="A2037" t="s">
        <v>3257</v>
      </c>
      <c r="B2037">
        <v>2012</v>
      </c>
      <c r="C2037" t="s">
        <v>2900</v>
      </c>
      <c r="D2037" t="s">
        <v>182</v>
      </c>
      <c r="E2037" t="s">
        <v>72</v>
      </c>
      <c r="F2037" t="s">
        <v>72</v>
      </c>
      <c r="G2037" t="s">
        <v>72</v>
      </c>
      <c r="H2037" t="s">
        <v>85</v>
      </c>
      <c r="I2037" t="s">
        <v>72</v>
      </c>
      <c r="J2037" t="s">
        <v>72</v>
      </c>
      <c r="K2037">
        <v>27.149515000000001</v>
      </c>
      <c r="L2037">
        <v>3.0588579999999999</v>
      </c>
      <c r="M2037">
        <v>21.52</v>
      </c>
      <c r="N2037">
        <v>33.621000000000002</v>
      </c>
      <c r="O2037" t="s">
        <v>74</v>
      </c>
      <c r="P2037" t="s">
        <v>3258</v>
      </c>
      <c r="Q2037">
        <v>6.4720000000000004</v>
      </c>
      <c r="R2037">
        <v>5.63</v>
      </c>
      <c r="S2037">
        <v>21009</v>
      </c>
      <c r="T2037">
        <v>2622</v>
      </c>
      <c r="U2037">
        <v>16652</v>
      </c>
      <c r="V2037">
        <v>26017</v>
      </c>
      <c r="W2037">
        <v>298</v>
      </c>
      <c r="X2037">
        <v>89</v>
      </c>
      <c r="Y2037">
        <v>0</v>
      </c>
      <c r="Z2037">
        <v>0</v>
      </c>
      <c r="AA2037">
        <v>0</v>
      </c>
      <c r="AB2037">
        <v>1</v>
      </c>
      <c r="AC2037" t="s">
        <v>225</v>
      </c>
      <c r="AD2037" t="s">
        <v>2900</v>
      </c>
      <c r="AE2037">
        <v>1.4050137890000001</v>
      </c>
      <c r="AF2037" t="s">
        <v>75</v>
      </c>
    </row>
    <row r="2038" spans="1:32">
      <c r="A2038" t="s">
        <v>3259</v>
      </c>
      <c r="B2038">
        <v>2012</v>
      </c>
      <c r="C2038" t="s">
        <v>2900</v>
      </c>
      <c r="D2038" t="s">
        <v>182</v>
      </c>
      <c r="E2038" t="s">
        <v>72</v>
      </c>
      <c r="F2038" t="s">
        <v>72</v>
      </c>
      <c r="G2038" t="s">
        <v>72</v>
      </c>
      <c r="H2038" t="s">
        <v>85</v>
      </c>
      <c r="I2038" t="s">
        <v>76</v>
      </c>
      <c r="J2038" t="s">
        <v>72</v>
      </c>
      <c r="K2038">
        <v>14.343000999999999</v>
      </c>
      <c r="L2038">
        <v>3.311382</v>
      </c>
      <c r="M2038">
        <v>8.9329999999999998</v>
      </c>
      <c r="N2038">
        <v>22.228999999999999</v>
      </c>
      <c r="O2038" t="s">
        <v>74</v>
      </c>
      <c r="P2038" t="s">
        <v>3260</v>
      </c>
      <c r="Q2038">
        <v>7.8860000000000001</v>
      </c>
      <c r="R2038">
        <v>5.41</v>
      </c>
      <c r="S2038">
        <v>5839</v>
      </c>
      <c r="T2038">
        <v>1393</v>
      </c>
      <c r="U2038">
        <v>3637</v>
      </c>
      <c r="V2038">
        <v>9050</v>
      </c>
      <c r="W2038">
        <v>164</v>
      </c>
      <c r="X2038">
        <v>31</v>
      </c>
      <c r="Y2038">
        <v>0</v>
      </c>
      <c r="Z2038">
        <v>0</v>
      </c>
      <c r="AA2038">
        <v>0</v>
      </c>
      <c r="AB2038">
        <v>1</v>
      </c>
      <c r="AC2038" t="s">
        <v>138</v>
      </c>
      <c r="AD2038" t="s">
        <v>2900</v>
      </c>
      <c r="AE2038">
        <v>1.4548002212</v>
      </c>
      <c r="AF2038" t="s">
        <v>75</v>
      </c>
    </row>
    <row r="2039" spans="1:32">
      <c r="A2039" t="s">
        <v>3261</v>
      </c>
      <c r="B2039">
        <v>2012</v>
      </c>
      <c r="C2039" t="s">
        <v>2900</v>
      </c>
      <c r="D2039" t="s">
        <v>182</v>
      </c>
      <c r="E2039" t="s">
        <v>72</v>
      </c>
      <c r="F2039" t="s">
        <v>72</v>
      </c>
      <c r="G2039" t="s">
        <v>72</v>
      </c>
      <c r="H2039" t="s">
        <v>85</v>
      </c>
      <c r="I2039" t="s">
        <v>79</v>
      </c>
      <c r="J2039" t="s">
        <v>72</v>
      </c>
      <c r="K2039">
        <v>41.366337000000001</v>
      </c>
      <c r="L2039">
        <v>4.6791929999999997</v>
      </c>
      <c r="M2039">
        <v>32.484999999999999</v>
      </c>
      <c r="N2039">
        <v>50.847999999999999</v>
      </c>
      <c r="O2039" t="s">
        <v>74</v>
      </c>
      <c r="P2039" t="s">
        <v>3262</v>
      </c>
      <c r="Q2039">
        <v>9.4809999999999999</v>
      </c>
      <c r="R2039">
        <v>8.8819999999999997</v>
      </c>
      <c r="S2039">
        <v>15170</v>
      </c>
      <c r="T2039">
        <v>2212</v>
      </c>
      <c r="U2039">
        <v>11913</v>
      </c>
      <c r="V2039">
        <v>18647</v>
      </c>
      <c r="W2039">
        <v>134</v>
      </c>
      <c r="X2039">
        <v>58</v>
      </c>
      <c r="Y2039">
        <v>0</v>
      </c>
      <c r="Z2039">
        <v>0</v>
      </c>
      <c r="AA2039">
        <v>0</v>
      </c>
      <c r="AB2039">
        <v>1</v>
      </c>
      <c r="AC2039" t="s">
        <v>410</v>
      </c>
      <c r="AD2039" t="s">
        <v>2900</v>
      </c>
      <c r="AE2039">
        <v>1.2006030855000001</v>
      </c>
      <c r="AF2039" t="s">
        <v>75</v>
      </c>
    </row>
    <row r="2040" spans="1:32">
      <c r="A2040" t="s">
        <v>3263</v>
      </c>
      <c r="B2040">
        <v>2012</v>
      </c>
      <c r="C2040" t="s">
        <v>2900</v>
      </c>
      <c r="D2040" t="s">
        <v>182</v>
      </c>
      <c r="E2040" t="s">
        <v>72</v>
      </c>
      <c r="F2040" t="s">
        <v>72</v>
      </c>
      <c r="G2040" t="s">
        <v>72</v>
      </c>
      <c r="H2040" t="s">
        <v>86</v>
      </c>
      <c r="I2040" t="s">
        <v>72</v>
      </c>
      <c r="J2040" t="s">
        <v>72</v>
      </c>
      <c r="K2040">
        <v>19.248635</v>
      </c>
      <c r="L2040">
        <v>3.0290789999999999</v>
      </c>
      <c r="M2040">
        <v>13.936999999999999</v>
      </c>
      <c r="N2040">
        <v>25.974</v>
      </c>
      <c r="O2040" t="s">
        <v>74</v>
      </c>
      <c r="P2040" t="s">
        <v>3264</v>
      </c>
      <c r="Q2040">
        <v>6.726</v>
      </c>
      <c r="R2040">
        <v>5.3120000000000003</v>
      </c>
      <c r="S2040">
        <v>9819</v>
      </c>
      <c r="T2040">
        <v>1612</v>
      </c>
      <c r="U2040">
        <v>7109</v>
      </c>
      <c r="V2040">
        <v>13250</v>
      </c>
      <c r="W2040">
        <v>191</v>
      </c>
      <c r="X2040">
        <v>44</v>
      </c>
      <c r="Y2040">
        <v>0</v>
      </c>
      <c r="Z2040">
        <v>0</v>
      </c>
      <c r="AA2040">
        <v>0</v>
      </c>
      <c r="AB2040">
        <v>1</v>
      </c>
      <c r="AC2040" t="s">
        <v>92</v>
      </c>
      <c r="AD2040" t="s">
        <v>2900</v>
      </c>
      <c r="AE2040">
        <v>1.1215662896</v>
      </c>
      <c r="AF2040" t="s">
        <v>75</v>
      </c>
    </row>
    <row r="2041" spans="1:32">
      <c r="A2041" t="s">
        <v>3265</v>
      </c>
      <c r="B2041">
        <v>2012</v>
      </c>
      <c r="C2041" t="s">
        <v>2900</v>
      </c>
      <c r="D2041" t="s">
        <v>182</v>
      </c>
      <c r="E2041" t="s">
        <v>72</v>
      </c>
      <c r="F2041" t="s">
        <v>72</v>
      </c>
      <c r="G2041" t="s">
        <v>72</v>
      </c>
      <c r="H2041" t="s">
        <v>86</v>
      </c>
      <c r="I2041" t="s">
        <v>76</v>
      </c>
      <c r="J2041" t="s">
        <v>72</v>
      </c>
      <c r="K2041">
        <v>5.6878960000000003</v>
      </c>
      <c r="L2041">
        <v>2.0067910000000002</v>
      </c>
      <c r="M2041">
        <v>2.7909999999999999</v>
      </c>
      <c r="N2041">
        <v>11.244</v>
      </c>
      <c r="O2041" t="s">
        <v>74</v>
      </c>
      <c r="P2041" t="s">
        <v>574</v>
      </c>
      <c r="Q2041">
        <v>5.556</v>
      </c>
      <c r="R2041">
        <v>2.8969999999999998</v>
      </c>
      <c r="S2041">
        <v>1240</v>
      </c>
      <c r="T2041">
        <v>440</v>
      </c>
      <c r="U2041">
        <v>609</v>
      </c>
      <c r="V2041">
        <v>2451</v>
      </c>
      <c r="W2041">
        <v>97</v>
      </c>
      <c r="X2041">
        <v>9</v>
      </c>
      <c r="Y2041">
        <v>0</v>
      </c>
      <c r="Z2041">
        <v>0</v>
      </c>
      <c r="AA2041">
        <v>0</v>
      </c>
      <c r="AB2041">
        <v>1</v>
      </c>
      <c r="AC2041" t="s">
        <v>137</v>
      </c>
      <c r="AD2041" t="s">
        <v>2900</v>
      </c>
      <c r="AE2041">
        <v>0.72070289890000006</v>
      </c>
      <c r="AF2041" t="s">
        <v>75</v>
      </c>
    </row>
    <row r="2042" spans="1:32">
      <c r="A2042" t="s">
        <v>3266</v>
      </c>
      <c r="B2042">
        <v>2012</v>
      </c>
      <c r="C2042" t="s">
        <v>2900</v>
      </c>
      <c r="D2042" t="s">
        <v>182</v>
      </c>
      <c r="E2042" t="s">
        <v>72</v>
      </c>
      <c r="F2042" t="s">
        <v>72</v>
      </c>
      <c r="G2042" t="s">
        <v>72</v>
      </c>
      <c r="H2042" t="s">
        <v>86</v>
      </c>
      <c r="I2042" t="s">
        <v>79</v>
      </c>
      <c r="J2042" t="s">
        <v>72</v>
      </c>
      <c r="K2042">
        <v>29.370353999999999</v>
      </c>
      <c r="L2042">
        <v>4.9263940000000002</v>
      </c>
      <c r="M2042">
        <v>20.61</v>
      </c>
      <c r="N2042">
        <v>39.979999999999997</v>
      </c>
      <c r="O2042" t="s">
        <v>74</v>
      </c>
      <c r="P2042" t="s">
        <v>3267</v>
      </c>
      <c r="Q2042">
        <v>10.61</v>
      </c>
      <c r="R2042">
        <v>8.7609999999999992</v>
      </c>
      <c r="S2042">
        <v>8579</v>
      </c>
      <c r="T2042">
        <v>1496</v>
      </c>
      <c r="U2042">
        <v>6020</v>
      </c>
      <c r="V2042">
        <v>11678</v>
      </c>
      <c r="W2042">
        <v>94</v>
      </c>
      <c r="X2042">
        <v>35</v>
      </c>
      <c r="Y2042">
        <v>0</v>
      </c>
      <c r="Z2042">
        <v>0</v>
      </c>
      <c r="AA2042">
        <v>0</v>
      </c>
      <c r="AB2042">
        <v>1</v>
      </c>
      <c r="AC2042" t="s">
        <v>180</v>
      </c>
      <c r="AD2042" t="s">
        <v>2900</v>
      </c>
      <c r="AE2042">
        <v>1.0880404212999999</v>
      </c>
      <c r="AF2042" t="s">
        <v>75</v>
      </c>
    </row>
    <row r="2043" spans="1:32">
      <c r="A2043" t="s">
        <v>3268</v>
      </c>
      <c r="B2043">
        <v>2012</v>
      </c>
      <c r="C2043" t="s">
        <v>2900</v>
      </c>
      <c r="D2043" t="s">
        <v>182</v>
      </c>
      <c r="E2043" t="s">
        <v>72</v>
      </c>
      <c r="F2043" t="s">
        <v>72</v>
      </c>
      <c r="G2043" t="s">
        <v>72</v>
      </c>
      <c r="H2043" t="s">
        <v>88</v>
      </c>
      <c r="I2043" t="s">
        <v>72</v>
      </c>
      <c r="J2043" t="s">
        <v>72</v>
      </c>
      <c r="K2043">
        <v>19.375385999999999</v>
      </c>
      <c r="L2043">
        <v>5.9592390000000002</v>
      </c>
      <c r="M2043">
        <v>10.132</v>
      </c>
      <c r="N2043">
        <v>33.872999999999998</v>
      </c>
      <c r="O2043" t="s">
        <v>74</v>
      </c>
      <c r="P2043" t="s">
        <v>3269</v>
      </c>
      <c r="Q2043">
        <v>14.497999999999999</v>
      </c>
      <c r="R2043">
        <v>9.2430000000000003</v>
      </c>
      <c r="S2043">
        <v>3629</v>
      </c>
      <c r="T2043">
        <v>1258</v>
      </c>
      <c r="U2043">
        <v>1898</v>
      </c>
      <c r="V2043">
        <v>6345</v>
      </c>
      <c r="W2043">
        <v>91</v>
      </c>
      <c r="X2043">
        <v>15</v>
      </c>
      <c r="Y2043">
        <v>0</v>
      </c>
      <c r="Z2043">
        <v>0</v>
      </c>
      <c r="AA2043">
        <v>0</v>
      </c>
      <c r="AB2043">
        <v>1</v>
      </c>
      <c r="AC2043" t="s">
        <v>165</v>
      </c>
      <c r="AD2043" t="s">
        <v>2900</v>
      </c>
      <c r="AE2043">
        <v>2.0460023990999998</v>
      </c>
      <c r="AF2043" t="s">
        <v>75</v>
      </c>
    </row>
    <row r="2044" spans="1:32">
      <c r="A2044" t="s">
        <v>3270</v>
      </c>
      <c r="B2044">
        <v>2012</v>
      </c>
      <c r="C2044" t="s">
        <v>2900</v>
      </c>
      <c r="D2044" t="s">
        <v>182</v>
      </c>
      <c r="E2044" t="s">
        <v>72</v>
      </c>
      <c r="F2044" t="s">
        <v>72</v>
      </c>
      <c r="G2044" t="s">
        <v>72</v>
      </c>
      <c r="H2044" t="s">
        <v>88</v>
      </c>
      <c r="I2044" t="s">
        <v>76</v>
      </c>
      <c r="J2044" t="s">
        <v>72</v>
      </c>
      <c r="K2044">
        <v>13.840017</v>
      </c>
      <c r="L2044">
        <v>6.5912540000000002</v>
      </c>
      <c r="M2044">
        <v>5.0919999999999996</v>
      </c>
      <c r="N2044">
        <v>32.475000000000001</v>
      </c>
      <c r="O2044" t="s">
        <v>74</v>
      </c>
      <c r="P2044" t="s">
        <v>3271</v>
      </c>
      <c r="Q2044">
        <v>18.635000000000002</v>
      </c>
      <c r="R2044">
        <v>8.7479999999999993</v>
      </c>
      <c r="S2044">
        <v>1238</v>
      </c>
      <c r="T2044">
        <v>666</v>
      </c>
      <c r="U2044">
        <v>455</v>
      </c>
      <c r="V2044">
        <v>2905</v>
      </c>
      <c r="W2044">
        <v>50</v>
      </c>
      <c r="X2044">
        <v>5</v>
      </c>
      <c r="Y2044">
        <v>0</v>
      </c>
      <c r="Z2044">
        <v>0</v>
      </c>
      <c r="AA2044">
        <v>0</v>
      </c>
      <c r="AB2044">
        <v>1</v>
      </c>
      <c r="AC2044" t="s">
        <v>220</v>
      </c>
      <c r="AD2044" t="s">
        <v>2900</v>
      </c>
      <c r="AE2044">
        <v>1.7852125739</v>
      </c>
      <c r="AF2044" t="s">
        <v>75</v>
      </c>
    </row>
    <row r="2045" spans="1:32">
      <c r="A2045" t="s">
        <v>3272</v>
      </c>
      <c r="B2045">
        <v>2012</v>
      </c>
      <c r="C2045" t="s">
        <v>2900</v>
      </c>
      <c r="D2045" t="s">
        <v>182</v>
      </c>
      <c r="E2045" t="s">
        <v>72</v>
      </c>
      <c r="F2045" t="s">
        <v>72</v>
      </c>
      <c r="G2045" t="s">
        <v>72</v>
      </c>
      <c r="H2045" t="s">
        <v>88</v>
      </c>
      <c r="I2045" t="s">
        <v>79</v>
      </c>
      <c r="J2045" t="s">
        <v>72</v>
      </c>
      <c r="K2045">
        <v>24.434543999999999</v>
      </c>
      <c r="L2045">
        <v>10.296716</v>
      </c>
      <c r="M2045">
        <v>9.6620000000000008</v>
      </c>
      <c r="N2045">
        <v>49.435000000000002</v>
      </c>
      <c r="O2045" t="s">
        <v>74</v>
      </c>
      <c r="P2045" t="s">
        <v>3273</v>
      </c>
      <c r="Q2045">
        <v>25</v>
      </c>
      <c r="R2045">
        <v>14.773</v>
      </c>
      <c r="S2045">
        <v>2391</v>
      </c>
      <c r="T2045">
        <v>1126</v>
      </c>
      <c r="U2045">
        <v>946</v>
      </c>
      <c r="V2045">
        <v>4838</v>
      </c>
      <c r="W2045">
        <v>41</v>
      </c>
      <c r="X2045">
        <v>10</v>
      </c>
      <c r="Y2045">
        <v>0</v>
      </c>
      <c r="Z2045">
        <v>0</v>
      </c>
      <c r="AA2045">
        <v>0</v>
      </c>
      <c r="AB2045">
        <v>1</v>
      </c>
      <c r="AC2045" t="s">
        <v>292</v>
      </c>
      <c r="AD2045" t="s">
        <v>2900</v>
      </c>
      <c r="AE2045">
        <v>2.2968354829000002</v>
      </c>
      <c r="AF2045" t="s">
        <v>75</v>
      </c>
    </row>
    <row r="2046" spans="1:32">
      <c r="A2046" t="s">
        <v>3274</v>
      </c>
      <c r="B2046">
        <v>2012</v>
      </c>
      <c r="C2046" t="s">
        <v>2900</v>
      </c>
      <c r="D2046" t="s">
        <v>182</v>
      </c>
      <c r="E2046" t="s">
        <v>72</v>
      </c>
      <c r="F2046" t="s">
        <v>72</v>
      </c>
      <c r="G2046" t="s">
        <v>72</v>
      </c>
      <c r="H2046" t="s">
        <v>91</v>
      </c>
      <c r="I2046" t="s">
        <v>72</v>
      </c>
      <c r="J2046" t="s">
        <v>72</v>
      </c>
      <c r="K2046">
        <v>13.481902</v>
      </c>
      <c r="L2046">
        <v>7.009341</v>
      </c>
      <c r="M2046">
        <v>4.516</v>
      </c>
      <c r="N2046">
        <v>33.921999999999997</v>
      </c>
      <c r="O2046" t="s">
        <v>74</v>
      </c>
      <c r="P2046" t="s">
        <v>3056</v>
      </c>
      <c r="Q2046">
        <v>20.440000000000001</v>
      </c>
      <c r="R2046">
        <v>8.9649999999999999</v>
      </c>
      <c r="S2046">
        <v>926</v>
      </c>
      <c r="T2046">
        <v>505</v>
      </c>
      <c r="U2046">
        <v>310</v>
      </c>
      <c r="V2046">
        <v>2330</v>
      </c>
      <c r="W2046">
        <v>39</v>
      </c>
      <c r="X2046">
        <v>6</v>
      </c>
      <c r="Y2046">
        <v>0</v>
      </c>
      <c r="Z2046">
        <v>0</v>
      </c>
      <c r="AA2046">
        <v>0</v>
      </c>
      <c r="AB2046">
        <v>1</v>
      </c>
      <c r="AC2046" t="s">
        <v>116</v>
      </c>
      <c r="AD2046" t="s">
        <v>2900</v>
      </c>
      <c r="AE2046">
        <v>1.6005891935000001</v>
      </c>
      <c r="AF2046" t="s">
        <v>75</v>
      </c>
    </row>
    <row r="2047" spans="1:32">
      <c r="A2047" t="s">
        <v>3275</v>
      </c>
      <c r="B2047">
        <v>2012</v>
      </c>
      <c r="C2047" t="s">
        <v>2900</v>
      </c>
      <c r="D2047" t="s">
        <v>182</v>
      </c>
      <c r="E2047" t="s">
        <v>72</v>
      </c>
      <c r="F2047" t="s">
        <v>72</v>
      </c>
      <c r="G2047" t="s">
        <v>72</v>
      </c>
      <c r="H2047" t="s">
        <v>72</v>
      </c>
      <c r="I2047" t="s">
        <v>72</v>
      </c>
      <c r="J2047" t="s">
        <v>72</v>
      </c>
      <c r="K2047">
        <v>35.596311</v>
      </c>
      <c r="L2047">
        <v>1.594932</v>
      </c>
      <c r="M2047">
        <v>32.499000000000002</v>
      </c>
      <c r="N2047">
        <v>38.82</v>
      </c>
      <c r="O2047" t="s">
        <v>74</v>
      </c>
      <c r="P2047" t="s">
        <v>3276</v>
      </c>
      <c r="Q2047">
        <v>3.2229999999999999</v>
      </c>
      <c r="R2047">
        <v>3.0979999999999999</v>
      </c>
      <c r="S2047">
        <v>137909</v>
      </c>
      <c r="T2047">
        <v>8542</v>
      </c>
      <c r="U2047">
        <v>125907</v>
      </c>
      <c r="V2047">
        <v>150397</v>
      </c>
      <c r="W2047">
        <v>1385</v>
      </c>
      <c r="X2047">
        <v>477</v>
      </c>
      <c r="Y2047">
        <v>0</v>
      </c>
      <c r="Z2047">
        <v>0</v>
      </c>
      <c r="AA2047">
        <v>0</v>
      </c>
      <c r="AB2047">
        <v>1</v>
      </c>
      <c r="AC2047" t="s">
        <v>3277</v>
      </c>
      <c r="AD2047" t="s">
        <v>2900</v>
      </c>
      <c r="AE2047">
        <v>1.5356939504</v>
      </c>
      <c r="AF2047" t="s">
        <v>75</v>
      </c>
    </row>
    <row r="2048" spans="1:32">
      <c r="A2048" t="s">
        <v>3278</v>
      </c>
      <c r="B2048">
        <v>2012</v>
      </c>
      <c r="C2048" t="s">
        <v>2900</v>
      </c>
      <c r="D2048" t="s">
        <v>182</v>
      </c>
      <c r="E2048" t="s">
        <v>72</v>
      </c>
      <c r="F2048" t="s">
        <v>72</v>
      </c>
      <c r="G2048" t="s">
        <v>72</v>
      </c>
      <c r="H2048" t="s">
        <v>72</v>
      </c>
      <c r="I2048" t="s">
        <v>72</v>
      </c>
      <c r="J2048" t="s">
        <v>96</v>
      </c>
      <c r="K2048">
        <v>31.990518999999999</v>
      </c>
      <c r="L2048">
        <v>4.0543100000000001</v>
      </c>
      <c r="M2048">
        <v>24.529</v>
      </c>
      <c r="N2048">
        <v>40.503999999999998</v>
      </c>
      <c r="O2048" t="s">
        <v>74</v>
      </c>
      <c r="P2048" t="s">
        <v>3279</v>
      </c>
      <c r="Q2048">
        <v>8.5139999999999993</v>
      </c>
      <c r="R2048">
        <v>7.4619999999999997</v>
      </c>
      <c r="S2048">
        <v>18569</v>
      </c>
      <c r="T2048">
        <v>3720</v>
      </c>
      <c r="U2048">
        <v>14237</v>
      </c>
      <c r="V2048">
        <v>23510</v>
      </c>
      <c r="W2048">
        <v>123</v>
      </c>
      <c r="X2048">
        <v>39</v>
      </c>
      <c r="Y2048">
        <v>0</v>
      </c>
      <c r="Z2048">
        <v>0</v>
      </c>
      <c r="AA2048">
        <v>0</v>
      </c>
      <c r="AB2048">
        <v>1</v>
      </c>
      <c r="AC2048" t="s">
        <v>217</v>
      </c>
      <c r="AD2048" t="s">
        <v>2900</v>
      </c>
      <c r="AE2048">
        <v>0.92172844379999996</v>
      </c>
      <c r="AF2048" t="s">
        <v>75</v>
      </c>
    </row>
    <row r="2049" spans="1:32">
      <c r="A2049" t="s">
        <v>3280</v>
      </c>
      <c r="B2049">
        <v>2012</v>
      </c>
      <c r="C2049" t="s">
        <v>2900</v>
      </c>
      <c r="D2049" t="s">
        <v>182</v>
      </c>
      <c r="E2049" t="s">
        <v>72</v>
      </c>
      <c r="F2049" t="s">
        <v>72</v>
      </c>
      <c r="G2049" t="s">
        <v>72</v>
      </c>
      <c r="H2049" t="s">
        <v>72</v>
      </c>
      <c r="I2049" t="s">
        <v>72</v>
      </c>
      <c r="J2049" t="s">
        <v>97</v>
      </c>
      <c r="K2049">
        <v>38.545009</v>
      </c>
      <c r="L2049">
        <v>4.4508369999999999</v>
      </c>
      <c r="M2049">
        <v>30.169</v>
      </c>
      <c r="N2049">
        <v>47.658999999999999</v>
      </c>
      <c r="O2049" t="s">
        <v>74</v>
      </c>
      <c r="P2049" t="s">
        <v>3281</v>
      </c>
      <c r="Q2049">
        <v>9.1140000000000008</v>
      </c>
      <c r="R2049">
        <v>8.3759999999999994</v>
      </c>
      <c r="S2049">
        <v>26416</v>
      </c>
      <c r="T2049">
        <v>4306</v>
      </c>
      <c r="U2049">
        <v>20676</v>
      </c>
      <c r="V2049">
        <v>32662</v>
      </c>
      <c r="W2049">
        <v>198</v>
      </c>
      <c r="X2049">
        <v>66</v>
      </c>
      <c r="Y2049">
        <v>0</v>
      </c>
      <c r="Z2049">
        <v>0</v>
      </c>
      <c r="AA2049">
        <v>0</v>
      </c>
      <c r="AB2049">
        <v>1</v>
      </c>
      <c r="AC2049" t="s">
        <v>627</v>
      </c>
      <c r="AD2049" t="s">
        <v>2900</v>
      </c>
      <c r="AE2049">
        <v>1.6474960617000001</v>
      </c>
      <c r="AF2049" t="s">
        <v>75</v>
      </c>
    </row>
    <row r="2050" spans="1:32">
      <c r="A2050" t="s">
        <v>3282</v>
      </c>
      <c r="B2050">
        <v>2012</v>
      </c>
      <c r="C2050" t="s">
        <v>2900</v>
      </c>
      <c r="D2050" t="s">
        <v>182</v>
      </c>
      <c r="E2050" t="s">
        <v>72</v>
      </c>
      <c r="F2050" t="s">
        <v>72</v>
      </c>
      <c r="G2050" t="s">
        <v>72</v>
      </c>
      <c r="H2050" t="s">
        <v>72</v>
      </c>
      <c r="I2050" t="s">
        <v>72</v>
      </c>
      <c r="J2050" t="s">
        <v>98</v>
      </c>
      <c r="K2050">
        <v>32.181697</v>
      </c>
      <c r="L2050">
        <v>3.6148349999999998</v>
      </c>
      <c r="M2050">
        <v>25.463999999999999</v>
      </c>
      <c r="N2050">
        <v>39.726999999999997</v>
      </c>
      <c r="O2050" t="s">
        <v>74</v>
      </c>
      <c r="P2050" t="s">
        <v>2919</v>
      </c>
      <c r="Q2050">
        <v>7.5460000000000003</v>
      </c>
      <c r="R2050">
        <v>6.718</v>
      </c>
      <c r="S2050">
        <v>28333</v>
      </c>
      <c r="T2050">
        <v>3758</v>
      </c>
      <c r="U2050">
        <v>22418</v>
      </c>
      <c r="V2050">
        <v>34976</v>
      </c>
      <c r="W2050">
        <v>261</v>
      </c>
      <c r="X2050">
        <v>83</v>
      </c>
      <c r="Y2050">
        <v>0</v>
      </c>
      <c r="Z2050">
        <v>0</v>
      </c>
      <c r="AA2050">
        <v>0</v>
      </c>
      <c r="AB2050">
        <v>1</v>
      </c>
      <c r="AC2050" t="s">
        <v>278</v>
      </c>
      <c r="AD2050" t="s">
        <v>2900</v>
      </c>
      <c r="AE2050">
        <v>1.5566627805</v>
      </c>
      <c r="AF2050" t="s">
        <v>75</v>
      </c>
    </row>
    <row r="2051" spans="1:32">
      <c r="A2051" t="s">
        <v>3283</v>
      </c>
      <c r="B2051">
        <v>2012</v>
      </c>
      <c r="C2051" t="s">
        <v>2900</v>
      </c>
      <c r="D2051" t="s">
        <v>182</v>
      </c>
      <c r="E2051" t="s">
        <v>72</v>
      </c>
      <c r="F2051" t="s">
        <v>72</v>
      </c>
      <c r="G2051" t="s">
        <v>72</v>
      </c>
      <c r="H2051" t="s">
        <v>72</v>
      </c>
      <c r="I2051" t="s">
        <v>72</v>
      </c>
      <c r="J2051" t="s">
        <v>99</v>
      </c>
      <c r="K2051">
        <v>39.830758000000003</v>
      </c>
      <c r="L2051">
        <v>3.5399910000000001</v>
      </c>
      <c r="M2051">
        <v>33.058</v>
      </c>
      <c r="N2051">
        <v>47.017000000000003</v>
      </c>
      <c r="O2051" t="s">
        <v>74</v>
      </c>
      <c r="P2051" t="s">
        <v>3284</v>
      </c>
      <c r="Q2051">
        <v>7.1859999999999999</v>
      </c>
      <c r="R2051">
        <v>6.7729999999999997</v>
      </c>
      <c r="S2051">
        <v>33761</v>
      </c>
      <c r="T2051">
        <v>4353</v>
      </c>
      <c r="U2051">
        <v>28020</v>
      </c>
      <c r="V2051">
        <v>39852</v>
      </c>
      <c r="W2051">
        <v>380</v>
      </c>
      <c r="X2051">
        <v>139</v>
      </c>
      <c r="Y2051">
        <v>0</v>
      </c>
      <c r="Z2051">
        <v>0</v>
      </c>
      <c r="AA2051">
        <v>0</v>
      </c>
      <c r="AB2051">
        <v>1</v>
      </c>
      <c r="AC2051" t="s">
        <v>323</v>
      </c>
      <c r="AD2051" t="s">
        <v>2900</v>
      </c>
      <c r="AE2051">
        <v>1.9817570672</v>
      </c>
      <c r="AF2051" t="s">
        <v>75</v>
      </c>
    </row>
    <row r="2052" spans="1:32">
      <c r="A2052" t="s">
        <v>3285</v>
      </c>
      <c r="B2052">
        <v>2012</v>
      </c>
      <c r="C2052" t="s">
        <v>2900</v>
      </c>
      <c r="D2052" t="s">
        <v>182</v>
      </c>
      <c r="E2052" t="s">
        <v>72</v>
      </c>
      <c r="F2052" t="s">
        <v>72</v>
      </c>
      <c r="G2052" t="s">
        <v>72</v>
      </c>
      <c r="H2052" t="s">
        <v>72</v>
      </c>
      <c r="I2052" t="s">
        <v>72</v>
      </c>
      <c r="J2052" t="s">
        <v>100</v>
      </c>
      <c r="K2052">
        <v>35.016112</v>
      </c>
      <c r="L2052">
        <v>3.0836359999999998</v>
      </c>
      <c r="M2052">
        <v>29.169</v>
      </c>
      <c r="N2052">
        <v>41.350999999999999</v>
      </c>
      <c r="O2052" t="s">
        <v>74</v>
      </c>
      <c r="P2052" t="s">
        <v>3286</v>
      </c>
      <c r="Q2052">
        <v>6.335</v>
      </c>
      <c r="R2052">
        <v>5.8470000000000004</v>
      </c>
      <c r="S2052">
        <v>30830</v>
      </c>
      <c r="T2052">
        <v>3224</v>
      </c>
      <c r="U2052">
        <v>25682</v>
      </c>
      <c r="V2052">
        <v>36408</v>
      </c>
      <c r="W2052">
        <v>423</v>
      </c>
      <c r="X2052">
        <v>150</v>
      </c>
      <c r="Y2052">
        <v>0</v>
      </c>
      <c r="Z2052">
        <v>0</v>
      </c>
      <c r="AA2052">
        <v>0</v>
      </c>
      <c r="AB2052">
        <v>1</v>
      </c>
      <c r="AC2052" t="s">
        <v>623</v>
      </c>
      <c r="AD2052" t="s">
        <v>2900</v>
      </c>
      <c r="AE2052">
        <v>1.7634577808</v>
      </c>
      <c r="AF2052" t="s">
        <v>75</v>
      </c>
    </row>
    <row r="2053" spans="1:32">
      <c r="A2053" t="s">
        <v>3287</v>
      </c>
      <c r="B2053">
        <v>2012</v>
      </c>
      <c r="C2053" t="s">
        <v>2900</v>
      </c>
      <c r="D2053" t="s">
        <v>182</v>
      </c>
      <c r="E2053" t="s">
        <v>72</v>
      </c>
      <c r="F2053" t="s">
        <v>72</v>
      </c>
      <c r="G2053" t="s">
        <v>72</v>
      </c>
      <c r="H2053" t="s">
        <v>72</v>
      </c>
      <c r="I2053" t="s">
        <v>76</v>
      </c>
      <c r="J2053" t="s">
        <v>72</v>
      </c>
      <c r="K2053">
        <v>23.872363</v>
      </c>
      <c r="L2053">
        <v>2.0567839999999999</v>
      </c>
      <c r="M2053">
        <v>20.033000000000001</v>
      </c>
      <c r="N2053">
        <v>28.187999999999999</v>
      </c>
      <c r="O2053" t="s">
        <v>74</v>
      </c>
      <c r="P2053" t="s">
        <v>286</v>
      </c>
      <c r="Q2053">
        <v>4.3159999999999998</v>
      </c>
      <c r="R2053">
        <v>3.839</v>
      </c>
      <c r="S2053">
        <v>40156</v>
      </c>
      <c r="T2053">
        <v>4107</v>
      </c>
      <c r="U2053">
        <v>33698</v>
      </c>
      <c r="V2053">
        <v>47415</v>
      </c>
      <c r="W2053">
        <v>704</v>
      </c>
      <c r="X2053">
        <v>169</v>
      </c>
      <c r="Y2053">
        <v>0</v>
      </c>
      <c r="Z2053">
        <v>0</v>
      </c>
      <c r="AA2053">
        <v>0</v>
      </c>
      <c r="AB2053">
        <v>1</v>
      </c>
      <c r="AC2053" t="s">
        <v>864</v>
      </c>
      <c r="AD2053" t="s">
        <v>2900</v>
      </c>
      <c r="AE2053">
        <v>1.6364210875</v>
      </c>
      <c r="AF2053" t="s">
        <v>75</v>
      </c>
    </row>
    <row r="2054" spans="1:32">
      <c r="A2054" t="s">
        <v>3288</v>
      </c>
      <c r="B2054">
        <v>2012</v>
      </c>
      <c r="C2054" t="s">
        <v>2900</v>
      </c>
      <c r="D2054" t="s">
        <v>182</v>
      </c>
      <c r="E2054" t="s">
        <v>72</v>
      </c>
      <c r="F2054" t="s">
        <v>72</v>
      </c>
      <c r="G2054" t="s">
        <v>72</v>
      </c>
      <c r="H2054" t="s">
        <v>72</v>
      </c>
      <c r="I2054" t="s">
        <v>76</v>
      </c>
      <c r="J2054" t="s">
        <v>96</v>
      </c>
      <c r="K2054">
        <v>18.338986999999999</v>
      </c>
      <c r="L2054">
        <v>6.753457</v>
      </c>
      <c r="M2054">
        <v>8.407</v>
      </c>
      <c r="N2054">
        <v>35.46</v>
      </c>
      <c r="O2054" t="s">
        <v>74</v>
      </c>
      <c r="P2054" t="s">
        <v>3289</v>
      </c>
      <c r="Q2054">
        <v>17.120999999999999</v>
      </c>
      <c r="R2054">
        <v>9.9320000000000004</v>
      </c>
      <c r="S2054">
        <v>4326</v>
      </c>
      <c r="T2054">
        <v>1793</v>
      </c>
      <c r="U2054">
        <v>1983</v>
      </c>
      <c r="V2054">
        <v>8364</v>
      </c>
      <c r="W2054">
        <v>62</v>
      </c>
      <c r="X2054">
        <v>10</v>
      </c>
      <c r="Y2054">
        <v>0</v>
      </c>
      <c r="Z2054">
        <v>0</v>
      </c>
      <c r="AA2054">
        <v>0</v>
      </c>
      <c r="AB2054">
        <v>1</v>
      </c>
      <c r="AC2054" t="s">
        <v>330</v>
      </c>
      <c r="AD2054" t="s">
        <v>2900</v>
      </c>
      <c r="AE2054">
        <v>1.8577704611999999</v>
      </c>
      <c r="AF2054" t="s">
        <v>75</v>
      </c>
    </row>
    <row r="2055" spans="1:32">
      <c r="A2055" t="s">
        <v>3290</v>
      </c>
      <c r="B2055">
        <v>2012</v>
      </c>
      <c r="C2055" t="s">
        <v>2900</v>
      </c>
      <c r="D2055" t="s">
        <v>182</v>
      </c>
      <c r="E2055" t="s">
        <v>72</v>
      </c>
      <c r="F2055" t="s">
        <v>72</v>
      </c>
      <c r="G2055" t="s">
        <v>72</v>
      </c>
      <c r="H2055" t="s">
        <v>72</v>
      </c>
      <c r="I2055" t="s">
        <v>76</v>
      </c>
      <c r="J2055" t="s">
        <v>97</v>
      </c>
      <c r="K2055">
        <v>29.400984999999999</v>
      </c>
      <c r="L2055">
        <v>7.0311360000000001</v>
      </c>
      <c r="M2055">
        <v>17.536999999999999</v>
      </c>
      <c r="N2055">
        <v>44.918999999999997</v>
      </c>
      <c r="O2055" t="s">
        <v>74</v>
      </c>
      <c r="P2055" t="s">
        <v>3291</v>
      </c>
      <c r="Q2055">
        <v>15.518000000000001</v>
      </c>
      <c r="R2055">
        <v>11.864000000000001</v>
      </c>
      <c r="S2055">
        <v>9112</v>
      </c>
      <c r="T2055">
        <v>2453</v>
      </c>
      <c r="U2055">
        <v>5435</v>
      </c>
      <c r="V2055">
        <v>13922</v>
      </c>
      <c r="W2055">
        <v>103</v>
      </c>
      <c r="X2055">
        <v>22</v>
      </c>
      <c r="Y2055">
        <v>0</v>
      </c>
      <c r="Z2055">
        <v>0</v>
      </c>
      <c r="AA2055">
        <v>0</v>
      </c>
      <c r="AB2055">
        <v>1</v>
      </c>
      <c r="AC2055" t="s">
        <v>255</v>
      </c>
      <c r="AD2055" t="s">
        <v>2900</v>
      </c>
      <c r="AE2055">
        <v>2.4293528683000001</v>
      </c>
      <c r="AF2055" t="s">
        <v>75</v>
      </c>
    </row>
    <row r="2056" spans="1:32">
      <c r="A2056" t="s">
        <v>3292</v>
      </c>
      <c r="B2056">
        <v>2012</v>
      </c>
      <c r="C2056" t="s">
        <v>2900</v>
      </c>
      <c r="D2056" t="s">
        <v>182</v>
      </c>
      <c r="E2056" t="s">
        <v>72</v>
      </c>
      <c r="F2056" t="s">
        <v>72</v>
      </c>
      <c r="G2056" t="s">
        <v>72</v>
      </c>
      <c r="H2056" t="s">
        <v>72</v>
      </c>
      <c r="I2056" t="s">
        <v>76</v>
      </c>
      <c r="J2056" t="s">
        <v>98</v>
      </c>
      <c r="K2056">
        <v>23.056538</v>
      </c>
      <c r="L2056">
        <v>4.2837339999999999</v>
      </c>
      <c r="M2056">
        <v>15.654</v>
      </c>
      <c r="N2056">
        <v>32.606000000000002</v>
      </c>
      <c r="O2056" t="s">
        <v>74</v>
      </c>
      <c r="P2056" t="s">
        <v>3293</v>
      </c>
      <c r="Q2056">
        <v>9.5489999999999995</v>
      </c>
      <c r="R2056">
        <v>7.4020000000000001</v>
      </c>
      <c r="S2056">
        <v>8361</v>
      </c>
      <c r="T2056">
        <v>1761</v>
      </c>
      <c r="U2056">
        <v>5677</v>
      </c>
      <c r="V2056">
        <v>11824</v>
      </c>
      <c r="W2056">
        <v>129</v>
      </c>
      <c r="X2056">
        <v>33</v>
      </c>
      <c r="Y2056">
        <v>0</v>
      </c>
      <c r="Z2056">
        <v>0</v>
      </c>
      <c r="AA2056">
        <v>0</v>
      </c>
      <c r="AB2056">
        <v>1</v>
      </c>
      <c r="AC2056" t="s">
        <v>180</v>
      </c>
      <c r="AD2056" t="s">
        <v>2900</v>
      </c>
      <c r="AE2056">
        <v>1.3240037683999999</v>
      </c>
      <c r="AF2056" t="s">
        <v>75</v>
      </c>
    </row>
    <row r="2057" spans="1:32">
      <c r="A2057" t="s">
        <v>3294</v>
      </c>
      <c r="B2057">
        <v>2012</v>
      </c>
      <c r="C2057" t="s">
        <v>2900</v>
      </c>
      <c r="D2057" t="s">
        <v>182</v>
      </c>
      <c r="E2057" t="s">
        <v>72</v>
      </c>
      <c r="F2057" t="s">
        <v>72</v>
      </c>
      <c r="G2057" t="s">
        <v>72</v>
      </c>
      <c r="H2057" t="s">
        <v>72</v>
      </c>
      <c r="I2057" t="s">
        <v>76</v>
      </c>
      <c r="J2057" t="s">
        <v>99</v>
      </c>
      <c r="K2057">
        <v>24.479202999999998</v>
      </c>
      <c r="L2057">
        <v>3.674045</v>
      </c>
      <c r="M2057">
        <v>17.933</v>
      </c>
      <c r="N2057">
        <v>32.469000000000001</v>
      </c>
      <c r="O2057" t="s">
        <v>74</v>
      </c>
      <c r="P2057" t="s">
        <v>3295</v>
      </c>
      <c r="Q2057">
        <v>7.99</v>
      </c>
      <c r="R2057">
        <v>6.5460000000000003</v>
      </c>
      <c r="S2057">
        <v>9573</v>
      </c>
      <c r="T2057">
        <v>1924</v>
      </c>
      <c r="U2057">
        <v>7013</v>
      </c>
      <c r="V2057">
        <v>12697</v>
      </c>
      <c r="W2057">
        <v>194</v>
      </c>
      <c r="X2057">
        <v>50</v>
      </c>
      <c r="Y2057">
        <v>0</v>
      </c>
      <c r="Z2057">
        <v>0</v>
      </c>
      <c r="AA2057">
        <v>0</v>
      </c>
      <c r="AB2057">
        <v>1</v>
      </c>
      <c r="AC2057" t="s">
        <v>92</v>
      </c>
      <c r="AD2057" t="s">
        <v>2900</v>
      </c>
      <c r="AE2057">
        <v>1.4092318465</v>
      </c>
      <c r="AF2057" t="s">
        <v>75</v>
      </c>
    </row>
    <row r="2058" spans="1:32">
      <c r="A2058" t="s">
        <v>3296</v>
      </c>
      <c r="B2058">
        <v>2012</v>
      </c>
      <c r="C2058" t="s">
        <v>2900</v>
      </c>
      <c r="D2058" t="s">
        <v>182</v>
      </c>
      <c r="E2058" t="s">
        <v>72</v>
      </c>
      <c r="F2058" t="s">
        <v>72</v>
      </c>
      <c r="G2058" t="s">
        <v>72</v>
      </c>
      <c r="H2058" t="s">
        <v>72</v>
      </c>
      <c r="I2058" t="s">
        <v>76</v>
      </c>
      <c r="J2058" t="s">
        <v>100</v>
      </c>
      <c r="K2058">
        <v>22.958179000000001</v>
      </c>
      <c r="L2058">
        <v>3.7100949999999999</v>
      </c>
      <c r="M2058">
        <v>16.427</v>
      </c>
      <c r="N2058">
        <v>31.12</v>
      </c>
      <c r="O2058" t="s">
        <v>74</v>
      </c>
      <c r="P2058" t="s">
        <v>3297</v>
      </c>
      <c r="Q2058">
        <v>8.1620000000000008</v>
      </c>
      <c r="R2058">
        <v>6.532</v>
      </c>
      <c r="S2058">
        <v>8784</v>
      </c>
      <c r="T2058">
        <v>1571</v>
      </c>
      <c r="U2058">
        <v>6285</v>
      </c>
      <c r="V2058">
        <v>11907</v>
      </c>
      <c r="W2058">
        <v>216</v>
      </c>
      <c r="X2058">
        <v>54</v>
      </c>
      <c r="Y2058">
        <v>0</v>
      </c>
      <c r="Z2058">
        <v>0</v>
      </c>
      <c r="AA2058">
        <v>0</v>
      </c>
      <c r="AB2058">
        <v>1</v>
      </c>
      <c r="AC2058" t="s">
        <v>180</v>
      </c>
      <c r="AD2058" t="s">
        <v>2900</v>
      </c>
      <c r="AE2058">
        <v>1.6731875414999999</v>
      </c>
      <c r="AF2058" t="s">
        <v>75</v>
      </c>
    </row>
    <row r="2059" spans="1:32">
      <c r="A2059" t="s">
        <v>3298</v>
      </c>
      <c r="B2059">
        <v>2012</v>
      </c>
      <c r="C2059" t="s">
        <v>2900</v>
      </c>
      <c r="D2059" t="s">
        <v>182</v>
      </c>
      <c r="E2059" t="s">
        <v>72</v>
      </c>
      <c r="F2059" t="s">
        <v>72</v>
      </c>
      <c r="G2059" t="s">
        <v>72</v>
      </c>
      <c r="H2059" t="s">
        <v>72</v>
      </c>
      <c r="I2059" t="s">
        <v>79</v>
      </c>
      <c r="J2059" t="s">
        <v>72</v>
      </c>
      <c r="K2059">
        <v>44.592367000000003</v>
      </c>
      <c r="L2059">
        <v>2.4643359999999999</v>
      </c>
      <c r="M2059">
        <v>39.771000000000001</v>
      </c>
      <c r="N2059">
        <v>49.518000000000001</v>
      </c>
      <c r="O2059" t="s">
        <v>74</v>
      </c>
      <c r="P2059" t="s">
        <v>3299</v>
      </c>
      <c r="Q2059">
        <v>4.9260000000000002</v>
      </c>
      <c r="R2059">
        <v>4.8220000000000001</v>
      </c>
      <c r="S2059">
        <v>97754</v>
      </c>
      <c r="T2059">
        <v>7232</v>
      </c>
      <c r="U2059">
        <v>87183</v>
      </c>
      <c r="V2059">
        <v>108552</v>
      </c>
      <c r="W2059">
        <v>681</v>
      </c>
      <c r="X2059">
        <v>308</v>
      </c>
      <c r="Y2059">
        <v>0</v>
      </c>
      <c r="Z2059">
        <v>0</v>
      </c>
      <c r="AA2059">
        <v>0</v>
      </c>
      <c r="AB2059">
        <v>1</v>
      </c>
      <c r="AC2059" t="s">
        <v>2383</v>
      </c>
      <c r="AD2059" t="s">
        <v>2900</v>
      </c>
      <c r="AE2059">
        <v>1.6713928545000001</v>
      </c>
      <c r="AF2059" t="s">
        <v>75</v>
      </c>
    </row>
    <row r="2060" spans="1:32">
      <c r="A2060" t="s">
        <v>3300</v>
      </c>
      <c r="B2060">
        <v>2012</v>
      </c>
      <c r="C2060" t="s">
        <v>2900</v>
      </c>
      <c r="D2060" t="s">
        <v>182</v>
      </c>
      <c r="E2060" t="s">
        <v>72</v>
      </c>
      <c r="F2060" t="s">
        <v>72</v>
      </c>
      <c r="G2060" t="s">
        <v>72</v>
      </c>
      <c r="H2060" t="s">
        <v>72</v>
      </c>
      <c r="I2060" t="s">
        <v>79</v>
      </c>
      <c r="J2060" t="s">
        <v>96</v>
      </c>
      <c r="K2060">
        <v>41.335388999999999</v>
      </c>
      <c r="L2060">
        <v>6.766489</v>
      </c>
      <c r="M2060">
        <v>28.829000000000001</v>
      </c>
      <c r="N2060">
        <v>55.07</v>
      </c>
      <c r="O2060" t="s">
        <v>74</v>
      </c>
      <c r="P2060" t="s">
        <v>3301</v>
      </c>
      <c r="Q2060">
        <v>13.734</v>
      </c>
      <c r="R2060">
        <v>12.507</v>
      </c>
      <c r="S2060">
        <v>14243</v>
      </c>
      <c r="T2060">
        <v>3526</v>
      </c>
      <c r="U2060">
        <v>9933</v>
      </c>
      <c r="V2060">
        <v>18975</v>
      </c>
      <c r="W2060">
        <v>61</v>
      </c>
      <c r="X2060">
        <v>29</v>
      </c>
      <c r="Y2060">
        <v>0</v>
      </c>
      <c r="Z2060">
        <v>0</v>
      </c>
      <c r="AA2060">
        <v>0</v>
      </c>
      <c r="AB2060">
        <v>1</v>
      </c>
      <c r="AC2060" t="s">
        <v>129</v>
      </c>
      <c r="AD2060" t="s">
        <v>2900</v>
      </c>
      <c r="AE2060">
        <v>1.1328693086999999</v>
      </c>
      <c r="AF2060" t="s">
        <v>75</v>
      </c>
    </row>
    <row r="2061" spans="1:32">
      <c r="A2061" t="s">
        <v>3302</v>
      </c>
      <c r="B2061">
        <v>2012</v>
      </c>
      <c r="C2061" t="s">
        <v>2900</v>
      </c>
      <c r="D2061" t="s">
        <v>182</v>
      </c>
      <c r="E2061" t="s">
        <v>72</v>
      </c>
      <c r="F2061" t="s">
        <v>72</v>
      </c>
      <c r="G2061" t="s">
        <v>72</v>
      </c>
      <c r="H2061" t="s">
        <v>72</v>
      </c>
      <c r="I2061" t="s">
        <v>79</v>
      </c>
      <c r="J2061" t="s">
        <v>97</v>
      </c>
      <c r="K2061">
        <v>46.094188000000003</v>
      </c>
      <c r="L2061">
        <v>5.9384860000000002</v>
      </c>
      <c r="M2061">
        <v>34.734999999999999</v>
      </c>
      <c r="N2061">
        <v>57.874000000000002</v>
      </c>
      <c r="O2061" t="s">
        <v>74</v>
      </c>
      <c r="P2061" t="s">
        <v>3303</v>
      </c>
      <c r="Q2061">
        <v>11.78</v>
      </c>
      <c r="R2061">
        <v>11.359</v>
      </c>
      <c r="S2061">
        <v>17304</v>
      </c>
      <c r="T2061">
        <v>3231</v>
      </c>
      <c r="U2061">
        <v>13040</v>
      </c>
      <c r="V2061">
        <v>21726</v>
      </c>
      <c r="W2061">
        <v>95</v>
      </c>
      <c r="X2061">
        <v>44</v>
      </c>
      <c r="Y2061">
        <v>0</v>
      </c>
      <c r="Z2061">
        <v>0</v>
      </c>
      <c r="AA2061">
        <v>0</v>
      </c>
      <c r="AB2061">
        <v>1</v>
      </c>
      <c r="AC2061" t="s">
        <v>250</v>
      </c>
      <c r="AD2061" t="s">
        <v>2900</v>
      </c>
      <c r="AE2061">
        <v>1.3341281332999999</v>
      </c>
      <c r="AF2061" t="s">
        <v>75</v>
      </c>
    </row>
    <row r="2062" spans="1:32">
      <c r="A2062" t="s">
        <v>3304</v>
      </c>
      <c r="B2062">
        <v>2012</v>
      </c>
      <c r="C2062" t="s">
        <v>2900</v>
      </c>
      <c r="D2062" t="s">
        <v>182</v>
      </c>
      <c r="E2062" t="s">
        <v>72</v>
      </c>
      <c r="F2062" t="s">
        <v>72</v>
      </c>
      <c r="G2062" t="s">
        <v>72</v>
      </c>
      <c r="H2062" t="s">
        <v>72</v>
      </c>
      <c r="I2062" t="s">
        <v>79</v>
      </c>
      <c r="J2062" t="s">
        <v>98</v>
      </c>
      <c r="K2062">
        <v>38.572657</v>
      </c>
      <c r="L2062">
        <v>5.5461980000000004</v>
      </c>
      <c r="M2062">
        <v>28.297999999999998</v>
      </c>
      <c r="N2062">
        <v>49.976999999999997</v>
      </c>
      <c r="O2062" t="s">
        <v>74</v>
      </c>
      <c r="P2062" t="s">
        <v>3305</v>
      </c>
      <c r="Q2062">
        <v>11.404</v>
      </c>
      <c r="R2062">
        <v>10.273999999999999</v>
      </c>
      <c r="S2062">
        <v>19972</v>
      </c>
      <c r="T2062">
        <v>3567</v>
      </c>
      <c r="U2062">
        <v>14652</v>
      </c>
      <c r="V2062">
        <v>25877</v>
      </c>
      <c r="W2062">
        <v>132</v>
      </c>
      <c r="X2062">
        <v>50</v>
      </c>
      <c r="Y2062">
        <v>0</v>
      </c>
      <c r="Z2062">
        <v>0</v>
      </c>
      <c r="AA2062">
        <v>0</v>
      </c>
      <c r="AB2062">
        <v>1</v>
      </c>
      <c r="AC2062" t="s">
        <v>402</v>
      </c>
      <c r="AD2062" t="s">
        <v>2900</v>
      </c>
      <c r="AE2062">
        <v>1.7006727215999999</v>
      </c>
      <c r="AF2062" t="s">
        <v>75</v>
      </c>
    </row>
    <row r="2063" spans="1:32">
      <c r="A2063" t="s">
        <v>3306</v>
      </c>
      <c r="B2063">
        <v>2012</v>
      </c>
      <c r="C2063" t="s">
        <v>2900</v>
      </c>
      <c r="D2063" t="s">
        <v>182</v>
      </c>
      <c r="E2063" t="s">
        <v>72</v>
      </c>
      <c r="F2063" t="s">
        <v>72</v>
      </c>
      <c r="G2063" t="s">
        <v>72</v>
      </c>
      <c r="H2063" t="s">
        <v>72</v>
      </c>
      <c r="I2063" t="s">
        <v>79</v>
      </c>
      <c r="J2063" t="s">
        <v>99</v>
      </c>
      <c r="K2063">
        <v>52.979318999999997</v>
      </c>
      <c r="L2063">
        <v>5.0435990000000004</v>
      </c>
      <c r="M2063">
        <v>42.987000000000002</v>
      </c>
      <c r="N2063">
        <v>62.738</v>
      </c>
      <c r="O2063" t="s">
        <v>74</v>
      </c>
      <c r="P2063" t="s">
        <v>3307</v>
      </c>
      <c r="Q2063">
        <v>9.7590000000000003</v>
      </c>
      <c r="R2063">
        <v>9.9920000000000009</v>
      </c>
      <c r="S2063">
        <v>24189</v>
      </c>
      <c r="T2063">
        <v>3615</v>
      </c>
      <c r="U2063">
        <v>19627</v>
      </c>
      <c r="V2063">
        <v>28644</v>
      </c>
      <c r="W2063">
        <v>186</v>
      </c>
      <c r="X2063">
        <v>89</v>
      </c>
      <c r="Y2063">
        <v>0</v>
      </c>
      <c r="Z2063">
        <v>0</v>
      </c>
      <c r="AA2063">
        <v>0</v>
      </c>
      <c r="AB2063">
        <v>1</v>
      </c>
      <c r="AC2063" t="s">
        <v>633</v>
      </c>
      <c r="AD2063" t="s">
        <v>2900</v>
      </c>
      <c r="AE2063">
        <v>1.8891109835</v>
      </c>
      <c r="AF2063" t="s">
        <v>75</v>
      </c>
    </row>
    <row r="2064" spans="1:32">
      <c r="A2064" t="s">
        <v>3308</v>
      </c>
      <c r="B2064">
        <v>2012</v>
      </c>
      <c r="C2064" t="s">
        <v>2900</v>
      </c>
      <c r="D2064" t="s">
        <v>182</v>
      </c>
      <c r="E2064" t="s">
        <v>72</v>
      </c>
      <c r="F2064" t="s">
        <v>72</v>
      </c>
      <c r="G2064" t="s">
        <v>72</v>
      </c>
      <c r="H2064" t="s">
        <v>72</v>
      </c>
      <c r="I2064" t="s">
        <v>79</v>
      </c>
      <c r="J2064" t="s">
        <v>100</v>
      </c>
      <c r="K2064">
        <v>44.283220999999998</v>
      </c>
      <c r="L2064">
        <v>4.5446049999999998</v>
      </c>
      <c r="M2064">
        <v>35.545999999999999</v>
      </c>
      <c r="N2064">
        <v>53.389000000000003</v>
      </c>
      <c r="O2064" t="s">
        <v>74</v>
      </c>
      <c r="P2064" t="s">
        <v>3309</v>
      </c>
      <c r="Q2064">
        <v>9.1050000000000004</v>
      </c>
      <c r="R2064">
        <v>8.7370000000000001</v>
      </c>
      <c r="S2064">
        <v>22046</v>
      </c>
      <c r="T2064">
        <v>2736</v>
      </c>
      <c r="U2064">
        <v>17697</v>
      </c>
      <c r="V2064">
        <v>26579</v>
      </c>
      <c r="W2064">
        <v>207</v>
      </c>
      <c r="X2064">
        <v>96</v>
      </c>
      <c r="Y2064">
        <v>0</v>
      </c>
      <c r="Z2064">
        <v>0</v>
      </c>
      <c r="AA2064">
        <v>0</v>
      </c>
      <c r="AB2064">
        <v>1</v>
      </c>
      <c r="AC2064" t="s">
        <v>362</v>
      </c>
      <c r="AD2064" t="s">
        <v>2900</v>
      </c>
      <c r="AE2064">
        <v>1.7243848921</v>
      </c>
      <c r="AF2064" t="s">
        <v>75</v>
      </c>
    </row>
    <row r="2065" spans="1:32">
      <c r="A2065" t="s">
        <v>3311</v>
      </c>
      <c r="B2065">
        <v>2012</v>
      </c>
      <c r="C2065" t="s">
        <v>3312</v>
      </c>
      <c r="D2065" t="s">
        <v>72</v>
      </c>
      <c r="E2065" t="s">
        <v>72</v>
      </c>
      <c r="F2065" t="s">
        <v>72</v>
      </c>
      <c r="G2065" t="s">
        <v>72</v>
      </c>
      <c r="H2065" t="s">
        <v>73</v>
      </c>
      <c r="I2065" t="s">
        <v>72</v>
      </c>
      <c r="J2065" t="s">
        <v>72</v>
      </c>
      <c r="K2065">
        <v>19.520885</v>
      </c>
      <c r="L2065">
        <v>2.7263579999999998</v>
      </c>
      <c r="M2065">
        <v>14.669</v>
      </c>
      <c r="N2065">
        <v>25.498000000000001</v>
      </c>
      <c r="O2065" t="s">
        <v>74</v>
      </c>
      <c r="P2065" t="s">
        <v>3313</v>
      </c>
      <c r="Q2065">
        <v>5.9770000000000003</v>
      </c>
      <c r="R2065">
        <v>4.8520000000000003</v>
      </c>
      <c r="S2065">
        <v>32521</v>
      </c>
      <c r="T2065">
        <v>5064</v>
      </c>
      <c r="U2065">
        <v>24438</v>
      </c>
      <c r="V2065">
        <v>42479</v>
      </c>
      <c r="W2065">
        <v>358</v>
      </c>
      <c r="X2065">
        <v>75</v>
      </c>
      <c r="Y2065">
        <v>0</v>
      </c>
      <c r="Z2065">
        <v>0</v>
      </c>
      <c r="AA2065">
        <v>0</v>
      </c>
      <c r="AB2065">
        <v>1</v>
      </c>
      <c r="AC2065" t="s">
        <v>476</v>
      </c>
      <c r="AD2065" t="s">
        <v>3312</v>
      </c>
      <c r="AE2065">
        <v>1.6890842472000001</v>
      </c>
      <c r="AF2065" t="s">
        <v>75</v>
      </c>
    </row>
    <row r="2066" spans="1:32">
      <c r="A2066" t="s">
        <v>3314</v>
      </c>
      <c r="B2066">
        <v>2012</v>
      </c>
      <c r="C2066" t="s">
        <v>3312</v>
      </c>
      <c r="D2066" t="s">
        <v>72</v>
      </c>
      <c r="E2066" t="s">
        <v>72</v>
      </c>
      <c r="F2066" t="s">
        <v>72</v>
      </c>
      <c r="G2066" t="s">
        <v>72</v>
      </c>
      <c r="H2066" t="s">
        <v>73</v>
      </c>
      <c r="I2066" t="s">
        <v>76</v>
      </c>
      <c r="J2066" t="s">
        <v>72</v>
      </c>
      <c r="K2066">
        <v>17.567454000000001</v>
      </c>
      <c r="L2066">
        <v>3.3791720000000001</v>
      </c>
      <c r="M2066">
        <v>11.827</v>
      </c>
      <c r="N2066">
        <v>25.294</v>
      </c>
      <c r="O2066" t="s">
        <v>74</v>
      </c>
      <c r="P2066" t="s">
        <v>3315</v>
      </c>
      <c r="Q2066">
        <v>7.7270000000000003</v>
      </c>
      <c r="R2066">
        <v>5.74</v>
      </c>
      <c r="S2066">
        <v>15007</v>
      </c>
      <c r="T2066">
        <v>3308</v>
      </c>
      <c r="U2066">
        <v>10103</v>
      </c>
      <c r="V2066">
        <v>21607</v>
      </c>
      <c r="W2066">
        <v>176</v>
      </c>
      <c r="X2066">
        <v>28</v>
      </c>
      <c r="Y2066">
        <v>0</v>
      </c>
      <c r="Z2066">
        <v>0</v>
      </c>
      <c r="AA2066">
        <v>0</v>
      </c>
      <c r="AB2066">
        <v>1</v>
      </c>
      <c r="AC2066" t="s">
        <v>758</v>
      </c>
      <c r="AD2066" t="s">
        <v>3312</v>
      </c>
      <c r="AE2066">
        <v>1.3799111259000001</v>
      </c>
      <c r="AF2066" t="s">
        <v>75</v>
      </c>
    </row>
    <row r="2067" spans="1:32">
      <c r="A2067" t="s">
        <v>3316</v>
      </c>
      <c r="B2067">
        <v>2012</v>
      </c>
      <c r="C2067" t="s">
        <v>3312</v>
      </c>
      <c r="D2067" t="s">
        <v>72</v>
      </c>
      <c r="E2067" t="s">
        <v>72</v>
      </c>
      <c r="F2067" t="s">
        <v>72</v>
      </c>
      <c r="G2067" t="s">
        <v>72</v>
      </c>
      <c r="H2067" t="s">
        <v>73</v>
      </c>
      <c r="I2067" t="s">
        <v>79</v>
      </c>
      <c r="J2067" t="s">
        <v>72</v>
      </c>
      <c r="K2067">
        <v>21.576540999999999</v>
      </c>
      <c r="L2067">
        <v>3.987536</v>
      </c>
      <c r="M2067">
        <v>14.702999999999999</v>
      </c>
      <c r="N2067">
        <v>30.513000000000002</v>
      </c>
      <c r="O2067" t="s">
        <v>74</v>
      </c>
      <c r="P2067" t="s">
        <v>3317</v>
      </c>
      <c r="Q2067">
        <v>8.9369999999999994</v>
      </c>
      <c r="R2067">
        <v>6.8730000000000002</v>
      </c>
      <c r="S2067">
        <v>17515</v>
      </c>
      <c r="T2067">
        <v>3426</v>
      </c>
      <c r="U2067">
        <v>11935</v>
      </c>
      <c r="V2067">
        <v>24769</v>
      </c>
      <c r="W2067">
        <v>182</v>
      </c>
      <c r="X2067">
        <v>47</v>
      </c>
      <c r="Y2067">
        <v>0</v>
      </c>
      <c r="Z2067">
        <v>0</v>
      </c>
      <c r="AA2067">
        <v>0</v>
      </c>
      <c r="AB2067">
        <v>1</v>
      </c>
      <c r="AC2067" t="s">
        <v>221</v>
      </c>
      <c r="AD2067" t="s">
        <v>3312</v>
      </c>
      <c r="AE2067">
        <v>1.7008267688000001</v>
      </c>
      <c r="AF2067" t="s">
        <v>75</v>
      </c>
    </row>
    <row r="2068" spans="1:32">
      <c r="A2068" t="s">
        <v>3318</v>
      </c>
      <c r="B2068">
        <v>2012</v>
      </c>
      <c r="C2068" t="s">
        <v>3312</v>
      </c>
      <c r="D2068" t="s">
        <v>72</v>
      </c>
      <c r="E2068" t="s">
        <v>72</v>
      </c>
      <c r="F2068" t="s">
        <v>72</v>
      </c>
      <c r="G2068" t="s">
        <v>72</v>
      </c>
      <c r="H2068" t="s">
        <v>81</v>
      </c>
      <c r="I2068" t="s">
        <v>72</v>
      </c>
      <c r="J2068" t="s">
        <v>72</v>
      </c>
      <c r="K2068">
        <v>28.986830999999999</v>
      </c>
      <c r="L2068">
        <v>2.3835860000000002</v>
      </c>
      <c r="M2068">
        <v>24.494</v>
      </c>
      <c r="N2068">
        <v>33.933</v>
      </c>
      <c r="O2068" t="s">
        <v>74</v>
      </c>
      <c r="P2068" t="s">
        <v>3319</v>
      </c>
      <c r="Q2068">
        <v>4.9459999999999997</v>
      </c>
      <c r="R2068">
        <v>4.492</v>
      </c>
      <c r="S2068">
        <v>54336</v>
      </c>
      <c r="T2068">
        <v>4839</v>
      </c>
      <c r="U2068">
        <v>45915</v>
      </c>
      <c r="V2068">
        <v>63607</v>
      </c>
      <c r="W2068">
        <v>476</v>
      </c>
      <c r="X2068">
        <v>138</v>
      </c>
      <c r="Y2068">
        <v>0</v>
      </c>
      <c r="Z2068">
        <v>0</v>
      </c>
      <c r="AA2068">
        <v>0</v>
      </c>
      <c r="AB2068">
        <v>1</v>
      </c>
      <c r="AC2068" t="s">
        <v>103</v>
      </c>
      <c r="AD2068" t="s">
        <v>3312</v>
      </c>
      <c r="AE2068">
        <v>1.3110385766999999</v>
      </c>
      <c r="AF2068" t="s">
        <v>75</v>
      </c>
    </row>
    <row r="2069" spans="1:32">
      <c r="A2069" t="s">
        <v>3320</v>
      </c>
      <c r="B2069">
        <v>2012</v>
      </c>
      <c r="C2069" t="s">
        <v>3312</v>
      </c>
      <c r="D2069" t="s">
        <v>72</v>
      </c>
      <c r="E2069" t="s">
        <v>72</v>
      </c>
      <c r="F2069" t="s">
        <v>72</v>
      </c>
      <c r="G2069" t="s">
        <v>72</v>
      </c>
      <c r="H2069" t="s">
        <v>81</v>
      </c>
      <c r="I2069" t="s">
        <v>76</v>
      </c>
      <c r="J2069" t="s">
        <v>72</v>
      </c>
      <c r="K2069">
        <v>17.822187</v>
      </c>
      <c r="L2069">
        <v>2.9364659999999998</v>
      </c>
      <c r="M2069">
        <v>12.717000000000001</v>
      </c>
      <c r="N2069">
        <v>24.404</v>
      </c>
      <c r="O2069" t="s">
        <v>74</v>
      </c>
      <c r="P2069" t="s">
        <v>3321</v>
      </c>
      <c r="Q2069">
        <v>6.5819999999999999</v>
      </c>
      <c r="R2069">
        <v>5.1050000000000004</v>
      </c>
      <c r="S2069">
        <v>15355</v>
      </c>
      <c r="T2069">
        <v>2518</v>
      </c>
      <c r="U2069">
        <v>10956</v>
      </c>
      <c r="V2069">
        <v>21025</v>
      </c>
      <c r="W2069">
        <v>247</v>
      </c>
      <c r="X2069">
        <v>51</v>
      </c>
      <c r="Y2069">
        <v>0</v>
      </c>
      <c r="Z2069">
        <v>0</v>
      </c>
      <c r="AA2069">
        <v>0</v>
      </c>
      <c r="AB2069">
        <v>1</v>
      </c>
      <c r="AC2069" t="s">
        <v>235</v>
      </c>
      <c r="AD2069" t="s">
        <v>3312</v>
      </c>
      <c r="AE2069">
        <v>1.4483361301</v>
      </c>
      <c r="AF2069" t="s">
        <v>75</v>
      </c>
    </row>
    <row r="2070" spans="1:32">
      <c r="A2070" t="s">
        <v>3322</v>
      </c>
      <c r="B2070">
        <v>2012</v>
      </c>
      <c r="C2070" t="s">
        <v>3312</v>
      </c>
      <c r="D2070" t="s">
        <v>72</v>
      </c>
      <c r="E2070" t="s">
        <v>72</v>
      </c>
      <c r="F2070" t="s">
        <v>72</v>
      </c>
      <c r="G2070" t="s">
        <v>72</v>
      </c>
      <c r="H2070" t="s">
        <v>81</v>
      </c>
      <c r="I2070" t="s">
        <v>79</v>
      </c>
      <c r="J2070" t="s">
        <v>72</v>
      </c>
      <c r="K2070">
        <v>38.482886000000001</v>
      </c>
      <c r="L2070">
        <v>3.815455</v>
      </c>
      <c r="M2070">
        <v>31.241</v>
      </c>
      <c r="N2070">
        <v>46.273000000000003</v>
      </c>
      <c r="O2070" t="s">
        <v>74</v>
      </c>
      <c r="P2070" t="s">
        <v>3323</v>
      </c>
      <c r="Q2070">
        <v>7.79</v>
      </c>
      <c r="R2070">
        <v>7.2409999999999997</v>
      </c>
      <c r="S2070">
        <v>38981</v>
      </c>
      <c r="T2070">
        <v>4559</v>
      </c>
      <c r="U2070">
        <v>31646</v>
      </c>
      <c r="V2070">
        <v>46872</v>
      </c>
      <c r="W2070">
        <v>229</v>
      </c>
      <c r="X2070">
        <v>87</v>
      </c>
      <c r="Y2070">
        <v>0</v>
      </c>
      <c r="Z2070">
        <v>0</v>
      </c>
      <c r="AA2070">
        <v>0</v>
      </c>
      <c r="AB2070">
        <v>1</v>
      </c>
      <c r="AC2070" t="s">
        <v>383</v>
      </c>
      <c r="AD2070" t="s">
        <v>3312</v>
      </c>
      <c r="AE2070">
        <v>1.4020513916999999</v>
      </c>
      <c r="AF2070" t="s">
        <v>75</v>
      </c>
    </row>
    <row r="2071" spans="1:32">
      <c r="A2071" t="s">
        <v>3324</v>
      </c>
      <c r="B2071">
        <v>2012</v>
      </c>
      <c r="C2071" t="s">
        <v>3312</v>
      </c>
      <c r="D2071" t="s">
        <v>72</v>
      </c>
      <c r="E2071" t="s">
        <v>72</v>
      </c>
      <c r="F2071" t="s">
        <v>72</v>
      </c>
      <c r="G2071" t="s">
        <v>72</v>
      </c>
      <c r="H2071" t="s">
        <v>83</v>
      </c>
      <c r="I2071" t="s">
        <v>72</v>
      </c>
      <c r="J2071" t="s">
        <v>72</v>
      </c>
      <c r="K2071">
        <v>22.087627000000001</v>
      </c>
      <c r="L2071">
        <v>1.7445349999999999</v>
      </c>
      <c r="M2071">
        <v>18.821000000000002</v>
      </c>
      <c r="N2071">
        <v>25.742000000000001</v>
      </c>
      <c r="O2071" t="s">
        <v>74</v>
      </c>
      <c r="P2071" t="s">
        <v>3325</v>
      </c>
      <c r="Q2071">
        <v>3.6539999999999999</v>
      </c>
      <c r="R2071">
        <v>3.2669999999999999</v>
      </c>
      <c r="S2071">
        <v>75232</v>
      </c>
      <c r="T2071">
        <v>6240</v>
      </c>
      <c r="U2071">
        <v>64105</v>
      </c>
      <c r="V2071">
        <v>87678</v>
      </c>
      <c r="W2071">
        <v>1063</v>
      </c>
      <c r="X2071">
        <v>205</v>
      </c>
      <c r="Y2071">
        <v>0</v>
      </c>
      <c r="Z2071">
        <v>0</v>
      </c>
      <c r="AA2071">
        <v>0</v>
      </c>
      <c r="AB2071">
        <v>1</v>
      </c>
      <c r="AC2071" t="s">
        <v>2408</v>
      </c>
      <c r="AD2071" t="s">
        <v>3312</v>
      </c>
      <c r="AE2071">
        <v>1.8781414174</v>
      </c>
      <c r="AF2071" t="s">
        <v>75</v>
      </c>
    </row>
    <row r="2072" spans="1:32">
      <c r="A2072" t="s">
        <v>3326</v>
      </c>
      <c r="B2072">
        <v>2012</v>
      </c>
      <c r="C2072" t="s">
        <v>3312</v>
      </c>
      <c r="D2072" t="s">
        <v>72</v>
      </c>
      <c r="E2072" t="s">
        <v>72</v>
      </c>
      <c r="F2072" t="s">
        <v>72</v>
      </c>
      <c r="G2072" t="s">
        <v>72</v>
      </c>
      <c r="H2072" t="s">
        <v>83</v>
      </c>
      <c r="I2072" t="s">
        <v>76</v>
      </c>
      <c r="J2072" t="s">
        <v>72</v>
      </c>
      <c r="K2072">
        <v>11.032717</v>
      </c>
      <c r="L2072">
        <v>1.7594879999999999</v>
      </c>
      <c r="M2072">
        <v>7.9950000000000001</v>
      </c>
      <c r="N2072">
        <v>15.036</v>
      </c>
      <c r="O2072" t="s">
        <v>74</v>
      </c>
      <c r="P2072" t="s">
        <v>3327</v>
      </c>
      <c r="Q2072">
        <v>4.0030000000000001</v>
      </c>
      <c r="R2072">
        <v>3.0379999999999998</v>
      </c>
      <c r="S2072">
        <v>18301</v>
      </c>
      <c r="T2072">
        <v>3060</v>
      </c>
      <c r="U2072">
        <v>13262</v>
      </c>
      <c r="V2072">
        <v>24942</v>
      </c>
      <c r="W2072">
        <v>631</v>
      </c>
      <c r="X2072">
        <v>75</v>
      </c>
      <c r="Y2072">
        <v>0</v>
      </c>
      <c r="Z2072">
        <v>0</v>
      </c>
      <c r="AA2072">
        <v>0</v>
      </c>
      <c r="AB2072">
        <v>1</v>
      </c>
      <c r="AC2072" t="s">
        <v>185</v>
      </c>
      <c r="AD2072" t="s">
        <v>3312</v>
      </c>
      <c r="AE2072">
        <v>1.9870111038</v>
      </c>
      <c r="AF2072" t="s">
        <v>75</v>
      </c>
    </row>
    <row r="2073" spans="1:32">
      <c r="A2073" t="s">
        <v>3328</v>
      </c>
      <c r="B2073">
        <v>2012</v>
      </c>
      <c r="C2073" t="s">
        <v>3312</v>
      </c>
      <c r="D2073" t="s">
        <v>72</v>
      </c>
      <c r="E2073" t="s">
        <v>72</v>
      </c>
      <c r="F2073" t="s">
        <v>72</v>
      </c>
      <c r="G2073" t="s">
        <v>72</v>
      </c>
      <c r="H2073" t="s">
        <v>83</v>
      </c>
      <c r="I2073" t="s">
        <v>79</v>
      </c>
      <c r="J2073" t="s">
        <v>72</v>
      </c>
      <c r="K2073">
        <v>32.582912</v>
      </c>
      <c r="L2073">
        <v>2.9541339999999998</v>
      </c>
      <c r="M2073">
        <v>27.013999999999999</v>
      </c>
      <c r="N2073">
        <v>38.692</v>
      </c>
      <c r="O2073" t="s">
        <v>74</v>
      </c>
      <c r="P2073" t="s">
        <v>3329</v>
      </c>
      <c r="Q2073">
        <v>6.109</v>
      </c>
      <c r="R2073">
        <v>5.569</v>
      </c>
      <c r="S2073">
        <v>56931</v>
      </c>
      <c r="T2073">
        <v>5408</v>
      </c>
      <c r="U2073">
        <v>47200</v>
      </c>
      <c r="V2073">
        <v>67604</v>
      </c>
      <c r="W2073">
        <v>432</v>
      </c>
      <c r="X2073">
        <v>130</v>
      </c>
      <c r="Y2073">
        <v>0</v>
      </c>
      <c r="Z2073">
        <v>0</v>
      </c>
      <c r="AA2073">
        <v>0</v>
      </c>
      <c r="AB2073">
        <v>1</v>
      </c>
      <c r="AC2073" t="s">
        <v>1935</v>
      </c>
      <c r="AD2073" t="s">
        <v>3312</v>
      </c>
      <c r="AE2073">
        <v>1.7122923252</v>
      </c>
      <c r="AF2073" t="s">
        <v>75</v>
      </c>
    </row>
    <row r="2074" spans="1:32">
      <c r="A2074" t="s">
        <v>3330</v>
      </c>
      <c r="B2074">
        <v>2012</v>
      </c>
      <c r="C2074" t="s">
        <v>3312</v>
      </c>
      <c r="D2074" t="s">
        <v>72</v>
      </c>
      <c r="E2074" t="s">
        <v>72</v>
      </c>
      <c r="F2074" t="s">
        <v>72</v>
      </c>
      <c r="G2074" t="s">
        <v>72</v>
      </c>
      <c r="H2074" t="s">
        <v>84</v>
      </c>
      <c r="I2074" t="s">
        <v>72</v>
      </c>
      <c r="J2074" t="s">
        <v>72</v>
      </c>
      <c r="K2074">
        <v>15.138532</v>
      </c>
      <c r="L2074">
        <v>1.2421549999999999</v>
      </c>
      <c r="M2074">
        <v>12.835000000000001</v>
      </c>
      <c r="N2074">
        <v>17.771000000000001</v>
      </c>
      <c r="O2074" t="s">
        <v>74</v>
      </c>
      <c r="P2074" t="s">
        <v>3331</v>
      </c>
      <c r="Q2074">
        <v>2.6320000000000001</v>
      </c>
      <c r="R2074">
        <v>2.3029999999999999</v>
      </c>
      <c r="S2074">
        <v>54311</v>
      </c>
      <c r="T2074">
        <v>4492</v>
      </c>
      <c r="U2074">
        <v>46047</v>
      </c>
      <c r="V2074">
        <v>63754</v>
      </c>
      <c r="W2074">
        <v>1277</v>
      </c>
      <c r="X2074">
        <v>208</v>
      </c>
      <c r="Y2074">
        <v>0</v>
      </c>
      <c r="Z2074">
        <v>0</v>
      </c>
      <c r="AA2074">
        <v>0</v>
      </c>
      <c r="AB2074">
        <v>1</v>
      </c>
      <c r="AC2074" t="s">
        <v>103</v>
      </c>
      <c r="AD2074" t="s">
        <v>3312</v>
      </c>
      <c r="AE2074">
        <v>1.5325252486000001</v>
      </c>
      <c r="AF2074" t="s">
        <v>75</v>
      </c>
    </row>
    <row r="2075" spans="1:32">
      <c r="A2075" t="s">
        <v>3332</v>
      </c>
      <c r="B2075">
        <v>2012</v>
      </c>
      <c r="C2075" t="s">
        <v>3312</v>
      </c>
      <c r="D2075" t="s">
        <v>72</v>
      </c>
      <c r="E2075" t="s">
        <v>72</v>
      </c>
      <c r="F2075" t="s">
        <v>72</v>
      </c>
      <c r="G2075" t="s">
        <v>72</v>
      </c>
      <c r="H2075" t="s">
        <v>84</v>
      </c>
      <c r="I2075" t="s">
        <v>76</v>
      </c>
      <c r="J2075" t="s">
        <v>72</v>
      </c>
      <c r="K2075">
        <v>7.7770390000000003</v>
      </c>
      <c r="L2075">
        <v>0.97041100000000002</v>
      </c>
      <c r="M2075">
        <v>6.0570000000000004</v>
      </c>
      <c r="N2075">
        <v>9.9339999999999993</v>
      </c>
      <c r="O2075" t="s">
        <v>74</v>
      </c>
      <c r="P2075" t="s">
        <v>3333</v>
      </c>
      <c r="Q2075">
        <v>2.157</v>
      </c>
      <c r="R2075">
        <v>1.72</v>
      </c>
      <c r="S2075">
        <v>14584</v>
      </c>
      <c r="T2075">
        <v>1784</v>
      </c>
      <c r="U2075">
        <v>11359</v>
      </c>
      <c r="V2075">
        <v>18629</v>
      </c>
      <c r="W2075">
        <v>735</v>
      </c>
      <c r="X2075">
        <v>77</v>
      </c>
      <c r="Y2075">
        <v>0</v>
      </c>
      <c r="Z2075">
        <v>0</v>
      </c>
      <c r="AA2075">
        <v>0</v>
      </c>
      <c r="AB2075">
        <v>1</v>
      </c>
      <c r="AC2075" t="s">
        <v>190</v>
      </c>
      <c r="AD2075" t="s">
        <v>3312</v>
      </c>
      <c r="AE2075">
        <v>0.96372803380000005</v>
      </c>
      <c r="AF2075" t="s">
        <v>75</v>
      </c>
    </row>
    <row r="2076" spans="1:32">
      <c r="A2076" t="s">
        <v>3334</v>
      </c>
      <c r="B2076">
        <v>2012</v>
      </c>
      <c r="C2076" t="s">
        <v>3312</v>
      </c>
      <c r="D2076" t="s">
        <v>72</v>
      </c>
      <c r="E2076" t="s">
        <v>72</v>
      </c>
      <c r="F2076" t="s">
        <v>72</v>
      </c>
      <c r="G2076" t="s">
        <v>72</v>
      </c>
      <c r="H2076" t="s">
        <v>84</v>
      </c>
      <c r="I2076" t="s">
        <v>79</v>
      </c>
      <c r="J2076" t="s">
        <v>72</v>
      </c>
      <c r="K2076">
        <v>23.201080999999999</v>
      </c>
      <c r="L2076">
        <v>2.0876980000000001</v>
      </c>
      <c r="M2076">
        <v>19.318000000000001</v>
      </c>
      <c r="N2076">
        <v>27.597000000000001</v>
      </c>
      <c r="O2076" t="s">
        <v>74</v>
      </c>
      <c r="P2076" t="s">
        <v>3335</v>
      </c>
      <c r="Q2076">
        <v>4.3959999999999999</v>
      </c>
      <c r="R2076">
        <v>3.883</v>
      </c>
      <c r="S2076">
        <v>39726</v>
      </c>
      <c r="T2076">
        <v>3861</v>
      </c>
      <c r="U2076">
        <v>33078</v>
      </c>
      <c r="V2076">
        <v>47253</v>
      </c>
      <c r="W2076">
        <v>542</v>
      </c>
      <c r="X2076">
        <v>131</v>
      </c>
      <c r="Y2076">
        <v>0</v>
      </c>
      <c r="Z2076">
        <v>0</v>
      </c>
      <c r="AA2076">
        <v>0</v>
      </c>
      <c r="AB2076">
        <v>1</v>
      </c>
      <c r="AC2076" t="s">
        <v>495</v>
      </c>
      <c r="AD2076" t="s">
        <v>3312</v>
      </c>
      <c r="AE2076">
        <v>1.3233339815</v>
      </c>
      <c r="AF2076" t="s">
        <v>75</v>
      </c>
    </row>
    <row r="2077" spans="1:32">
      <c r="A2077" t="s">
        <v>3336</v>
      </c>
      <c r="B2077">
        <v>2012</v>
      </c>
      <c r="C2077" t="s">
        <v>3312</v>
      </c>
      <c r="D2077" t="s">
        <v>72</v>
      </c>
      <c r="E2077" t="s">
        <v>72</v>
      </c>
      <c r="F2077" t="s">
        <v>72</v>
      </c>
      <c r="G2077" t="s">
        <v>72</v>
      </c>
      <c r="H2077" t="s">
        <v>85</v>
      </c>
      <c r="I2077" t="s">
        <v>72</v>
      </c>
      <c r="J2077" t="s">
        <v>72</v>
      </c>
      <c r="K2077">
        <v>11.647126999999999</v>
      </c>
      <c r="L2077">
        <v>1.0445329999999999</v>
      </c>
      <c r="M2077">
        <v>9.7289999999999992</v>
      </c>
      <c r="N2077">
        <v>13.885</v>
      </c>
      <c r="O2077" t="s">
        <v>74</v>
      </c>
      <c r="P2077" t="s">
        <v>3337</v>
      </c>
      <c r="Q2077">
        <v>2.238</v>
      </c>
      <c r="R2077">
        <v>1.9179999999999999</v>
      </c>
      <c r="S2077">
        <v>45639</v>
      </c>
      <c r="T2077">
        <v>4059</v>
      </c>
      <c r="U2077">
        <v>38124</v>
      </c>
      <c r="V2077">
        <v>54407</v>
      </c>
      <c r="W2077">
        <v>1285</v>
      </c>
      <c r="X2077">
        <v>171</v>
      </c>
      <c r="Y2077">
        <v>0</v>
      </c>
      <c r="Z2077">
        <v>0</v>
      </c>
      <c r="AA2077">
        <v>0</v>
      </c>
      <c r="AB2077">
        <v>1</v>
      </c>
      <c r="AC2077" t="s">
        <v>2420</v>
      </c>
      <c r="AD2077" t="s">
        <v>3312</v>
      </c>
      <c r="AE2077">
        <v>1.3613491122000001</v>
      </c>
      <c r="AF2077" t="s">
        <v>75</v>
      </c>
    </row>
    <row r="2078" spans="1:32">
      <c r="A2078" t="s">
        <v>3338</v>
      </c>
      <c r="B2078">
        <v>2012</v>
      </c>
      <c r="C2078" t="s">
        <v>3312</v>
      </c>
      <c r="D2078" t="s">
        <v>72</v>
      </c>
      <c r="E2078" t="s">
        <v>72</v>
      </c>
      <c r="F2078" t="s">
        <v>72</v>
      </c>
      <c r="G2078" t="s">
        <v>72</v>
      </c>
      <c r="H2078" t="s">
        <v>85</v>
      </c>
      <c r="I2078" t="s">
        <v>76</v>
      </c>
      <c r="J2078" t="s">
        <v>72</v>
      </c>
      <c r="K2078">
        <v>5.3383510000000003</v>
      </c>
      <c r="L2078">
        <v>0.94834499999999999</v>
      </c>
      <c r="M2078">
        <v>3.7410000000000001</v>
      </c>
      <c r="N2078">
        <v>7.5640000000000001</v>
      </c>
      <c r="O2078" t="s">
        <v>74</v>
      </c>
      <c r="P2078" t="s">
        <v>851</v>
      </c>
      <c r="Q2078">
        <v>2.226</v>
      </c>
      <c r="R2078">
        <v>1.597</v>
      </c>
      <c r="S2078">
        <v>10315</v>
      </c>
      <c r="T2078">
        <v>1810</v>
      </c>
      <c r="U2078">
        <v>7229</v>
      </c>
      <c r="V2078">
        <v>14616</v>
      </c>
      <c r="W2078">
        <v>670</v>
      </c>
      <c r="X2078">
        <v>42</v>
      </c>
      <c r="Y2078">
        <v>0</v>
      </c>
      <c r="Z2078">
        <v>0</v>
      </c>
      <c r="AA2078">
        <v>0</v>
      </c>
      <c r="AB2078">
        <v>1</v>
      </c>
      <c r="AC2078" t="s">
        <v>422</v>
      </c>
      <c r="AD2078" t="s">
        <v>3312</v>
      </c>
      <c r="AE2078">
        <v>1.1906310266</v>
      </c>
      <c r="AF2078" t="s">
        <v>75</v>
      </c>
    </row>
    <row r="2079" spans="1:32">
      <c r="A2079" t="s">
        <v>3339</v>
      </c>
      <c r="B2079">
        <v>2012</v>
      </c>
      <c r="C2079" t="s">
        <v>3312</v>
      </c>
      <c r="D2079" t="s">
        <v>72</v>
      </c>
      <c r="E2079" t="s">
        <v>72</v>
      </c>
      <c r="F2079" t="s">
        <v>72</v>
      </c>
      <c r="G2079" t="s">
        <v>72</v>
      </c>
      <c r="H2079" t="s">
        <v>85</v>
      </c>
      <c r="I2079" t="s">
        <v>79</v>
      </c>
      <c r="J2079" t="s">
        <v>72</v>
      </c>
      <c r="K2079">
        <v>17.784748</v>
      </c>
      <c r="L2079">
        <v>1.8924460000000001</v>
      </c>
      <c r="M2079">
        <v>14.335000000000001</v>
      </c>
      <c r="N2079">
        <v>21.853999999999999</v>
      </c>
      <c r="O2079" t="s">
        <v>74</v>
      </c>
      <c r="P2079" t="s">
        <v>2897</v>
      </c>
      <c r="Q2079">
        <v>4.069</v>
      </c>
      <c r="R2079">
        <v>3.45</v>
      </c>
      <c r="S2079">
        <v>35324</v>
      </c>
      <c r="T2079">
        <v>3860</v>
      </c>
      <c r="U2079">
        <v>28471</v>
      </c>
      <c r="V2079">
        <v>43405</v>
      </c>
      <c r="W2079">
        <v>615</v>
      </c>
      <c r="X2079">
        <v>129</v>
      </c>
      <c r="Y2079">
        <v>0</v>
      </c>
      <c r="Z2079">
        <v>0</v>
      </c>
      <c r="AA2079">
        <v>0</v>
      </c>
      <c r="AB2079">
        <v>1</v>
      </c>
      <c r="AC2079" t="s">
        <v>324</v>
      </c>
      <c r="AD2079" t="s">
        <v>3312</v>
      </c>
      <c r="AE2079">
        <v>1.5038869436</v>
      </c>
      <c r="AF2079" t="s">
        <v>75</v>
      </c>
    </row>
    <row r="2080" spans="1:32">
      <c r="A2080" t="s">
        <v>3340</v>
      </c>
      <c r="B2080">
        <v>2012</v>
      </c>
      <c r="C2080" t="s">
        <v>3312</v>
      </c>
      <c r="D2080" t="s">
        <v>72</v>
      </c>
      <c r="E2080" t="s">
        <v>72</v>
      </c>
      <c r="F2080" t="s">
        <v>72</v>
      </c>
      <c r="G2080" t="s">
        <v>72</v>
      </c>
      <c r="H2080" t="s">
        <v>86</v>
      </c>
      <c r="I2080" t="s">
        <v>72</v>
      </c>
      <c r="J2080" t="s">
        <v>72</v>
      </c>
      <c r="K2080">
        <v>9.1275770000000005</v>
      </c>
      <c r="L2080">
        <v>1.077572</v>
      </c>
      <c r="M2080">
        <v>7.2030000000000003</v>
      </c>
      <c r="N2080">
        <v>11.503</v>
      </c>
      <c r="O2080" t="s">
        <v>74</v>
      </c>
      <c r="P2080" t="s">
        <v>3341</v>
      </c>
      <c r="Q2080">
        <v>2.375</v>
      </c>
      <c r="R2080">
        <v>1.9239999999999999</v>
      </c>
      <c r="S2080">
        <v>31409</v>
      </c>
      <c r="T2080">
        <v>3686</v>
      </c>
      <c r="U2080">
        <v>24786</v>
      </c>
      <c r="V2080">
        <v>39581</v>
      </c>
      <c r="W2080">
        <v>1232</v>
      </c>
      <c r="X2080">
        <v>115</v>
      </c>
      <c r="Y2080">
        <v>0</v>
      </c>
      <c r="Z2080">
        <v>0</v>
      </c>
      <c r="AA2080">
        <v>0</v>
      </c>
      <c r="AB2080">
        <v>1</v>
      </c>
      <c r="AC2080" t="s">
        <v>396</v>
      </c>
      <c r="AD2080" t="s">
        <v>3312</v>
      </c>
      <c r="AE2080">
        <v>1.7233093135999999</v>
      </c>
      <c r="AF2080" t="s">
        <v>75</v>
      </c>
    </row>
    <row r="2081" spans="1:32">
      <c r="A2081" t="s">
        <v>3342</v>
      </c>
      <c r="B2081">
        <v>2012</v>
      </c>
      <c r="C2081" t="s">
        <v>3312</v>
      </c>
      <c r="D2081" t="s">
        <v>72</v>
      </c>
      <c r="E2081" t="s">
        <v>72</v>
      </c>
      <c r="F2081" t="s">
        <v>72</v>
      </c>
      <c r="G2081" t="s">
        <v>72</v>
      </c>
      <c r="H2081" t="s">
        <v>86</v>
      </c>
      <c r="I2081" t="s">
        <v>76</v>
      </c>
      <c r="J2081" t="s">
        <v>72</v>
      </c>
      <c r="K2081">
        <v>3.8224740000000001</v>
      </c>
      <c r="L2081">
        <v>0.91564699999999999</v>
      </c>
      <c r="M2081">
        <v>2.234</v>
      </c>
      <c r="N2081">
        <v>6.0670000000000002</v>
      </c>
      <c r="O2081" t="s">
        <v>74</v>
      </c>
      <c r="P2081" t="s">
        <v>694</v>
      </c>
      <c r="Q2081">
        <v>2.2450000000000001</v>
      </c>
      <c r="R2081">
        <v>1.589</v>
      </c>
      <c r="S2081">
        <v>6455</v>
      </c>
      <c r="T2081">
        <v>1543</v>
      </c>
      <c r="U2081">
        <v>3772</v>
      </c>
      <c r="V2081">
        <v>10245</v>
      </c>
      <c r="W2081">
        <v>702</v>
      </c>
      <c r="X2081">
        <v>28</v>
      </c>
      <c r="Y2081">
        <v>0</v>
      </c>
      <c r="Z2081">
        <v>0</v>
      </c>
      <c r="AA2081">
        <v>0</v>
      </c>
      <c r="AB2081">
        <v>1</v>
      </c>
      <c r="AC2081" t="s">
        <v>359</v>
      </c>
      <c r="AD2081" t="s">
        <v>3312</v>
      </c>
      <c r="AE2081">
        <v>1.5986613455000001</v>
      </c>
      <c r="AF2081" t="s">
        <v>75</v>
      </c>
    </row>
    <row r="2082" spans="1:32">
      <c r="A2082" t="s">
        <v>3343</v>
      </c>
      <c r="B2082">
        <v>2012</v>
      </c>
      <c r="C2082" t="s">
        <v>3312</v>
      </c>
      <c r="D2082" t="s">
        <v>72</v>
      </c>
      <c r="E2082" t="s">
        <v>72</v>
      </c>
      <c r="F2082" t="s">
        <v>72</v>
      </c>
      <c r="G2082" t="s">
        <v>72</v>
      </c>
      <c r="H2082" t="s">
        <v>86</v>
      </c>
      <c r="I2082" t="s">
        <v>79</v>
      </c>
      <c r="J2082" t="s">
        <v>72</v>
      </c>
      <c r="K2082">
        <v>14.240041</v>
      </c>
      <c r="L2082">
        <v>1.9284429999999999</v>
      </c>
      <c r="M2082">
        <v>10.824999999999999</v>
      </c>
      <c r="N2082">
        <v>18.509</v>
      </c>
      <c r="O2082" t="s">
        <v>74</v>
      </c>
      <c r="P2082" t="s">
        <v>3344</v>
      </c>
      <c r="Q2082">
        <v>4.2690000000000001</v>
      </c>
      <c r="R2082">
        <v>3.415</v>
      </c>
      <c r="S2082">
        <v>24953</v>
      </c>
      <c r="T2082">
        <v>3352</v>
      </c>
      <c r="U2082">
        <v>18968</v>
      </c>
      <c r="V2082">
        <v>32435</v>
      </c>
      <c r="W2082">
        <v>530</v>
      </c>
      <c r="X2082">
        <v>87</v>
      </c>
      <c r="Y2082">
        <v>0</v>
      </c>
      <c r="Z2082">
        <v>0</v>
      </c>
      <c r="AA2082">
        <v>0</v>
      </c>
      <c r="AB2082">
        <v>1</v>
      </c>
      <c r="AC2082" t="s">
        <v>120</v>
      </c>
      <c r="AD2082" t="s">
        <v>3312</v>
      </c>
      <c r="AE2082">
        <v>1.6109184217000001</v>
      </c>
      <c r="AF2082" t="s">
        <v>75</v>
      </c>
    </row>
    <row r="2083" spans="1:32">
      <c r="A2083" t="s">
        <v>3345</v>
      </c>
      <c r="B2083">
        <v>2012</v>
      </c>
      <c r="C2083" t="s">
        <v>3312</v>
      </c>
      <c r="D2083" t="s">
        <v>72</v>
      </c>
      <c r="E2083" t="s">
        <v>72</v>
      </c>
      <c r="F2083" t="s">
        <v>72</v>
      </c>
      <c r="G2083" t="s">
        <v>72</v>
      </c>
      <c r="H2083" t="s">
        <v>88</v>
      </c>
      <c r="I2083" t="s">
        <v>72</v>
      </c>
      <c r="J2083" t="s">
        <v>72</v>
      </c>
      <c r="K2083">
        <v>5.4573669999999996</v>
      </c>
      <c r="L2083">
        <v>0.86754299999999995</v>
      </c>
      <c r="M2083">
        <v>3.9710000000000001</v>
      </c>
      <c r="N2083">
        <v>7.4569999999999999</v>
      </c>
      <c r="O2083" t="s">
        <v>74</v>
      </c>
      <c r="P2083" t="s">
        <v>743</v>
      </c>
      <c r="Q2083">
        <v>2</v>
      </c>
      <c r="R2083">
        <v>1.4870000000000001</v>
      </c>
      <c r="S2083">
        <v>13800</v>
      </c>
      <c r="T2083">
        <v>2135</v>
      </c>
      <c r="U2083">
        <v>10041</v>
      </c>
      <c r="V2083">
        <v>18856</v>
      </c>
      <c r="W2083">
        <v>1074</v>
      </c>
      <c r="X2083">
        <v>67</v>
      </c>
      <c r="Y2083">
        <v>0</v>
      </c>
      <c r="Z2083">
        <v>0</v>
      </c>
      <c r="AA2083">
        <v>0</v>
      </c>
      <c r="AB2083">
        <v>1</v>
      </c>
      <c r="AC2083" t="s">
        <v>129</v>
      </c>
      <c r="AD2083" t="s">
        <v>3312</v>
      </c>
      <c r="AE2083">
        <v>1.5652029371</v>
      </c>
      <c r="AF2083" t="s">
        <v>75</v>
      </c>
    </row>
    <row r="2084" spans="1:32">
      <c r="A2084" t="s">
        <v>3346</v>
      </c>
      <c r="B2084">
        <v>2012</v>
      </c>
      <c r="C2084" t="s">
        <v>3312</v>
      </c>
      <c r="D2084" t="s">
        <v>72</v>
      </c>
      <c r="E2084" t="s">
        <v>72</v>
      </c>
      <c r="F2084" t="s">
        <v>72</v>
      </c>
      <c r="G2084" t="s">
        <v>72</v>
      </c>
      <c r="H2084" t="s">
        <v>88</v>
      </c>
      <c r="I2084" t="s">
        <v>76</v>
      </c>
      <c r="J2084" t="s">
        <v>72</v>
      </c>
      <c r="K2084">
        <v>2.095259</v>
      </c>
      <c r="L2084">
        <v>0.83415899999999998</v>
      </c>
      <c r="M2084">
        <v>0.78800000000000003</v>
      </c>
      <c r="N2084">
        <v>4.4550000000000001</v>
      </c>
      <c r="O2084" t="s">
        <v>74</v>
      </c>
      <c r="P2084" t="s">
        <v>695</v>
      </c>
      <c r="Q2084">
        <v>2.36</v>
      </c>
      <c r="R2084">
        <v>1.3080000000000001</v>
      </c>
      <c r="S2084">
        <v>2573</v>
      </c>
      <c r="T2084">
        <v>1027</v>
      </c>
      <c r="U2084">
        <v>967</v>
      </c>
      <c r="V2084">
        <v>5470</v>
      </c>
      <c r="W2084">
        <v>566</v>
      </c>
      <c r="X2084">
        <v>10</v>
      </c>
      <c r="Y2084">
        <v>0</v>
      </c>
      <c r="Z2084">
        <v>0</v>
      </c>
      <c r="AA2084">
        <v>0</v>
      </c>
      <c r="AB2084">
        <v>1</v>
      </c>
      <c r="AC2084" t="s">
        <v>292</v>
      </c>
      <c r="AD2084" t="s">
        <v>3312</v>
      </c>
      <c r="AE2084">
        <v>1.9164807963999999</v>
      </c>
      <c r="AF2084" t="s">
        <v>75</v>
      </c>
    </row>
    <row r="2085" spans="1:32">
      <c r="A2085" t="s">
        <v>3347</v>
      </c>
      <c r="B2085">
        <v>2012</v>
      </c>
      <c r="C2085" t="s">
        <v>3312</v>
      </c>
      <c r="D2085" t="s">
        <v>72</v>
      </c>
      <c r="E2085" t="s">
        <v>72</v>
      </c>
      <c r="F2085" t="s">
        <v>72</v>
      </c>
      <c r="G2085" t="s">
        <v>72</v>
      </c>
      <c r="H2085" t="s">
        <v>88</v>
      </c>
      <c r="I2085" t="s">
        <v>79</v>
      </c>
      <c r="J2085" t="s">
        <v>72</v>
      </c>
      <c r="K2085">
        <v>8.6306539999999998</v>
      </c>
      <c r="L2085">
        <v>1.519987</v>
      </c>
      <c r="M2085">
        <v>6.0540000000000003</v>
      </c>
      <c r="N2085">
        <v>12.162000000000001</v>
      </c>
      <c r="O2085" t="s">
        <v>74</v>
      </c>
      <c r="P2085" t="s">
        <v>957</v>
      </c>
      <c r="Q2085">
        <v>3.5310000000000001</v>
      </c>
      <c r="R2085">
        <v>2.577</v>
      </c>
      <c r="S2085">
        <v>11227</v>
      </c>
      <c r="T2085">
        <v>1948</v>
      </c>
      <c r="U2085">
        <v>7875</v>
      </c>
      <c r="V2085">
        <v>15821</v>
      </c>
      <c r="W2085">
        <v>508</v>
      </c>
      <c r="X2085">
        <v>57</v>
      </c>
      <c r="Y2085">
        <v>0</v>
      </c>
      <c r="Z2085">
        <v>0</v>
      </c>
      <c r="AA2085">
        <v>0</v>
      </c>
      <c r="AB2085">
        <v>1</v>
      </c>
      <c r="AC2085" t="s">
        <v>353</v>
      </c>
      <c r="AD2085" t="s">
        <v>3312</v>
      </c>
      <c r="AE2085">
        <v>1.4854009486999999</v>
      </c>
      <c r="AF2085" t="s">
        <v>75</v>
      </c>
    </row>
    <row r="2086" spans="1:32">
      <c r="A2086" t="s">
        <v>3348</v>
      </c>
      <c r="B2086">
        <v>2012</v>
      </c>
      <c r="C2086" t="s">
        <v>3312</v>
      </c>
      <c r="D2086" t="s">
        <v>72</v>
      </c>
      <c r="E2086" t="s">
        <v>72</v>
      </c>
      <c r="F2086" t="s">
        <v>72</v>
      </c>
      <c r="G2086" t="s">
        <v>72</v>
      </c>
      <c r="H2086" t="s">
        <v>91</v>
      </c>
      <c r="I2086" t="s">
        <v>72</v>
      </c>
      <c r="J2086" t="s">
        <v>72</v>
      </c>
      <c r="K2086">
        <v>2.4224860000000001</v>
      </c>
      <c r="L2086">
        <v>0.63535799999999998</v>
      </c>
      <c r="M2086">
        <v>1.337</v>
      </c>
      <c r="N2086">
        <v>4.0170000000000003</v>
      </c>
      <c r="O2086" t="s">
        <v>74</v>
      </c>
      <c r="P2086" t="s">
        <v>1001</v>
      </c>
      <c r="Q2086">
        <v>1.5940000000000001</v>
      </c>
      <c r="R2086">
        <v>1.085</v>
      </c>
      <c r="S2086">
        <v>4073</v>
      </c>
      <c r="T2086">
        <v>1067</v>
      </c>
      <c r="U2086">
        <v>2248</v>
      </c>
      <c r="V2086">
        <v>6753</v>
      </c>
      <c r="W2086">
        <v>833</v>
      </c>
      <c r="X2086">
        <v>23</v>
      </c>
      <c r="Y2086">
        <v>0</v>
      </c>
      <c r="Z2086">
        <v>0</v>
      </c>
      <c r="AA2086">
        <v>0</v>
      </c>
      <c r="AB2086">
        <v>1</v>
      </c>
      <c r="AC2086" t="s">
        <v>133</v>
      </c>
      <c r="AD2086" t="s">
        <v>3312</v>
      </c>
      <c r="AE2086">
        <v>1.4208520543000001</v>
      </c>
      <c r="AF2086" t="s">
        <v>75</v>
      </c>
    </row>
    <row r="2087" spans="1:32">
      <c r="A2087" t="s">
        <v>3349</v>
      </c>
      <c r="B2087">
        <v>2012</v>
      </c>
      <c r="C2087" t="s">
        <v>3312</v>
      </c>
      <c r="D2087" t="s">
        <v>72</v>
      </c>
      <c r="E2087" t="s">
        <v>72</v>
      </c>
      <c r="F2087" t="s">
        <v>72</v>
      </c>
      <c r="G2087" t="s">
        <v>72</v>
      </c>
      <c r="H2087" t="s">
        <v>91</v>
      </c>
      <c r="I2087" t="s">
        <v>76</v>
      </c>
      <c r="J2087" t="s">
        <v>72</v>
      </c>
      <c r="K2087">
        <v>1.0650040000000001</v>
      </c>
      <c r="L2087">
        <v>0.59767000000000003</v>
      </c>
      <c r="M2087">
        <v>0.23200000000000001</v>
      </c>
      <c r="N2087">
        <v>3.0110000000000001</v>
      </c>
      <c r="O2087" t="s">
        <v>74</v>
      </c>
      <c r="P2087" t="s">
        <v>824</v>
      </c>
      <c r="Q2087">
        <v>1.946</v>
      </c>
      <c r="R2087">
        <v>0.83299999999999996</v>
      </c>
      <c r="S2087">
        <v>931</v>
      </c>
      <c r="T2087">
        <v>524</v>
      </c>
      <c r="U2087">
        <v>203</v>
      </c>
      <c r="V2087">
        <v>2632</v>
      </c>
      <c r="W2087">
        <v>443</v>
      </c>
      <c r="X2087">
        <v>5</v>
      </c>
      <c r="Y2087">
        <v>0</v>
      </c>
      <c r="Z2087">
        <v>0</v>
      </c>
      <c r="AA2087">
        <v>0</v>
      </c>
      <c r="AB2087">
        <v>1</v>
      </c>
      <c r="AC2087" t="s">
        <v>220</v>
      </c>
      <c r="AD2087" t="s">
        <v>3312</v>
      </c>
      <c r="AE2087">
        <v>1.4984561309</v>
      </c>
      <c r="AF2087" t="s">
        <v>75</v>
      </c>
    </row>
    <row r="2088" spans="1:32">
      <c r="A2088" t="s">
        <v>3350</v>
      </c>
      <c r="B2088">
        <v>2012</v>
      </c>
      <c r="C2088" t="s">
        <v>3312</v>
      </c>
      <c r="D2088" t="s">
        <v>72</v>
      </c>
      <c r="E2088" t="s">
        <v>72</v>
      </c>
      <c r="F2088" t="s">
        <v>72</v>
      </c>
      <c r="G2088" t="s">
        <v>72</v>
      </c>
      <c r="H2088" t="s">
        <v>91</v>
      </c>
      <c r="I2088" t="s">
        <v>79</v>
      </c>
      <c r="J2088" t="s">
        <v>72</v>
      </c>
      <c r="K2088">
        <v>3.8928929999999999</v>
      </c>
      <c r="L2088">
        <v>1.213193</v>
      </c>
      <c r="M2088">
        <v>1.8759999999999999</v>
      </c>
      <c r="N2088">
        <v>7.0579999999999998</v>
      </c>
      <c r="O2088" t="s">
        <v>74</v>
      </c>
      <c r="P2088" t="s">
        <v>3351</v>
      </c>
      <c r="Q2088">
        <v>3.165</v>
      </c>
      <c r="R2088">
        <v>2.0169999999999999</v>
      </c>
      <c r="S2088">
        <v>3142</v>
      </c>
      <c r="T2088">
        <v>969</v>
      </c>
      <c r="U2088">
        <v>1514</v>
      </c>
      <c r="V2088">
        <v>5696</v>
      </c>
      <c r="W2088">
        <v>390</v>
      </c>
      <c r="X2088">
        <v>18</v>
      </c>
      <c r="Y2088">
        <v>0</v>
      </c>
      <c r="Z2088">
        <v>0</v>
      </c>
      <c r="AA2088">
        <v>0</v>
      </c>
      <c r="AB2088">
        <v>1</v>
      </c>
      <c r="AC2088" t="s">
        <v>165</v>
      </c>
      <c r="AD2088" t="s">
        <v>3312</v>
      </c>
      <c r="AE2088">
        <v>1.5303164308999999</v>
      </c>
      <c r="AF2088" t="s">
        <v>75</v>
      </c>
    </row>
    <row r="2089" spans="1:32">
      <c r="A2089" t="s">
        <v>3352</v>
      </c>
      <c r="B2089">
        <v>2012</v>
      </c>
      <c r="C2089" t="s">
        <v>3312</v>
      </c>
      <c r="D2089" t="s">
        <v>72</v>
      </c>
      <c r="E2089" t="s">
        <v>72</v>
      </c>
      <c r="F2089" t="s">
        <v>72</v>
      </c>
      <c r="G2089" t="s">
        <v>72</v>
      </c>
      <c r="H2089" t="s">
        <v>72</v>
      </c>
      <c r="I2089" t="s">
        <v>72</v>
      </c>
      <c r="J2089" t="s">
        <v>72</v>
      </c>
      <c r="K2089">
        <v>14.084673</v>
      </c>
      <c r="L2089">
        <v>0.54927800000000004</v>
      </c>
      <c r="M2089">
        <v>13.03</v>
      </c>
      <c r="N2089">
        <v>15.21</v>
      </c>
      <c r="O2089" t="s">
        <v>74</v>
      </c>
      <c r="P2089" t="s">
        <v>3353</v>
      </c>
      <c r="Q2089">
        <v>1.125</v>
      </c>
      <c r="R2089">
        <v>1.0549999999999999</v>
      </c>
      <c r="S2089">
        <v>311319</v>
      </c>
      <c r="T2089">
        <v>12768</v>
      </c>
      <c r="U2089">
        <v>288002</v>
      </c>
      <c r="V2089">
        <v>336194</v>
      </c>
      <c r="W2089">
        <v>7598</v>
      </c>
      <c r="X2089">
        <v>1002</v>
      </c>
      <c r="Y2089">
        <v>0</v>
      </c>
      <c r="Z2089">
        <v>0</v>
      </c>
      <c r="AA2089">
        <v>0</v>
      </c>
      <c r="AB2089">
        <v>1</v>
      </c>
      <c r="AC2089" t="s">
        <v>3354</v>
      </c>
      <c r="AD2089" t="s">
        <v>3312</v>
      </c>
      <c r="AE2089">
        <v>1.8941262937000001</v>
      </c>
      <c r="AF2089" t="s">
        <v>75</v>
      </c>
    </row>
    <row r="2090" spans="1:32">
      <c r="A2090" t="s">
        <v>3355</v>
      </c>
      <c r="B2090">
        <v>2012</v>
      </c>
      <c r="C2090" t="s">
        <v>3312</v>
      </c>
      <c r="D2090" t="s">
        <v>72</v>
      </c>
      <c r="E2090" t="s">
        <v>72</v>
      </c>
      <c r="F2090" t="s">
        <v>72</v>
      </c>
      <c r="G2090" t="s">
        <v>72</v>
      </c>
      <c r="H2090" t="s">
        <v>72</v>
      </c>
      <c r="I2090" t="s">
        <v>72</v>
      </c>
      <c r="J2090" t="s">
        <v>96</v>
      </c>
      <c r="K2090">
        <v>10.408423000000001</v>
      </c>
      <c r="L2090">
        <v>1.1742999999999999</v>
      </c>
      <c r="M2090">
        <v>8.298</v>
      </c>
      <c r="N2090">
        <v>12.978999999999999</v>
      </c>
      <c r="O2090" t="s">
        <v>74</v>
      </c>
      <c r="P2090" t="s">
        <v>3356</v>
      </c>
      <c r="Q2090">
        <v>2.5710000000000002</v>
      </c>
      <c r="R2090">
        <v>2.11</v>
      </c>
      <c r="S2090">
        <v>55117</v>
      </c>
      <c r="T2090">
        <v>6501</v>
      </c>
      <c r="U2090">
        <v>43943</v>
      </c>
      <c r="V2090">
        <v>68729</v>
      </c>
      <c r="W2090">
        <v>1299</v>
      </c>
      <c r="X2090">
        <v>125</v>
      </c>
      <c r="Y2090">
        <v>0</v>
      </c>
      <c r="Z2090">
        <v>0</v>
      </c>
      <c r="AA2090">
        <v>0</v>
      </c>
      <c r="AB2090">
        <v>1</v>
      </c>
      <c r="AC2090" t="s">
        <v>2442</v>
      </c>
      <c r="AD2090" t="s">
        <v>3312</v>
      </c>
      <c r="AE2090">
        <v>1.9194677388000001</v>
      </c>
      <c r="AF2090" t="s">
        <v>75</v>
      </c>
    </row>
    <row r="2091" spans="1:32">
      <c r="A2091" t="s">
        <v>3357</v>
      </c>
      <c r="B2091">
        <v>2012</v>
      </c>
      <c r="C2091" t="s">
        <v>3312</v>
      </c>
      <c r="D2091" t="s">
        <v>72</v>
      </c>
      <c r="E2091" t="s">
        <v>72</v>
      </c>
      <c r="F2091" t="s">
        <v>72</v>
      </c>
      <c r="G2091" t="s">
        <v>72</v>
      </c>
      <c r="H2091" t="s">
        <v>72</v>
      </c>
      <c r="I2091" t="s">
        <v>72</v>
      </c>
      <c r="J2091" t="s">
        <v>97</v>
      </c>
      <c r="K2091">
        <v>13.960278000000001</v>
      </c>
      <c r="L2091">
        <v>1.3604529999999999</v>
      </c>
      <c r="M2091">
        <v>11.473000000000001</v>
      </c>
      <c r="N2091">
        <v>16.884</v>
      </c>
      <c r="O2091" t="s">
        <v>74</v>
      </c>
      <c r="P2091" t="s">
        <v>3358</v>
      </c>
      <c r="Q2091">
        <v>2.9239999999999999</v>
      </c>
      <c r="R2091">
        <v>2.4870000000000001</v>
      </c>
      <c r="S2091">
        <v>71427</v>
      </c>
      <c r="T2091">
        <v>7066</v>
      </c>
      <c r="U2091">
        <v>58701</v>
      </c>
      <c r="V2091">
        <v>86385</v>
      </c>
      <c r="W2091">
        <v>1550</v>
      </c>
      <c r="X2091">
        <v>176</v>
      </c>
      <c r="Y2091">
        <v>0</v>
      </c>
      <c r="Z2091">
        <v>0</v>
      </c>
      <c r="AA2091">
        <v>0</v>
      </c>
      <c r="AB2091">
        <v>1</v>
      </c>
      <c r="AC2091" t="s">
        <v>3359</v>
      </c>
      <c r="AD2091" t="s">
        <v>3312</v>
      </c>
      <c r="AE2091">
        <v>2.3868534078999999</v>
      </c>
      <c r="AF2091" t="s">
        <v>75</v>
      </c>
    </row>
    <row r="2092" spans="1:32">
      <c r="A2092" t="s">
        <v>3360</v>
      </c>
      <c r="B2092">
        <v>2012</v>
      </c>
      <c r="C2092" t="s">
        <v>3312</v>
      </c>
      <c r="D2092" t="s">
        <v>72</v>
      </c>
      <c r="E2092" t="s">
        <v>72</v>
      </c>
      <c r="F2092" t="s">
        <v>72</v>
      </c>
      <c r="G2092" t="s">
        <v>72</v>
      </c>
      <c r="H2092" t="s">
        <v>72</v>
      </c>
      <c r="I2092" t="s">
        <v>72</v>
      </c>
      <c r="J2092" t="s">
        <v>98</v>
      </c>
      <c r="K2092">
        <v>13.746454999999999</v>
      </c>
      <c r="L2092">
        <v>1.272181</v>
      </c>
      <c r="M2092">
        <v>11.411</v>
      </c>
      <c r="N2092">
        <v>16.47</v>
      </c>
      <c r="O2092" t="s">
        <v>74</v>
      </c>
      <c r="P2092" t="s">
        <v>208</v>
      </c>
      <c r="Q2092">
        <v>2.7240000000000002</v>
      </c>
      <c r="R2092">
        <v>2.335</v>
      </c>
      <c r="S2092">
        <v>65257</v>
      </c>
      <c r="T2092">
        <v>6189</v>
      </c>
      <c r="U2092">
        <v>54172</v>
      </c>
      <c r="V2092">
        <v>78188</v>
      </c>
      <c r="W2092">
        <v>1590</v>
      </c>
      <c r="X2092">
        <v>188</v>
      </c>
      <c r="Y2092">
        <v>0</v>
      </c>
      <c r="Z2092">
        <v>0</v>
      </c>
      <c r="AA2092">
        <v>0</v>
      </c>
      <c r="AB2092">
        <v>1</v>
      </c>
      <c r="AC2092" t="s">
        <v>3361</v>
      </c>
      <c r="AD2092" t="s">
        <v>3312</v>
      </c>
      <c r="AE2092">
        <v>2.1689739219000002</v>
      </c>
      <c r="AF2092" t="s">
        <v>75</v>
      </c>
    </row>
    <row r="2093" spans="1:32">
      <c r="A2093" t="s">
        <v>3362</v>
      </c>
      <c r="B2093">
        <v>2012</v>
      </c>
      <c r="C2093" t="s">
        <v>3312</v>
      </c>
      <c r="D2093" t="s">
        <v>72</v>
      </c>
      <c r="E2093" t="s">
        <v>72</v>
      </c>
      <c r="F2093" t="s">
        <v>72</v>
      </c>
      <c r="G2093" t="s">
        <v>72</v>
      </c>
      <c r="H2093" t="s">
        <v>72</v>
      </c>
      <c r="I2093" t="s">
        <v>72</v>
      </c>
      <c r="J2093" t="s">
        <v>99</v>
      </c>
      <c r="K2093">
        <v>15.887225000000001</v>
      </c>
      <c r="L2093">
        <v>1.193514</v>
      </c>
      <c r="M2093">
        <v>13.66</v>
      </c>
      <c r="N2093">
        <v>18.399999999999999</v>
      </c>
      <c r="O2093" t="s">
        <v>74</v>
      </c>
      <c r="P2093" t="s">
        <v>379</v>
      </c>
      <c r="Q2093">
        <v>2.5129999999999999</v>
      </c>
      <c r="R2093">
        <v>2.2269999999999999</v>
      </c>
      <c r="S2093">
        <v>64184</v>
      </c>
      <c r="T2093">
        <v>5350</v>
      </c>
      <c r="U2093">
        <v>55185</v>
      </c>
      <c r="V2093">
        <v>74337</v>
      </c>
      <c r="W2093">
        <v>1715</v>
      </c>
      <c r="X2093">
        <v>250</v>
      </c>
      <c r="Y2093">
        <v>0</v>
      </c>
      <c r="Z2093">
        <v>0</v>
      </c>
      <c r="AA2093">
        <v>0</v>
      </c>
      <c r="AB2093">
        <v>1</v>
      </c>
      <c r="AC2093" t="s">
        <v>199</v>
      </c>
      <c r="AD2093" t="s">
        <v>3312</v>
      </c>
      <c r="AE2093">
        <v>1.8270737636000001</v>
      </c>
      <c r="AF2093" t="s">
        <v>75</v>
      </c>
    </row>
    <row r="2094" spans="1:32">
      <c r="A2094" t="s">
        <v>3363</v>
      </c>
      <c r="B2094">
        <v>2012</v>
      </c>
      <c r="C2094" t="s">
        <v>3312</v>
      </c>
      <c r="D2094" t="s">
        <v>72</v>
      </c>
      <c r="E2094" t="s">
        <v>72</v>
      </c>
      <c r="F2094" t="s">
        <v>72</v>
      </c>
      <c r="G2094" t="s">
        <v>72</v>
      </c>
      <c r="H2094" t="s">
        <v>72</v>
      </c>
      <c r="I2094" t="s">
        <v>72</v>
      </c>
      <c r="J2094" t="s">
        <v>100</v>
      </c>
      <c r="K2094">
        <v>19.051839999999999</v>
      </c>
      <c r="L2094">
        <v>1.786988</v>
      </c>
      <c r="M2094">
        <v>15.756</v>
      </c>
      <c r="N2094">
        <v>22.850999999999999</v>
      </c>
      <c r="O2094" t="s">
        <v>74</v>
      </c>
      <c r="P2094" t="s">
        <v>3364</v>
      </c>
      <c r="Q2094">
        <v>3.7989999999999999</v>
      </c>
      <c r="R2094">
        <v>3.2959999999999998</v>
      </c>
      <c r="S2094">
        <v>55335</v>
      </c>
      <c r="T2094">
        <v>5564</v>
      </c>
      <c r="U2094">
        <v>45761</v>
      </c>
      <c r="V2094">
        <v>66369</v>
      </c>
      <c r="W2094">
        <v>1444</v>
      </c>
      <c r="X2094">
        <v>263</v>
      </c>
      <c r="Y2094">
        <v>0</v>
      </c>
      <c r="Z2094">
        <v>0</v>
      </c>
      <c r="AA2094">
        <v>0</v>
      </c>
      <c r="AB2094">
        <v>1</v>
      </c>
      <c r="AC2094" t="s">
        <v>188</v>
      </c>
      <c r="AD2094" t="s">
        <v>3312</v>
      </c>
      <c r="AE2094">
        <v>2.9878972474999999</v>
      </c>
      <c r="AF2094" t="s">
        <v>75</v>
      </c>
    </row>
    <row r="2095" spans="1:32">
      <c r="A2095" t="s">
        <v>3365</v>
      </c>
      <c r="B2095">
        <v>2012</v>
      </c>
      <c r="C2095" t="s">
        <v>3312</v>
      </c>
      <c r="D2095" t="s">
        <v>72</v>
      </c>
      <c r="E2095" t="s">
        <v>72</v>
      </c>
      <c r="F2095" t="s">
        <v>72</v>
      </c>
      <c r="G2095" t="s">
        <v>72</v>
      </c>
      <c r="H2095" t="s">
        <v>72</v>
      </c>
      <c r="I2095" t="s">
        <v>76</v>
      </c>
      <c r="J2095" t="s">
        <v>72</v>
      </c>
      <c r="K2095">
        <v>7.6115959999999996</v>
      </c>
      <c r="L2095">
        <v>0.59612500000000002</v>
      </c>
      <c r="M2095">
        <v>6.51</v>
      </c>
      <c r="N2095">
        <v>8.8819999999999997</v>
      </c>
      <c r="O2095" t="s">
        <v>74</v>
      </c>
      <c r="P2095" t="s">
        <v>3366</v>
      </c>
      <c r="Q2095">
        <v>1.27</v>
      </c>
      <c r="R2095">
        <v>1.1020000000000001</v>
      </c>
      <c r="S2095">
        <v>83521</v>
      </c>
      <c r="T2095">
        <v>6700</v>
      </c>
      <c r="U2095">
        <v>71434</v>
      </c>
      <c r="V2095">
        <v>97459</v>
      </c>
      <c r="W2095">
        <v>4170</v>
      </c>
      <c r="X2095">
        <v>316</v>
      </c>
      <c r="Y2095">
        <v>0</v>
      </c>
      <c r="Z2095">
        <v>0</v>
      </c>
      <c r="AA2095">
        <v>0</v>
      </c>
      <c r="AB2095">
        <v>1</v>
      </c>
      <c r="AC2095" t="s">
        <v>3367</v>
      </c>
      <c r="AD2095" t="s">
        <v>3312</v>
      </c>
      <c r="AE2095">
        <v>2.1067492675000001</v>
      </c>
      <c r="AF2095" t="s">
        <v>75</v>
      </c>
    </row>
    <row r="2096" spans="1:32">
      <c r="A2096" t="s">
        <v>3368</v>
      </c>
      <c r="B2096">
        <v>2012</v>
      </c>
      <c r="C2096" t="s">
        <v>3312</v>
      </c>
      <c r="D2096" t="s">
        <v>72</v>
      </c>
      <c r="E2096" t="s">
        <v>72</v>
      </c>
      <c r="F2096" t="s">
        <v>72</v>
      </c>
      <c r="G2096" t="s">
        <v>72</v>
      </c>
      <c r="H2096" t="s">
        <v>72</v>
      </c>
      <c r="I2096" t="s">
        <v>76</v>
      </c>
      <c r="J2096" t="s">
        <v>96</v>
      </c>
      <c r="K2096">
        <v>4.8759439999999996</v>
      </c>
      <c r="L2096">
        <v>1.0237499999999999</v>
      </c>
      <c r="M2096">
        <v>3.0659999999999998</v>
      </c>
      <c r="N2096">
        <v>7.3150000000000004</v>
      </c>
      <c r="O2096" t="s">
        <v>74</v>
      </c>
      <c r="P2096" t="s">
        <v>3369</v>
      </c>
      <c r="Q2096">
        <v>2.4390000000000001</v>
      </c>
      <c r="R2096">
        <v>1.81</v>
      </c>
      <c r="S2096">
        <v>13329</v>
      </c>
      <c r="T2096">
        <v>2771</v>
      </c>
      <c r="U2096">
        <v>8382</v>
      </c>
      <c r="V2096">
        <v>19998</v>
      </c>
      <c r="W2096">
        <v>729</v>
      </c>
      <c r="X2096">
        <v>35</v>
      </c>
      <c r="Y2096">
        <v>0</v>
      </c>
      <c r="Z2096">
        <v>0</v>
      </c>
      <c r="AA2096">
        <v>0</v>
      </c>
      <c r="AB2096">
        <v>1</v>
      </c>
      <c r="AC2096" t="s">
        <v>341</v>
      </c>
      <c r="AD2096" t="s">
        <v>3312</v>
      </c>
      <c r="AE2096">
        <v>1.6450155999</v>
      </c>
      <c r="AF2096" t="s">
        <v>75</v>
      </c>
    </row>
    <row r="2097" spans="1:32">
      <c r="A2097" t="s">
        <v>3370</v>
      </c>
      <c r="B2097">
        <v>2012</v>
      </c>
      <c r="C2097" t="s">
        <v>3312</v>
      </c>
      <c r="D2097" t="s">
        <v>72</v>
      </c>
      <c r="E2097" t="s">
        <v>72</v>
      </c>
      <c r="F2097" t="s">
        <v>72</v>
      </c>
      <c r="G2097" t="s">
        <v>72</v>
      </c>
      <c r="H2097" t="s">
        <v>72</v>
      </c>
      <c r="I2097" t="s">
        <v>76</v>
      </c>
      <c r="J2097" t="s">
        <v>97</v>
      </c>
      <c r="K2097">
        <v>6.2576890000000001</v>
      </c>
      <c r="L2097">
        <v>1.2228190000000001</v>
      </c>
      <c r="M2097">
        <v>4.2279999999999998</v>
      </c>
      <c r="N2097">
        <v>9.1690000000000005</v>
      </c>
      <c r="O2097" t="s">
        <v>74</v>
      </c>
      <c r="P2097" t="s">
        <v>3371</v>
      </c>
      <c r="Q2097">
        <v>2.911</v>
      </c>
      <c r="R2097">
        <v>2.0299999999999998</v>
      </c>
      <c r="S2097">
        <v>15714</v>
      </c>
      <c r="T2097">
        <v>3152</v>
      </c>
      <c r="U2097">
        <v>10616</v>
      </c>
      <c r="V2097">
        <v>23024</v>
      </c>
      <c r="W2097">
        <v>849</v>
      </c>
      <c r="X2097">
        <v>43</v>
      </c>
      <c r="Y2097">
        <v>0</v>
      </c>
      <c r="Z2097">
        <v>0</v>
      </c>
      <c r="AA2097">
        <v>0</v>
      </c>
      <c r="AB2097">
        <v>1</v>
      </c>
      <c r="AC2097" t="s">
        <v>355</v>
      </c>
      <c r="AD2097" t="s">
        <v>3312</v>
      </c>
      <c r="AE2097">
        <v>2.1615748537999999</v>
      </c>
      <c r="AF2097" t="s">
        <v>75</v>
      </c>
    </row>
    <row r="2098" spans="1:32">
      <c r="A2098" t="s">
        <v>3372</v>
      </c>
      <c r="B2098">
        <v>2012</v>
      </c>
      <c r="C2098" t="s">
        <v>3312</v>
      </c>
      <c r="D2098" t="s">
        <v>72</v>
      </c>
      <c r="E2098" t="s">
        <v>72</v>
      </c>
      <c r="F2098" t="s">
        <v>72</v>
      </c>
      <c r="G2098" t="s">
        <v>72</v>
      </c>
      <c r="H2098" t="s">
        <v>72</v>
      </c>
      <c r="I2098" t="s">
        <v>76</v>
      </c>
      <c r="J2098" t="s">
        <v>98</v>
      </c>
      <c r="K2098">
        <v>8.0072109999999999</v>
      </c>
      <c r="L2098">
        <v>1.416955</v>
      </c>
      <c r="M2098">
        <v>5.609</v>
      </c>
      <c r="N2098">
        <v>11.307</v>
      </c>
      <c r="O2098" t="s">
        <v>74</v>
      </c>
      <c r="P2098" t="s">
        <v>275</v>
      </c>
      <c r="Q2098">
        <v>3.3</v>
      </c>
      <c r="R2098">
        <v>2.3980000000000001</v>
      </c>
      <c r="S2098">
        <v>18783</v>
      </c>
      <c r="T2098">
        <v>3346</v>
      </c>
      <c r="U2098">
        <v>13158</v>
      </c>
      <c r="V2098">
        <v>26524</v>
      </c>
      <c r="W2098">
        <v>886</v>
      </c>
      <c r="X2098">
        <v>63</v>
      </c>
      <c r="Y2098">
        <v>0</v>
      </c>
      <c r="Z2098">
        <v>0</v>
      </c>
      <c r="AA2098">
        <v>0</v>
      </c>
      <c r="AB2098">
        <v>1</v>
      </c>
      <c r="AC2098" t="s">
        <v>433</v>
      </c>
      <c r="AD2098" t="s">
        <v>3312</v>
      </c>
      <c r="AE2098">
        <v>2.4122393693999999</v>
      </c>
      <c r="AF2098" t="s">
        <v>75</v>
      </c>
    </row>
    <row r="2099" spans="1:32">
      <c r="A2099" t="s">
        <v>3373</v>
      </c>
      <c r="B2099">
        <v>2012</v>
      </c>
      <c r="C2099" t="s">
        <v>3312</v>
      </c>
      <c r="D2099" t="s">
        <v>72</v>
      </c>
      <c r="E2099" t="s">
        <v>72</v>
      </c>
      <c r="F2099" t="s">
        <v>72</v>
      </c>
      <c r="G2099" t="s">
        <v>72</v>
      </c>
      <c r="H2099" t="s">
        <v>72</v>
      </c>
      <c r="I2099" t="s">
        <v>76</v>
      </c>
      <c r="J2099" t="s">
        <v>99</v>
      </c>
      <c r="K2099">
        <v>8.3777650000000001</v>
      </c>
      <c r="L2099">
        <v>1.1065430000000001</v>
      </c>
      <c r="M2099">
        <v>6.4279999999999999</v>
      </c>
      <c r="N2099">
        <v>10.851000000000001</v>
      </c>
      <c r="O2099" t="s">
        <v>74</v>
      </c>
      <c r="P2099" t="s">
        <v>3374</v>
      </c>
      <c r="Q2099">
        <v>2.4729999999999999</v>
      </c>
      <c r="R2099">
        <v>1.95</v>
      </c>
      <c r="S2099">
        <v>16279</v>
      </c>
      <c r="T2099">
        <v>2123</v>
      </c>
      <c r="U2099">
        <v>12490</v>
      </c>
      <c r="V2099">
        <v>21084</v>
      </c>
      <c r="W2099">
        <v>925</v>
      </c>
      <c r="X2099">
        <v>74</v>
      </c>
      <c r="Y2099">
        <v>0</v>
      </c>
      <c r="Z2099">
        <v>0</v>
      </c>
      <c r="AA2099">
        <v>0</v>
      </c>
      <c r="AB2099">
        <v>1</v>
      </c>
      <c r="AC2099" t="s">
        <v>90</v>
      </c>
      <c r="AD2099" t="s">
        <v>3312</v>
      </c>
      <c r="AE2099">
        <v>1.4739376477999999</v>
      </c>
      <c r="AF2099" t="s">
        <v>75</v>
      </c>
    </row>
    <row r="2100" spans="1:32">
      <c r="A2100" t="s">
        <v>3375</v>
      </c>
      <c r="B2100">
        <v>2012</v>
      </c>
      <c r="C2100" t="s">
        <v>3312</v>
      </c>
      <c r="D2100" t="s">
        <v>72</v>
      </c>
      <c r="E2100" t="s">
        <v>72</v>
      </c>
      <c r="F2100" t="s">
        <v>72</v>
      </c>
      <c r="G2100" t="s">
        <v>72</v>
      </c>
      <c r="H2100" t="s">
        <v>72</v>
      </c>
      <c r="I2100" t="s">
        <v>76</v>
      </c>
      <c r="J2100" t="s">
        <v>100</v>
      </c>
      <c r="K2100">
        <v>13.490721000000001</v>
      </c>
      <c r="L2100">
        <v>1.9884360000000001</v>
      </c>
      <c r="M2100">
        <v>10.009</v>
      </c>
      <c r="N2100">
        <v>17.943000000000001</v>
      </c>
      <c r="O2100" t="s">
        <v>74</v>
      </c>
      <c r="P2100" t="s">
        <v>3376</v>
      </c>
      <c r="Q2100">
        <v>4.452</v>
      </c>
      <c r="R2100">
        <v>3.4820000000000002</v>
      </c>
      <c r="S2100">
        <v>19416</v>
      </c>
      <c r="T2100">
        <v>3259</v>
      </c>
      <c r="U2100">
        <v>14405</v>
      </c>
      <c r="V2100">
        <v>25824</v>
      </c>
      <c r="W2100">
        <v>781</v>
      </c>
      <c r="X2100">
        <v>101</v>
      </c>
      <c r="Y2100">
        <v>0</v>
      </c>
      <c r="Z2100">
        <v>0</v>
      </c>
      <c r="AA2100">
        <v>0</v>
      </c>
      <c r="AB2100">
        <v>1</v>
      </c>
      <c r="AC2100" t="s">
        <v>644</v>
      </c>
      <c r="AD2100" t="s">
        <v>3312</v>
      </c>
      <c r="AE2100">
        <v>2.6425291462999998</v>
      </c>
      <c r="AF2100" t="s">
        <v>75</v>
      </c>
    </row>
    <row r="2101" spans="1:32">
      <c r="A2101" t="s">
        <v>3377</v>
      </c>
      <c r="B2101">
        <v>2012</v>
      </c>
      <c r="C2101" t="s">
        <v>3312</v>
      </c>
      <c r="D2101" t="s">
        <v>72</v>
      </c>
      <c r="E2101" t="s">
        <v>72</v>
      </c>
      <c r="F2101" t="s">
        <v>72</v>
      </c>
      <c r="G2101" t="s">
        <v>72</v>
      </c>
      <c r="H2101" t="s">
        <v>72</v>
      </c>
      <c r="I2101" t="s">
        <v>79</v>
      </c>
      <c r="J2101" t="s">
        <v>72</v>
      </c>
      <c r="K2101">
        <v>20.466017000000001</v>
      </c>
      <c r="L2101">
        <v>0.92336499999999999</v>
      </c>
      <c r="M2101">
        <v>18.695</v>
      </c>
      <c r="N2101">
        <v>22.359000000000002</v>
      </c>
      <c r="O2101" t="s">
        <v>74</v>
      </c>
      <c r="P2101" t="s">
        <v>3378</v>
      </c>
      <c r="Q2101">
        <v>1.893</v>
      </c>
      <c r="R2101">
        <v>1.7709999999999999</v>
      </c>
      <c r="S2101">
        <v>227799</v>
      </c>
      <c r="T2101">
        <v>11054</v>
      </c>
      <c r="U2101">
        <v>208084</v>
      </c>
      <c r="V2101">
        <v>248867</v>
      </c>
      <c r="W2101">
        <v>3428</v>
      </c>
      <c r="X2101">
        <v>686</v>
      </c>
      <c r="Y2101">
        <v>0</v>
      </c>
      <c r="Z2101">
        <v>0</v>
      </c>
      <c r="AA2101">
        <v>0</v>
      </c>
      <c r="AB2101">
        <v>1</v>
      </c>
      <c r="AC2101" t="s">
        <v>3379</v>
      </c>
      <c r="AD2101" t="s">
        <v>3312</v>
      </c>
      <c r="AE2101">
        <v>1.7950422483999999</v>
      </c>
      <c r="AF2101" t="s">
        <v>75</v>
      </c>
    </row>
    <row r="2102" spans="1:32">
      <c r="A2102" t="s">
        <v>3380</v>
      </c>
      <c r="B2102">
        <v>2012</v>
      </c>
      <c r="C2102" t="s">
        <v>3312</v>
      </c>
      <c r="D2102" t="s">
        <v>72</v>
      </c>
      <c r="E2102" t="s">
        <v>72</v>
      </c>
      <c r="F2102" t="s">
        <v>72</v>
      </c>
      <c r="G2102" t="s">
        <v>72</v>
      </c>
      <c r="H2102" t="s">
        <v>72</v>
      </c>
      <c r="I2102" t="s">
        <v>79</v>
      </c>
      <c r="J2102" t="s">
        <v>96</v>
      </c>
      <c r="K2102">
        <v>16.312380999999998</v>
      </c>
      <c r="L2102">
        <v>2.118217</v>
      </c>
      <c r="M2102">
        <v>12.532</v>
      </c>
      <c r="N2102">
        <v>20.96</v>
      </c>
      <c r="O2102" t="s">
        <v>74</v>
      </c>
      <c r="P2102" t="s">
        <v>3381</v>
      </c>
      <c r="Q2102">
        <v>4.6479999999999997</v>
      </c>
      <c r="R2102">
        <v>3.7810000000000001</v>
      </c>
      <c r="S2102">
        <v>41787</v>
      </c>
      <c r="T2102">
        <v>6111</v>
      </c>
      <c r="U2102">
        <v>32103</v>
      </c>
      <c r="V2102">
        <v>53694</v>
      </c>
      <c r="W2102">
        <v>570</v>
      </c>
      <c r="X2102">
        <v>90</v>
      </c>
      <c r="Y2102">
        <v>0</v>
      </c>
      <c r="Z2102">
        <v>0</v>
      </c>
      <c r="AA2102">
        <v>0</v>
      </c>
      <c r="AB2102">
        <v>1</v>
      </c>
      <c r="AC2102" t="s">
        <v>2470</v>
      </c>
      <c r="AD2102" t="s">
        <v>3312</v>
      </c>
      <c r="AE2102">
        <v>1.8701421896999999</v>
      </c>
      <c r="AF2102" t="s">
        <v>75</v>
      </c>
    </row>
    <row r="2103" spans="1:32">
      <c r="A2103" t="s">
        <v>3382</v>
      </c>
      <c r="B2103">
        <v>2012</v>
      </c>
      <c r="C2103" t="s">
        <v>3312</v>
      </c>
      <c r="D2103" t="s">
        <v>72</v>
      </c>
      <c r="E2103" t="s">
        <v>72</v>
      </c>
      <c r="F2103" t="s">
        <v>72</v>
      </c>
      <c r="G2103" t="s">
        <v>72</v>
      </c>
      <c r="H2103" t="s">
        <v>72</v>
      </c>
      <c r="I2103" t="s">
        <v>79</v>
      </c>
      <c r="J2103" t="s">
        <v>97</v>
      </c>
      <c r="K2103">
        <v>21.384131</v>
      </c>
      <c r="L2103">
        <v>2.3943349999999999</v>
      </c>
      <c r="M2103">
        <v>17.015999999999998</v>
      </c>
      <c r="N2103">
        <v>26.515000000000001</v>
      </c>
      <c r="O2103" t="s">
        <v>74</v>
      </c>
      <c r="P2103" t="s">
        <v>869</v>
      </c>
      <c r="Q2103">
        <v>5.1310000000000002</v>
      </c>
      <c r="R2103">
        <v>4.3680000000000003</v>
      </c>
      <c r="S2103">
        <v>55713</v>
      </c>
      <c r="T2103">
        <v>6652</v>
      </c>
      <c r="U2103">
        <v>44333</v>
      </c>
      <c r="V2103">
        <v>69082</v>
      </c>
      <c r="W2103">
        <v>701</v>
      </c>
      <c r="X2103">
        <v>133</v>
      </c>
      <c r="Y2103">
        <v>0</v>
      </c>
      <c r="Z2103">
        <v>0</v>
      </c>
      <c r="AA2103">
        <v>0</v>
      </c>
      <c r="AB2103">
        <v>1</v>
      </c>
      <c r="AC2103" t="s">
        <v>2442</v>
      </c>
      <c r="AD2103" t="s">
        <v>3312</v>
      </c>
      <c r="AE2103">
        <v>2.3870742320999998</v>
      </c>
      <c r="AF2103" t="s">
        <v>75</v>
      </c>
    </row>
    <row r="2104" spans="1:32">
      <c r="A2104" t="s">
        <v>3383</v>
      </c>
      <c r="B2104">
        <v>2012</v>
      </c>
      <c r="C2104" t="s">
        <v>3312</v>
      </c>
      <c r="D2104" t="s">
        <v>72</v>
      </c>
      <c r="E2104" t="s">
        <v>72</v>
      </c>
      <c r="F2104" t="s">
        <v>72</v>
      </c>
      <c r="G2104" t="s">
        <v>72</v>
      </c>
      <c r="H2104" t="s">
        <v>72</v>
      </c>
      <c r="I2104" t="s">
        <v>79</v>
      </c>
      <c r="J2104" t="s">
        <v>98</v>
      </c>
      <c r="K2104">
        <v>19.352615</v>
      </c>
      <c r="L2104">
        <v>1.772686</v>
      </c>
      <c r="M2104">
        <v>16.076000000000001</v>
      </c>
      <c r="N2104">
        <v>23.113</v>
      </c>
      <c r="O2104" t="s">
        <v>74</v>
      </c>
      <c r="P2104" t="s">
        <v>858</v>
      </c>
      <c r="Q2104">
        <v>3.7610000000000001</v>
      </c>
      <c r="R2104">
        <v>3.2770000000000001</v>
      </c>
      <c r="S2104">
        <v>46474</v>
      </c>
      <c r="T2104">
        <v>4795</v>
      </c>
      <c r="U2104">
        <v>38605</v>
      </c>
      <c r="V2104">
        <v>55505</v>
      </c>
      <c r="W2104">
        <v>704</v>
      </c>
      <c r="X2104">
        <v>125</v>
      </c>
      <c r="Y2104">
        <v>0</v>
      </c>
      <c r="Z2104">
        <v>0</v>
      </c>
      <c r="AA2104">
        <v>0</v>
      </c>
      <c r="AB2104">
        <v>1</v>
      </c>
      <c r="AC2104" t="s">
        <v>187</v>
      </c>
      <c r="AD2104" t="s">
        <v>3312</v>
      </c>
      <c r="AE2104">
        <v>1.4154315833</v>
      </c>
      <c r="AF2104" t="s">
        <v>75</v>
      </c>
    </row>
    <row r="2105" spans="1:32">
      <c r="A2105" t="s">
        <v>3384</v>
      </c>
      <c r="B2105">
        <v>2012</v>
      </c>
      <c r="C2105" t="s">
        <v>3312</v>
      </c>
      <c r="D2105" t="s">
        <v>72</v>
      </c>
      <c r="E2105" t="s">
        <v>72</v>
      </c>
      <c r="F2105" t="s">
        <v>72</v>
      </c>
      <c r="G2105" t="s">
        <v>72</v>
      </c>
      <c r="H2105" t="s">
        <v>72</v>
      </c>
      <c r="I2105" t="s">
        <v>79</v>
      </c>
      <c r="J2105" t="s">
        <v>99</v>
      </c>
      <c r="K2105">
        <v>22.845928000000001</v>
      </c>
      <c r="L2105">
        <v>2.0746250000000002</v>
      </c>
      <c r="M2105">
        <v>18.992000000000001</v>
      </c>
      <c r="N2105">
        <v>27.219000000000001</v>
      </c>
      <c r="O2105" t="s">
        <v>74</v>
      </c>
      <c r="P2105" t="s">
        <v>3385</v>
      </c>
      <c r="Q2105">
        <v>4.3730000000000002</v>
      </c>
      <c r="R2105">
        <v>3.8540000000000001</v>
      </c>
      <c r="S2105">
        <v>47905</v>
      </c>
      <c r="T2105">
        <v>4978</v>
      </c>
      <c r="U2105">
        <v>39823</v>
      </c>
      <c r="V2105">
        <v>57076</v>
      </c>
      <c r="W2105">
        <v>790</v>
      </c>
      <c r="X2105">
        <v>176</v>
      </c>
      <c r="Y2105">
        <v>0</v>
      </c>
      <c r="Z2105">
        <v>0</v>
      </c>
      <c r="AA2105">
        <v>0</v>
      </c>
      <c r="AB2105">
        <v>1</v>
      </c>
      <c r="AC2105" t="s">
        <v>356</v>
      </c>
      <c r="AD2105" t="s">
        <v>3312</v>
      </c>
      <c r="AE2105">
        <v>1.9265859573999999</v>
      </c>
      <c r="AF2105" t="s">
        <v>75</v>
      </c>
    </row>
    <row r="2106" spans="1:32">
      <c r="A2106" t="s">
        <v>3386</v>
      </c>
      <c r="B2106">
        <v>2012</v>
      </c>
      <c r="C2106" t="s">
        <v>3312</v>
      </c>
      <c r="D2106" t="s">
        <v>72</v>
      </c>
      <c r="E2106" t="s">
        <v>72</v>
      </c>
      <c r="F2106" t="s">
        <v>72</v>
      </c>
      <c r="G2106" t="s">
        <v>72</v>
      </c>
      <c r="H2106" t="s">
        <v>72</v>
      </c>
      <c r="I2106" t="s">
        <v>79</v>
      </c>
      <c r="J2106" t="s">
        <v>100</v>
      </c>
      <c r="K2106">
        <v>24.514329</v>
      </c>
      <c r="L2106">
        <v>2.5065620000000002</v>
      </c>
      <c r="M2106">
        <v>19.885999999999999</v>
      </c>
      <c r="N2106">
        <v>29.818999999999999</v>
      </c>
      <c r="O2106" t="s">
        <v>74</v>
      </c>
      <c r="P2106" t="s">
        <v>3387</v>
      </c>
      <c r="Q2106">
        <v>5.3040000000000003</v>
      </c>
      <c r="R2106">
        <v>4.6280000000000001</v>
      </c>
      <c r="S2106">
        <v>35919</v>
      </c>
      <c r="T2106">
        <v>3700</v>
      </c>
      <c r="U2106">
        <v>29138</v>
      </c>
      <c r="V2106">
        <v>43691</v>
      </c>
      <c r="W2106">
        <v>663</v>
      </c>
      <c r="X2106">
        <v>162</v>
      </c>
      <c r="Y2106">
        <v>0</v>
      </c>
      <c r="Z2106">
        <v>0</v>
      </c>
      <c r="AA2106">
        <v>0</v>
      </c>
      <c r="AB2106">
        <v>1</v>
      </c>
      <c r="AC2106" t="s">
        <v>243</v>
      </c>
      <c r="AD2106" t="s">
        <v>3312</v>
      </c>
      <c r="AE2106">
        <v>2.2476593807</v>
      </c>
      <c r="AF2106" t="s">
        <v>75</v>
      </c>
    </row>
    <row r="2107" spans="1:32">
      <c r="A2107" t="s">
        <v>3388</v>
      </c>
      <c r="B2107">
        <v>2012</v>
      </c>
      <c r="C2107" t="s">
        <v>3312</v>
      </c>
      <c r="D2107" t="s">
        <v>72</v>
      </c>
      <c r="E2107" t="s">
        <v>72</v>
      </c>
      <c r="F2107" t="s">
        <v>72</v>
      </c>
      <c r="G2107" t="s">
        <v>104</v>
      </c>
      <c r="H2107" t="s">
        <v>73</v>
      </c>
      <c r="I2107" t="s">
        <v>72</v>
      </c>
      <c r="J2107" t="s">
        <v>72</v>
      </c>
      <c r="K2107">
        <v>15.761533</v>
      </c>
      <c r="L2107">
        <v>4.2872440000000003</v>
      </c>
      <c r="M2107">
        <v>8.9749999999999996</v>
      </c>
      <c r="N2107">
        <v>26.202999999999999</v>
      </c>
      <c r="O2107" t="s">
        <v>74</v>
      </c>
      <c r="P2107" t="s">
        <v>3389</v>
      </c>
      <c r="Q2107">
        <v>10.441000000000001</v>
      </c>
      <c r="R2107">
        <v>6.7869999999999999</v>
      </c>
      <c r="S2107">
        <v>4660</v>
      </c>
      <c r="T2107">
        <v>1266</v>
      </c>
      <c r="U2107">
        <v>2653</v>
      </c>
      <c r="V2107">
        <v>7747</v>
      </c>
      <c r="W2107">
        <v>85</v>
      </c>
      <c r="X2107">
        <v>16</v>
      </c>
      <c r="Y2107">
        <v>0</v>
      </c>
      <c r="Z2107">
        <v>0</v>
      </c>
      <c r="AA2107">
        <v>0</v>
      </c>
      <c r="AB2107">
        <v>1</v>
      </c>
      <c r="AC2107" t="s">
        <v>95</v>
      </c>
      <c r="AD2107" t="s">
        <v>3312</v>
      </c>
      <c r="AE2107">
        <v>1.1628582327000001</v>
      </c>
      <c r="AF2107" t="s">
        <v>75</v>
      </c>
    </row>
    <row r="2108" spans="1:32">
      <c r="A2108" t="s">
        <v>3390</v>
      </c>
      <c r="B2108">
        <v>2012</v>
      </c>
      <c r="C2108" t="s">
        <v>3312</v>
      </c>
      <c r="D2108" t="s">
        <v>72</v>
      </c>
      <c r="E2108" t="s">
        <v>72</v>
      </c>
      <c r="F2108" t="s">
        <v>72</v>
      </c>
      <c r="G2108" t="s">
        <v>104</v>
      </c>
      <c r="H2108" t="s">
        <v>73</v>
      </c>
      <c r="I2108" t="s">
        <v>76</v>
      </c>
      <c r="J2108" t="s">
        <v>72</v>
      </c>
      <c r="K2108">
        <v>14.139312</v>
      </c>
      <c r="L2108">
        <v>7.018014</v>
      </c>
      <c r="M2108">
        <v>4.97</v>
      </c>
      <c r="N2108">
        <v>34.143999999999998</v>
      </c>
      <c r="O2108" t="s">
        <v>74</v>
      </c>
      <c r="P2108" t="s">
        <v>3391</v>
      </c>
      <c r="Q2108">
        <v>20.004999999999999</v>
      </c>
      <c r="R2108">
        <v>9.1690000000000005</v>
      </c>
      <c r="S2108">
        <v>1502</v>
      </c>
      <c r="T2108">
        <v>731</v>
      </c>
      <c r="U2108">
        <v>528</v>
      </c>
      <c r="V2108">
        <v>3628</v>
      </c>
      <c r="W2108">
        <v>37</v>
      </c>
      <c r="X2108">
        <v>5</v>
      </c>
      <c r="Y2108">
        <v>0</v>
      </c>
      <c r="Z2108">
        <v>0</v>
      </c>
      <c r="AA2108">
        <v>0</v>
      </c>
      <c r="AB2108">
        <v>1</v>
      </c>
      <c r="AC2108" t="s">
        <v>134</v>
      </c>
      <c r="AD2108" t="s">
        <v>3312</v>
      </c>
      <c r="AE2108">
        <v>1.4605228226</v>
      </c>
      <c r="AF2108" t="s">
        <v>75</v>
      </c>
    </row>
    <row r="2109" spans="1:32">
      <c r="A2109" t="s">
        <v>3392</v>
      </c>
      <c r="B2109">
        <v>2012</v>
      </c>
      <c r="C2109" t="s">
        <v>3312</v>
      </c>
      <c r="D2109" t="s">
        <v>72</v>
      </c>
      <c r="E2109" t="s">
        <v>72</v>
      </c>
      <c r="F2109" t="s">
        <v>72</v>
      </c>
      <c r="G2109" t="s">
        <v>104</v>
      </c>
      <c r="H2109" t="s">
        <v>73</v>
      </c>
      <c r="I2109" t="s">
        <v>79</v>
      </c>
      <c r="J2109" t="s">
        <v>72</v>
      </c>
      <c r="K2109">
        <v>16.671748999999998</v>
      </c>
      <c r="L2109">
        <v>5.8321160000000001</v>
      </c>
      <c r="M2109">
        <v>8.0030000000000001</v>
      </c>
      <c r="N2109">
        <v>31.513999999999999</v>
      </c>
      <c r="O2109" t="s">
        <v>74</v>
      </c>
      <c r="P2109" t="s">
        <v>3393</v>
      </c>
      <c r="Q2109">
        <v>14.843</v>
      </c>
      <c r="R2109">
        <v>8.6690000000000005</v>
      </c>
      <c r="S2109">
        <v>3157</v>
      </c>
      <c r="T2109">
        <v>1081</v>
      </c>
      <c r="U2109">
        <v>1516</v>
      </c>
      <c r="V2109">
        <v>5968</v>
      </c>
      <c r="W2109">
        <v>48</v>
      </c>
      <c r="X2109">
        <v>11</v>
      </c>
      <c r="Y2109">
        <v>0</v>
      </c>
      <c r="Z2109">
        <v>0</v>
      </c>
      <c r="AA2109">
        <v>0</v>
      </c>
      <c r="AB2109">
        <v>1</v>
      </c>
      <c r="AC2109" t="s">
        <v>165</v>
      </c>
      <c r="AD2109" t="s">
        <v>3312</v>
      </c>
      <c r="AE2109">
        <v>1.1507387806</v>
      </c>
      <c r="AF2109" t="s">
        <v>75</v>
      </c>
    </row>
    <row r="2110" spans="1:32">
      <c r="A2110" t="s">
        <v>3394</v>
      </c>
      <c r="B2110">
        <v>2012</v>
      </c>
      <c r="C2110" t="s">
        <v>3312</v>
      </c>
      <c r="D2110" t="s">
        <v>72</v>
      </c>
      <c r="E2110" t="s">
        <v>72</v>
      </c>
      <c r="F2110" t="s">
        <v>72</v>
      </c>
      <c r="G2110" t="s">
        <v>104</v>
      </c>
      <c r="H2110" t="s">
        <v>81</v>
      </c>
      <c r="I2110" t="s">
        <v>72</v>
      </c>
      <c r="J2110" t="s">
        <v>72</v>
      </c>
      <c r="K2110">
        <v>25.55864</v>
      </c>
      <c r="L2110">
        <v>5.0574180000000002</v>
      </c>
      <c r="M2110">
        <v>16.849</v>
      </c>
      <c r="N2110">
        <v>36.78</v>
      </c>
      <c r="O2110" t="s">
        <v>74</v>
      </c>
      <c r="P2110" t="s">
        <v>3395</v>
      </c>
      <c r="Q2110">
        <v>11.221</v>
      </c>
      <c r="R2110">
        <v>8.7100000000000009</v>
      </c>
      <c r="S2110">
        <v>10692</v>
      </c>
      <c r="T2110">
        <v>2296</v>
      </c>
      <c r="U2110">
        <v>7048</v>
      </c>
      <c r="V2110">
        <v>15386</v>
      </c>
      <c r="W2110">
        <v>121</v>
      </c>
      <c r="X2110">
        <v>33</v>
      </c>
      <c r="Y2110">
        <v>0</v>
      </c>
      <c r="Z2110">
        <v>0</v>
      </c>
      <c r="AA2110">
        <v>0</v>
      </c>
      <c r="AB2110">
        <v>1</v>
      </c>
      <c r="AC2110" t="s">
        <v>422</v>
      </c>
      <c r="AD2110" t="s">
        <v>3312</v>
      </c>
      <c r="AE2110">
        <v>1.6131948986</v>
      </c>
      <c r="AF2110" t="s">
        <v>75</v>
      </c>
    </row>
    <row r="2111" spans="1:32">
      <c r="A2111" t="s">
        <v>3396</v>
      </c>
      <c r="B2111">
        <v>2012</v>
      </c>
      <c r="C2111" t="s">
        <v>3312</v>
      </c>
      <c r="D2111" t="s">
        <v>72</v>
      </c>
      <c r="E2111" t="s">
        <v>72</v>
      </c>
      <c r="F2111" t="s">
        <v>72</v>
      </c>
      <c r="G2111" t="s">
        <v>104</v>
      </c>
      <c r="H2111" t="s">
        <v>81</v>
      </c>
      <c r="I2111" t="s">
        <v>76</v>
      </c>
      <c r="J2111" t="s">
        <v>72</v>
      </c>
      <c r="K2111">
        <v>12.036238000000001</v>
      </c>
      <c r="L2111">
        <v>5.6567860000000003</v>
      </c>
      <c r="M2111">
        <v>4.5259999999999998</v>
      </c>
      <c r="N2111">
        <v>28.312999999999999</v>
      </c>
      <c r="O2111" t="s">
        <v>74</v>
      </c>
      <c r="P2111" t="s">
        <v>3397</v>
      </c>
      <c r="Q2111">
        <v>16.277000000000001</v>
      </c>
      <c r="R2111">
        <v>7.51</v>
      </c>
      <c r="S2111">
        <v>2244</v>
      </c>
      <c r="T2111">
        <v>1131</v>
      </c>
      <c r="U2111">
        <v>844</v>
      </c>
      <c r="V2111">
        <v>5280</v>
      </c>
      <c r="W2111">
        <v>57</v>
      </c>
      <c r="X2111">
        <v>8</v>
      </c>
      <c r="Y2111">
        <v>0</v>
      </c>
      <c r="Z2111">
        <v>0</v>
      </c>
      <c r="AA2111">
        <v>0</v>
      </c>
      <c r="AB2111">
        <v>1</v>
      </c>
      <c r="AC2111" t="s">
        <v>292</v>
      </c>
      <c r="AD2111" t="s">
        <v>3312</v>
      </c>
      <c r="AE2111">
        <v>1.6925167355999999</v>
      </c>
      <c r="AF2111" t="s">
        <v>75</v>
      </c>
    </row>
    <row r="2112" spans="1:32">
      <c r="A2112" t="s">
        <v>3398</v>
      </c>
      <c r="B2112">
        <v>2012</v>
      </c>
      <c r="C2112" t="s">
        <v>3312</v>
      </c>
      <c r="D2112" t="s">
        <v>72</v>
      </c>
      <c r="E2112" t="s">
        <v>72</v>
      </c>
      <c r="F2112" t="s">
        <v>72</v>
      </c>
      <c r="G2112" t="s">
        <v>104</v>
      </c>
      <c r="H2112" t="s">
        <v>81</v>
      </c>
      <c r="I2112" t="s">
        <v>79</v>
      </c>
      <c r="J2112" t="s">
        <v>72</v>
      </c>
      <c r="K2112">
        <v>36.433872999999998</v>
      </c>
      <c r="L2112">
        <v>7.8835110000000004</v>
      </c>
      <c r="M2112">
        <v>22.584</v>
      </c>
      <c r="N2112">
        <v>52.966000000000001</v>
      </c>
      <c r="O2112" t="s">
        <v>74</v>
      </c>
      <c r="P2112" t="s">
        <v>3399</v>
      </c>
      <c r="Q2112">
        <v>16.532</v>
      </c>
      <c r="R2112">
        <v>13.849</v>
      </c>
      <c r="S2112">
        <v>8448</v>
      </c>
      <c r="T2112">
        <v>2141</v>
      </c>
      <c r="U2112">
        <v>5237</v>
      </c>
      <c r="V2112">
        <v>12281</v>
      </c>
      <c r="W2112">
        <v>64</v>
      </c>
      <c r="X2112">
        <v>25</v>
      </c>
      <c r="Y2112">
        <v>0</v>
      </c>
      <c r="Z2112">
        <v>0</v>
      </c>
      <c r="AA2112">
        <v>0</v>
      </c>
      <c r="AB2112">
        <v>1</v>
      </c>
      <c r="AC2112" t="s">
        <v>218</v>
      </c>
      <c r="AD2112" t="s">
        <v>3312</v>
      </c>
      <c r="AE2112">
        <v>1.6906310532</v>
      </c>
      <c r="AF2112" t="s">
        <v>75</v>
      </c>
    </row>
    <row r="2113" spans="1:32">
      <c r="A2113" t="s">
        <v>3400</v>
      </c>
      <c r="B2113">
        <v>2012</v>
      </c>
      <c r="C2113" t="s">
        <v>3312</v>
      </c>
      <c r="D2113" t="s">
        <v>72</v>
      </c>
      <c r="E2113" t="s">
        <v>72</v>
      </c>
      <c r="F2113" t="s">
        <v>72</v>
      </c>
      <c r="G2113" t="s">
        <v>104</v>
      </c>
      <c r="H2113" t="s">
        <v>83</v>
      </c>
      <c r="I2113" t="s">
        <v>72</v>
      </c>
      <c r="J2113" t="s">
        <v>72</v>
      </c>
      <c r="K2113">
        <v>18.387443999999999</v>
      </c>
      <c r="L2113">
        <v>3.2692269999999999</v>
      </c>
      <c r="M2113">
        <v>12.757999999999999</v>
      </c>
      <c r="N2113">
        <v>25.766999999999999</v>
      </c>
      <c r="O2113" t="s">
        <v>74</v>
      </c>
      <c r="P2113" t="s">
        <v>3401</v>
      </c>
      <c r="Q2113">
        <v>7.38</v>
      </c>
      <c r="R2113">
        <v>5.63</v>
      </c>
      <c r="S2113">
        <v>16366</v>
      </c>
      <c r="T2113">
        <v>3186</v>
      </c>
      <c r="U2113">
        <v>11356</v>
      </c>
      <c r="V2113">
        <v>22935</v>
      </c>
      <c r="W2113">
        <v>284</v>
      </c>
      <c r="X2113">
        <v>46</v>
      </c>
      <c r="Y2113">
        <v>0</v>
      </c>
      <c r="Z2113">
        <v>0</v>
      </c>
      <c r="AA2113">
        <v>0</v>
      </c>
      <c r="AB2113">
        <v>1</v>
      </c>
      <c r="AC2113" t="s">
        <v>355</v>
      </c>
      <c r="AD2113" t="s">
        <v>3312</v>
      </c>
      <c r="AE2113">
        <v>2.0155717832</v>
      </c>
      <c r="AF2113" t="s">
        <v>75</v>
      </c>
    </row>
    <row r="2114" spans="1:32">
      <c r="A2114" t="s">
        <v>3402</v>
      </c>
      <c r="B2114">
        <v>2012</v>
      </c>
      <c r="C2114" t="s">
        <v>3312</v>
      </c>
      <c r="D2114" t="s">
        <v>72</v>
      </c>
      <c r="E2114" t="s">
        <v>72</v>
      </c>
      <c r="F2114" t="s">
        <v>72</v>
      </c>
      <c r="G2114" t="s">
        <v>104</v>
      </c>
      <c r="H2114" t="s">
        <v>83</v>
      </c>
      <c r="I2114" t="s">
        <v>76</v>
      </c>
      <c r="J2114" t="s">
        <v>72</v>
      </c>
      <c r="K2114">
        <v>8.6492039999999992</v>
      </c>
      <c r="L2114">
        <v>2.6196410000000001</v>
      </c>
      <c r="M2114">
        <v>4.6749999999999998</v>
      </c>
      <c r="N2114">
        <v>15.454000000000001</v>
      </c>
      <c r="O2114" t="s">
        <v>74</v>
      </c>
      <c r="P2114" t="s">
        <v>3403</v>
      </c>
      <c r="Q2114">
        <v>6.8049999999999997</v>
      </c>
      <c r="R2114">
        <v>3.9740000000000002</v>
      </c>
      <c r="S2114">
        <v>3691</v>
      </c>
      <c r="T2114">
        <v>1092</v>
      </c>
      <c r="U2114">
        <v>1995</v>
      </c>
      <c r="V2114">
        <v>6596</v>
      </c>
      <c r="W2114">
        <v>168</v>
      </c>
      <c r="X2114">
        <v>18</v>
      </c>
      <c r="Y2114">
        <v>0</v>
      </c>
      <c r="Z2114">
        <v>0</v>
      </c>
      <c r="AA2114">
        <v>0</v>
      </c>
      <c r="AB2114">
        <v>1</v>
      </c>
      <c r="AC2114" t="s">
        <v>133</v>
      </c>
      <c r="AD2114" t="s">
        <v>3312</v>
      </c>
      <c r="AE2114">
        <v>1.4504794581</v>
      </c>
      <c r="AF2114" t="s">
        <v>75</v>
      </c>
    </row>
    <row r="2115" spans="1:32">
      <c r="A2115" t="s">
        <v>3404</v>
      </c>
      <c r="B2115">
        <v>2012</v>
      </c>
      <c r="C2115" t="s">
        <v>3312</v>
      </c>
      <c r="D2115" t="s">
        <v>72</v>
      </c>
      <c r="E2115" t="s">
        <v>72</v>
      </c>
      <c r="F2115" t="s">
        <v>72</v>
      </c>
      <c r="G2115" t="s">
        <v>104</v>
      </c>
      <c r="H2115" t="s">
        <v>83</v>
      </c>
      <c r="I2115" t="s">
        <v>79</v>
      </c>
      <c r="J2115" t="s">
        <v>72</v>
      </c>
      <c r="K2115">
        <v>27.358585000000001</v>
      </c>
      <c r="L2115">
        <v>5.6114259999999998</v>
      </c>
      <c r="M2115">
        <v>17.702000000000002</v>
      </c>
      <c r="N2115">
        <v>39.74</v>
      </c>
      <c r="O2115" t="s">
        <v>74</v>
      </c>
      <c r="P2115" t="s">
        <v>3405</v>
      </c>
      <c r="Q2115">
        <v>12.381</v>
      </c>
      <c r="R2115">
        <v>9.657</v>
      </c>
      <c r="S2115">
        <v>12675</v>
      </c>
      <c r="T2115">
        <v>2882</v>
      </c>
      <c r="U2115">
        <v>8201</v>
      </c>
      <c r="V2115">
        <v>18411</v>
      </c>
      <c r="W2115">
        <v>116</v>
      </c>
      <c r="X2115">
        <v>28</v>
      </c>
      <c r="Y2115">
        <v>0</v>
      </c>
      <c r="Z2115">
        <v>0</v>
      </c>
      <c r="AA2115">
        <v>0</v>
      </c>
      <c r="AB2115">
        <v>1</v>
      </c>
      <c r="AC2115" t="s">
        <v>332</v>
      </c>
      <c r="AD2115" t="s">
        <v>3312</v>
      </c>
      <c r="AE2115">
        <v>1.8220756172000001</v>
      </c>
      <c r="AF2115" t="s">
        <v>75</v>
      </c>
    </row>
    <row r="2116" spans="1:32">
      <c r="A2116" t="s">
        <v>3406</v>
      </c>
      <c r="B2116">
        <v>2012</v>
      </c>
      <c r="C2116" t="s">
        <v>3312</v>
      </c>
      <c r="D2116" t="s">
        <v>72</v>
      </c>
      <c r="E2116" t="s">
        <v>72</v>
      </c>
      <c r="F2116" t="s">
        <v>72</v>
      </c>
      <c r="G2116" t="s">
        <v>104</v>
      </c>
      <c r="H2116" t="s">
        <v>84</v>
      </c>
      <c r="I2116" t="s">
        <v>72</v>
      </c>
      <c r="J2116" t="s">
        <v>72</v>
      </c>
      <c r="K2116">
        <v>13.976497</v>
      </c>
      <c r="L2116">
        <v>2.7085669999999999</v>
      </c>
      <c r="M2116">
        <v>9.4130000000000003</v>
      </c>
      <c r="N2116">
        <v>20.257000000000001</v>
      </c>
      <c r="O2116" t="s">
        <v>74</v>
      </c>
      <c r="P2116" t="s">
        <v>3407</v>
      </c>
      <c r="Q2116">
        <v>6.2809999999999997</v>
      </c>
      <c r="R2116">
        <v>4.5629999999999997</v>
      </c>
      <c r="S2116">
        <v>8542</v>
      </c>
      <c r="T2116">
        <v>1734</v>
      </c>
      <c r="U2116">
        <v>5753</v>
      </c>
      <c r="V2116">
        <v>12381</v>
      </c>
      <c r="W2116">
        <v>243</v>
      </c>
      <c r="X2116">
        <v>42</v>
      </c>
      <c r="Y2116">
        <v>0</v>
      </c>
      <c r="Z2116">
        <v>0</v>
      </c>
      <c r="AA2116">
        <v>0</v>
      </c>
      <c r="AB2116">
        <v>1</v>
      </c>
      <c r="AC2116" t="s">
        <v>180</v>
      </c>
      <c r="AD2116" t="s">
        <v>3312</v>
      </c>
      <c r="AE2116">
        <v>1.4766547154</v>
      </c>
      <c r="AF2116" t="s">
        <v>75</v>
      </c>
    </row>
    <row r="2117" spans="1:32">
      <c r="A2117" t="s">
        <v>3408</v>
      </c>
      <c r="B2117">
        <v>2012</v>
      </c>
      <c r="C2117" t="s">
        <v>3312</v>
      </c>
      <c r="D2117" t="s">
        <v>72</v>
      </c>
      <c r="E2117" t="s">
        <v>72</v>
      </c>
      <c r="F2117" t="s">
        <v>72</v>
      </c>
      <c r="G2117" t="s">
        <v>104</v>
      </c>
      <c r="H2117" t="s">
        <v>84</v>
      </c>
      <c r="I2117" t="s">
        <v>76</v>
      </c>
      <c r="J2117" t="s">
        <v>72</v>
      </c>
      <c r="K2117">
        <v>7.3646120000000002</v>
      </c>
      <c r="L2117">
        <v>2.5505049999999998</v>
      </c>
      <c r="M2117">
        <v>3.6480000000000001</v>
      </c>
      <c r="N2117">
        <v>14.304</v>
      </c>
      <c r="O2117" t="s">
        <v>74</v>
      </c>
      <c r="P2117" t="s">
        <v>3409</v>
      </c>
      <c r="Q2117">
        <v>6.9390000000000001</v>
      </c>
      <c r="R2117">
        <v>3.7160000000000002</v>
      </c>
      <c r="S2117">
        <v>1945</v>
      </c>
      <c r="T2117">
        <v>680</v>
      </c>
      <c r="U2117">
        <v>964</v>
      </c>
      <c r="V2117">
        <v>3778</v>
      </c>
      <c r="W2117">
        <v>127</v>
      </c>
      <c r="X2117">
        <v>16</v>
      </c>
      <c r="Y2117">
        <v>0</v>
      </c>
      <c r="Z2117">
        <v>0</v>
      </c>
      <c r="AA2117">
        <v>0</v>
      </c>
      <c r="AB2117">
        <v>1</v>
      </c>
      <c r="AC2117" t="s">
        <v>134</v>
      </c>
      <c r="AD2117" t="s">
        <v>3312</v>
      </c>
      <c r="AE2117">
        <v>1.2014231001</v>
      </c>
      <c r="AF2117" t="s">
        <v>75</v>
      </c>
    </row>
    <row r="2118" spans="1:32">
      <c r="A2118" t="s">
        <v>3410</v>
      </c>
      <c r="B2118">
        <v>2012</v>
      </c>
      <c r="C2118" t="s">
        <v>3312</v>
      </c>
      <c r="D2118" t="s">
        <v>72</v>
      </c>
      <c r="E2118" t="s">
        <v>72</v>
      </c>
      <c r="F2118" t="s">
        <v>72</v>
      </c>
      <c r="G2118" t="s">
        <v>104</v>
      </c>
      <c r="H2118" t="s">
        <v>84</v>
      </c>
      <c r="I2118" t="s">
        <v>79</v>
      </c>
      <c r="J2118" t="s">
        <v>72</v>
      </c>
      <c r="K2118">
        <v>19.008856000000002</v>
      </c>
      <c r="L2118">
        <v>4.2356699999999998</v>
      </c>
      <c r="M2118">
        <v>11.97</v>
      </c>
      <c r="N2118">
        <v>28.831</v>
      </c>
      <c r="O2118" t="s">
        <v>74</v>
      </c>
      <c r="P2118" t="s">
        <v>3411</v>
      </c>
      <c r="Q2118">
        <v>9.8219999999999992</v>
      </c>
      <c r="R2118">
        <v>7.0389999999999997</v>
      </c>
      <c r="S2118">
        <v>6597</v>
      </c>
      <c r="T2118">
        <v>1542</v>
      </c>
      <c r="U2118">
        <v>4154</v>
      </c>
      <c r="V2118">
        <v>10006</v>
      </c>
      <c r="W2118">
        <v>116</v>
      </c>
      <c r="X2118">
        <v>26</v>
      </c>
      <c r="Y2118">
        <v>0</v>
      </c>
      <c r="Z2118">
        <v>0</v>
      </c>
      <c r="AA2118">
        <v>0</v>
      </c>
      <c r="AB2118">
        <v>1</v>
      </c>
      <c r="AC2118" t="s">
        <v>359</v>
      </c>
      <c r="AD2118" t="s">
        <v>3312</v>
      </c>
      <c r="AE2118">
        <v>1.3401350867999999</v>
      </c>
      <c r="AF2118" t="s">
        <v>75</v>
      </c>
    </row>
    <row r="2119" spans="1:32">
      <c r="A2119" t="s">
        <v>3412</v>
      </c>
      <c r="B2119">
        <v>2012</v>
      </c>
      <c r="C2119" t="s">
        <v>3312</v>
      </c>
      <c r="D2119" t="s">
        <v>72</v>
      </c>
      <c r="E2119" t="s">
        <v>72</v>
      </c>
      <c r="F2119" t="s">
        <v>72</v>
      </c>
      <c r="G2119" t="s">
        <v>104</v>
      </c>
      <c r="H2119" t="s">
        <v>85</v>
      </c>
      <c r="I2119" t="s">
        <v>72</v>
      </c>
      <c r="J2119" t="s">
        <v>72</v>
      </c>
      <c r="K2119">
        <v>11.836288</v>
      </c>
      <c r="L2119">
        <v>2.0497640000000001</v>
      </c>
      <c r="M2119">
        <v>8.3350000000000009</v>
      </c>
      <c r="N2119">
        <v>16.544</v>
      </c>
      <c r="O2119" t="s">
        <v>74</v>
      </c>
      <c r="P2119" t="s">
        <v>3413</v>
      </c>
      <c r="Q2119">
        <v>4.7069999999999999</v>
      </c>
      <c r="R2119">
        <v>3.5019999999999998</v>
      </c>
      <c r="S2119">
        <v>6329</v>
      </c>
      <c r="T2119">
        <v>1217</v>
      </c>
      <c r="U2119">
        <v>4457</v>
      </c>
      <c r="V2119">
        <v>8846</v>
      </c>
      <c r="W2119">
        <v>206</v>
      </c>
      <c r="X2119">
        <v>32</v>
      </c>
      <c r="Y2119">
        <v>0</v>
      </c>
      <c r="Z2119">
        <v>0</v>
      </c>
      <c r="AA2119">
        <v>0</v>
      </c>
      <c r="AB2119">
        <v>1</v>
      </c>
      <c r="AC2119" t="s">
        <v>138</v>
      </c>
      <c r="AD2119" t="s">
        <v>3312</v>
      </c>
      <c r="AE2119">
        <v>0.82538408389999995</v>
      </c>
      <c r="AF2119" t="s">
        <v>75</v>
      </c>
    </row>
    <row r="2120" spans="1:32">
      <c r="A2120" t="s">
        <v>3414</v>
      </c>
      <c r="B2120">
        <v>2012</v>
      </c>
      <c r="C2120" t="s">
        <v>3312</v>
      </c>
      <c r="D2120" t="s">
        <v>72</v>
      </c>
      <c r="E2120" t="s">
        <v>72</v>
      </c>
      <c r="F2120" t="s">
        <v>72</v>
      </c>
      <c r="G2120" t="s">
        <v>104</v>
      </c>
      <c r="H2120" t="s">
        <v>85</v>
      </c>
      <c r="I2120" t="s">
        <v>76</v>
      </c>
      <c r="J2120" t="s">
        <v>72</v>
      </c>
      <c r="K2120">
        <v>3.6881879999999998</v>
      </c>
      <c r="L2120">
        <v>1.4083699999999999</v>
      </c>
      <c r="M2120">
        <v>1.4550000000000001</v>
      </c>
      <c r="N2120">
        <v>7.5739999999999998</v>
      </c>
      <c r="O2120" t="s">
        <v>74</v>
      </c>
      <c r="P2120" t="s">
        <v>3415</v>
      </c>
      <c r="Q2120">
        <v>3.8860000000000001</v>
      </c>
      <c r="R2120">
        <v>2.234</v>
      </c>
      <c r="S2120">
        <v>917</v>
      </c>
      <c r="T2120">
        <v>346</v>
      </c>
      <c r="U2120">
        <v>362</v>
      </c>
      <c r="V2120">
        <v>1883</v>
      </c>
      <c r="W2120">
        <v>109</v>
      </c>
      <c r="X2120">
        <v>8</v>
      </c>
      <c r="Y2120">
        <v>0</v>
      </c>
      <c r="Z2120">
        <v>0</v>
      </c>
      <c r="AA2120">
        <v>0</v>
      </c>
      <c r="AB2120">
        <v>1</v>
      </c>
      <c r="AC2120" t="s">
        <v>116</v>
      </c>
      <c r="AD2120" t="s">
        <v>3312</v>
      </c>
      <c r="AE2120">
        <v>0.60306610890000001</v>
      </c>
      <c r="AF2120" t="s">
        <v>75</v>
      </c>
    </row>
    <row r="2121" spans="1:32">
      <c r="A2121" t="s">
        <v>3416</v>
      </c>
      <c r="B2121">
        <v>2012</v>
      </c>
      <c r="C2121" t="s">
        <v>3312</v>
      </c>
      <c r="D2121" t="s">
        <v>72</v>
      </c>
      <c r="E2121" t="s">
        <v>72</v>
      </c>
      <c r="F2121" t="s">
        <v>72</v>
      </c>
      <c r="G2121" t="s">
        <v>104</v>
      </c>
      <c r="H2121" t="s">
        <v>85</v>
      </c>
      <c r="I2121" t="s">
        <v>79</v>
      </c>
      <c r="J2121" t="s">
        <v>72</v>
      </c>
      <c r="K2121">
        <v>18.914147</v>
      </c>
      <c r="L2121">
        <v>3.96638</v>
      </c>
      <c r="M2121">
        <v>12.253</v>
      </c>
      <c r="N2121">
        <v>28.039000000000001</v>
      </c>
      <c r="O2121" t="s">
        <v>74</v>
      </c>
      <c r="P2121" t="s">
        <v>2895</v>
      </c>
      <c r="Q2121">
        <v>9.125</v>
      </c>
      <c r="R2121">
        <v>6.6609999999999996</v>
      </c>
      <c r="S2121">
        <v>5412</v>
      </c>
      <c r="T2121">
        <v>1201</v>
      </c>
      <c r="U2121">
        <v>3506</v>
      </c>
      <c r="V2121">
        <v>8024</v>
      </c>
      <c r="W2121">
        <v>97</v>
      </c>
      <c r="X2121">
        <v>24</v>
      </c>
      <c r="Y2121">
        <v>0</v>
      </c>
      <c r="Z2121">
        <v>0</v>
      </c>
      <c r="AA2121">
        <v>0</v>
      </c>
      <c r="AB2121">
        <v>1</v>
      </c>
      <c r="AC2121" t="s">
        <v>113</v>
      </c>
      <c r="AD2121" t="s">
        <v>3312</v>
      </c>
      <c r="AE2121">
        <v>0.98475454849999999</v>
      </c>
      <c r="AF2121" t="s">
        <v>75</v>
      </c>
    </row>
    <row r="2122" spans="1:32">
      <c r="A2122" t="s">
        <v>3417</v>
      </c>
      <c r="B2122">
        <v>2012</v>
      </c>
      <c r="C2122" t="s">
        <v>3312</v>
      </c>
      <c r="D2122" t="s">
        <v>72</v>
      </c>
      <c r="E2122" t="s">
        <v>72</v>
      </c>
      <c r="F2122" t="s">
        <v>72</v>
      </c>
      <c r="G2122" t="s">
        <v>104</v>
      </c>
      <c r="H2122" t="s">
        <v>86</v>
      </c>
      <c r="I2122" t="s">
        <v>72</v>
      </c>
      <c r="J2122" t="s">
        <v>72</v>
      </c>
      <c r="K2122">
        <v>10.149404000000001</v>
      </c>
      <c r="L2122">
        <v>2.7598470000000002</v>
      </c>
      <c r="M2122">
        <v>5.835</v>
      </c>
      <c r="N2122">
        <v>17.074999999999999</v>
      </c>
      <c r="O2122" t="s">
        <v>74</v>
      </c>
      <c r="P2122" t="s">
        <v>829</v>
      </c>
      <c r="Q2122">
        <v>6.9260000000000002</v>
      </c>
      <c r="R2122">
        <v>4.3140000000000001</v>
      </c>
      <c r="S2122">
        <v>3635</v>
      </c>
      <c r="T2122">
        <v>1029</v>
      </c>
      <c r="U2122">
        <v>2090</v>
      </c>
      <c r="V2122">
        <v>6116</v>
      </c>
      <c r="W2122">
        <v>166</v>
      </c>
      <c r="X2122">
        <v>24</v>
      </c>
      <c r="Y2122">
        <v>0</v>
      </c>
      <c r="Z2122">
        <v>0</v>
      </c>
      <c r="AA2122">
        <v>0</v>
      </c>
      <c r="AB2122">
        <v>1</v>
      </c>
      <c r="AC2122" t="s">
        <v>165</v>
      </c>
      <c r="AD2122" t="s">
        <v>3312</v>
      </c>
      <c r="AE2122">
        <v>1.3781374636999999</v>
      </c>
      <c r="AF2122" t="s">
        <v>75</v>
      </c>
    </row>
    <row r="2123" spans="1:32">
      <c r="A2123" t="s">
        <v>3418</v>
      </c>
      <c r="B2123">
        <v>2012</v>
      </c>
      <c r="C2123" t="s">
        <v>3312</v>
      </c>
      <c r="D2123" t="s">
        <v>72</v>
      </c>
      <c r="E2123" t="s">
        <v>72</v>
      </c>
      <c r="F2123" t="s">
        <v>72</v>
      </c>
      <c r="G2123" t="s">
        <v>104</v>
      </c>
      <c r="H2123" t="s">
        <v>86</v>
      </c>
      <c r="I2123" t="s">
        <v>76</v>
      </c>
      <c r="J2123" t="s">
        <v>72</v>
      </c>
      <c r="K2123">
        <v>5.1252500000000003</v>
      </c>
      <c r="L2123">
        <v>2.7198419999999999</v>
      </c>
      <c r="M2123">
        <v>1.75</v>
      </c>
      <c r="N2123">
        <v>14.08</v>
      </c>
      <c r="O2123" t="s">
        <v>74</v>
      </c>
      <c r="P2123" t="s">
        <v>3419</v>
      </c>
      <c r="Q2123">
        <v>8.9550000000000001</v>
      </c>
      <c r="R2123">
        <v>3.3759999999999999</v>
      </c>
      <c r="S2123">
        <v>808</v>
      </c>
      <c r="T2123">
        <v>440</v>
      </c>
      <c r="U2123">
        <v>276</v>
      </c>
      <c r="V2123">
        <v>2221</v>
      </c>
      <c r="W2123">
        <v>82</v>
      </c>
      <c r="X2123">
        <v>5</v>
      </c>
      <c r="Y2123">
        <v>0</v>
      </c>
      <c r="Z2123">
        <v>0</v>
      </c>
      <c r="AA2123">
        <v>0</v>
      </c>
      <c r="AB2123">
        <v>1</v>
      </c>
      <c r="AC2123" t="s">
        <v>116</v>
      </c>
      <c r="AD2123" t="s">
        <v>3312</v>
      </c>
      <c r="AE2123">
        <v>1.2322718457999999</v>
      </c>
      <c r="AF2123" t="s">
        <v>75</v>
      </c>
    </row>
    <row r="2124" spans="1:32">
      <c r="A2124" t="s">
        <v>3420</v>
      </c>
      <c r="B2124">
        <v>2012</v>
      </c>
      <c r="C2124" t="s">
        <v>3312</v>
      </c>
      <c r="D2124" t="s">
        <v>72</v>
      </c>
      <c r="E2124" t="s">
        <v>72</v>
      </c>
      <c r="F2124" t="s">
        <v>72</v>
      </c>
      <c r="G2124" t="s">
        <v>104</v>
      </c>
      <c r="H2124" t="s">
        <v>86</v>
      </c>
      <c r="I2124" t="s">
        <v>79</v>
      </c>
      <c r="J2124" t="s">
        <v>72</v>
      </c>
      <c r="K2124">
        <v>14.103119</v>
      </c>
      <c r="L2124">
        <v>4.2750240000000002</v>
      </c>
      <c r="M2124">
        <v>7.5380000000000003</v>
      </c>
      <c r="N2124">
        <v>24.85</v>
      </c>
      <c r="O2124" t="s">
        <v>74</v>
      </c>
      <c r="P2124" t="s">
        <v>3421</v>
      </c>
      <c r="Q2124">
        <v>10.747</v>
      </c>
      <c r="R2124">
        <v>6.5650000000000004</v>
      </c>
      <c r="S2124">
        <v>2827</v>
      </c>
      <c r="T2124">
        <v>864</v>
      </c>
      <c r="U2124">
        <v>1511</v>
      </c>
      <c r="V2124">
        <v>4981</v>
      </c>
      <c r="W2124">
        <v>84</v>
      </c>
      <c r="X2124">
        <v>19</v>
      </c>
      <c r="Y2124">
        <v>0</v>
      </c>
      <c r="Z2124">
        <v>0</v>
      </c>
      <c r="AA2124">
        <v>0</v>
      </c>
      <c r="AB2124">
        <v>1</v>
      </c>
      <c r="AC2124" t="s">
        <v>114</v>
      </c>
      <c r="AD2124" t="s">
        <v>3312</v>
      </c>
      <c r="AE2124">
        <v>1.2521683584000001</v>
      </c>
      <c r="AF2124" t="s">
        <v>75</v>
      </c>
    </row>
    <row r="2125" spans="1:32">
      <c r="A2125" t="s">
        <v>3422</v>
      </c>
      <c r="B2125">
        <v>2012</v>
      </c>
      <c r="C2125" t="s">
        <v>3312</v>
      </c>
      <c r="D2125" t="s">
        <v>72</v>
      </c>
      <c r="E2125" t="s">
        <v>72</v>
      </c>
      <c r="F2125" t="s">
        <v>72</v>
      </c>
      <c r="G2125" t="s">
        <v>104</v>
      </c>
      <c r="H2125" t="s">
        <v>88</v>
      </c>
      <c r="I2125" t="s">
        <v>72</v>
      </c>
      <c r="J2125" t="s">
        <v>72</v>
      </c>
      <c r="K2125">
        <v>3.9263659999999998</v>
      </c>
      <c r="L2125">
        <v>1.802613</v>
      </c>
      <c r="M2125">
        <v>1.21</v>
      </c>
      <c r="N2125">
        <v>9.2140000000000004</v>
      </c>
      <c r="O2125" t="s">
        <v>74</v>
      </c>
      <c r="P2125" t="s">
        <v>889</v>
      </c>
      <c r="Q2125">
        <v>5.2880000000000003</v>
      </c>
      <c r="R2125">
        <v>2.7160000000000002</v>
      </c>
      <c r="S2125">
        <v>711</v>
      </c>
      <c r="T2125">
        <v>319</v>
      </c>
      <c r="U2125">
        <v>219</v>
      </c>
      <c r="V2125">
        <v>1669</v>
      </c>
      <c r="W2125">
        <v>104</v>
      </c>
      <c r="X2125">
        <v>8</v>
      </c>
      <c r="Y2125">
        <v>0</v>
      </c>
      <c r="Z2125">
        <v>0</v>
      </c>
      <c r="AA2125">
        <v>0</v>
      </c>
      <c r="AB2125">
        <v>1</v>
      </c>
      <c r="AC2125" t="s">
        <v>116</v>
      </c>
      <c r="AD2125" t="s">
        <v>3312</v>
      </c>
      <c r="AE2125">
        <v>0.88725235170000005</v>
      </c>
      <c r="AF2125" t="s">
        <v>75</v>
      </c>
    </row>
    <row r="2126" spans="1:32">
      <c r="A2126" t="s">
        <v>3423</v>
      </c>
      <c r="B2126">
        <v>2012</v>
      </c>
      <c r="C2126" t="s">
        <v>3312</v>
      </c>
      <c r="D2126" t="s">
        <v>72</v>
      </c>
      <c r="E2126" t="s">
        <v>72</v>
      </c>
      <c r="F2126" t="s">
        <v>72</v>
      </c>
      <c r="G2126" t="s">
        <v>104</v>
      </c>
      <c r="H2126" t="s">
        <v>88</v>
      </c>
      <c r="I2126" t="s">
        <v>76</v>
      </c>
      <c r="J2126" t="s">
        <v>72</v>
      </c>
      <c r="K2126">
        <v>2.725425</v>
      </c>
      <c r="L2126">
        <v>2.1644329999999998</v>
      </c>
      <c r="M2126">
        <v>0.217</v>
      </c>
      <c r="N2126">
        <v>10.843</v>
      </c>
      <c r="O2126" t="s">
        <v>74</v>
      </c>
      <c r="P2126" t="s">
        <v>778</v>
      </c>
      <c r="Q2126">
        <v>8.1180000000000003</v>
      </c>
      <c r="R2126">
        <v>2.508</v>
      </c>
      <c r="S2126">
        <v>177</v>
      </c>
      <c r="T2126">
        <v>140</v>
      </c>
      <c r="U2126">
        <v>14</v>
      </c>
      <c r="V2126">
        <v>704</v>
      </c>
      <c r="W2126">
        <v>49</v>
      </c>
      <c r="X2126">
        <v>2</v>
      </c>
      <c r="Y2126">
        <v>0</v>
      </c>
      <c r="Z2126">
        <v>0</v>
      </c>
      <c r="AA2126">
        <v>0</v>
      </c>
      <c r="AB2126">
        <v>1</v>
      </c>
      <c r="AC2126" t="s">
        <v>118</v>
      </c>
      <c r="AD2126" t="s">
        <v>3312</v>
      </c>
      <c r="AE2126">
        <v>0.84819564439999995</v>
      </c>
      <c r="AF2126" t="s">
        <v>75</v>
      </c>
    </row>
    <row r="2127" spans="1:32">
      <c r="A2127" t="s">
        <v>3424</v>
      </c>
      <c r="B2127">
        <v>2012</v>
      </c>
      <c r="C2127" t="s">
        <v>3312</v>
      </c>
      <c r="D2127" t="s">
        <v>72</v>
      </c>
      <c r="E2127" t="s">
        <v>72</v>
      </c>
      <c r="F2127" t="s">
        <v>72</v>
      </c>
      <c r="G2127" t="s">
        <v>104</v>
      </c>
      <c r="H2127" t="s">
        <v>88</v>
      </c>
      <c r="I2127" t="s">
        <v>79</v>
      </c>
      <c r="J2127" t="s">
        <v>72</v>
      </c>
      <c r="K2127">
        <v>4.5967659999999997</v>
      </c>
      <c r="L2127">
        <v>2.1382289999999999</v>
      </c>
      <c r="M2127">
        <v>1.3919999999999999</v>
      </c>
      <c r="N2127">
        <v>10.839</v>
      </c>
      <c r="O2127" t="s">
        <v>74</v>
      </c>
      <c r="P2127" t="s">
        <v>658</v>
      </c>
      <c r="Q2127">
        <v>6.242</v>
      </c>
      <c r="R2127">
        <v>3.2040000000000002</v>
      </c>
      <c r="S2127">
        <v>534</v>
      </c>
      <c r="T2127">
        <v>236</v>
      </c>
      <c r="U2127">
        <v>162</v>
      </c>
      <c r="V2127">
        <v>1260</v>
      </c>
      <c r="W2127">
        <v>55</v>
      </c>
      <c r="X2127">
        <v>6</v>
      </c>
      <c r="Y2127">
        <v>0</v>
      </c>
      <c r="Z2127">
        <v>0</v>
      </c>
      <c r="AA2127">
        <v>0</v>
      </c>
      <c r="AB2127">
        <v>1</v>
      </c>
      <c r="AC2127" t="s">
        <v>118</v>
      </c>
      <c r="AD2127" t="s">
        <v>3312</v>
      </c>
      <c r="AE2127">
        <v>0.56297191629999999</v>
      </c>
      <c r="AF2127" t="s">
        <v>75</v>
      </c>
    </row>
    <row r="2128" spans="1:32">
      <c r="A2128" t="s">
        <v>3425</v>
      </c>
      <c r="B2128">
        <v>2012</v>
      </c>
      <c r="C2128" t="s">
        <v>3312</v>
      </c>
      <c r="D2128" t="s">
        <v>72</v>
      </c>
      <c r="E2128" t="s">
        <v>72</v>
      </c>
      <c r="F2128" t="s">
        <v>72</v>
      </c>
      <c r="G2128" t="s">
        <v>104</v>
      </c>
      <c r="H2128" t="s">
        <v>91</v>
      </c>
      <c r="I2128" t="s">
        <v>72</v>
      </c>
      <c r="J2128" t="s">
        <v>72</v>
      </c>
      <c r="K2128">
        <v>7.5096259999999999</v>
      </c>
      <c r="L2128">
        <v>3.5970749999999998</v>
      </c>
      <c r="M2128">
        <v>2.8239999999999998</v>
      </c>
      <c r="N2128">
        <v>18.491</v>
      </c>
      <c r="O2128" t="s">
        <v>74</v>
      </c>
      <c r="P2128" t="s">
        <v>3426</v>
      </c>
      <c r="Q2128">
        <v>10.981</v>
      </c>
      <c r="R2128">
        <v>4.6859999999999999</v>
      </c>
      <c r="S2128">
        <v>360</v>
      </c>
      <c r="T2128">
        <v>168</v>
      </c>
      <c r="U2128">
        <v>135</v>
      </c>
      <c r="V2128">
        <v>885</v>
      </c>
      <c r="W2128">
        <v>41</v>
      </c>
      <c r="X2128">
        <v>5</v>
      </c>
      <c r="Y2128">
        <v>0</v>
      </c>
      <c r="Z2128">
        <v>0</v>
      </c>
      <c r="AA2128">
        <v>0</v>
      </c>
      <c r="AB2128">
        <v>1</v>
      </c>
      <c r="AC2128" t="s">
        <v>118</v>
      </c>
      <c r="AD2128" t="s">
        <v>3312</v>
      </c>
      <c r="AE2128">
        <v>0.74515061299999996</v>
      </c>
      <c r="AF2128" t="s">
        <v>75</v>
      </c>
    </row>
    <row r="2129" spans="1:32">
      <c r="A2129" t="s">
        <v>3427</v>
      </c>
      <c r="B2129">
        <v>2012</v>
      </c>
      <c r="C2129" t="s">
        <v>3312</v>
      </c>
      <c r="D2129" t="s">
        <v>72</v>
      </c>
      <c r="E2129" t="s">
        <v>72</v>
      </c>
      <c r="F2129" t="s">
        <v>72</v>
      </c>
      <c r="G2129" t="s">
        <v>104</v>
      </c>
      <c r="H2129" t="s">
        <v>72</v>
      </c>
      <c r="I2129" t="s">
        <v>72</v>
      </c>
      <c r="J2129" t="s">
        <v>72</v>
      </c>
      <c r="K2129">
        <v>15.371055</v>
      </c>
      <c r="L2129">
        <v>1.3559920000000001</v>
      </c>
      <c r="M2129">
        <v>12.869</v>
      </c>
      <c r="N2129">
        <v>18.257999999999999</v>
      </c>
      <c r="O2129" t="s">
        <v>74</v>
      </c>
      <c r="P2129" t="s">
        <v>3428</v>
      </c>
      <c r="Q2129">
        <v>2.887</v>
      </c>
      <c r="R2129">
        <v>2.5019999999999998</v>
      </c>
      <c r="S2129">
        <v>51296</v>
      </c>
      <c r="T2129">
        <v>4664</v>
      </c>
      <c r="U2129">
        <v>42946</v>
      </c>
      <c r="V2129">
        <v>60929</v>
      </c>
      <c r="W2129">
        <v>1250</v>
      </c>
      <c r="X2129">
        <v>206</v>
      </c>
      <c r="Y2129">
        <v>0</v>
      </c>
      <c r="Z2129">
        <v>0</v>
      </c>
      <c r="AA2129">
        <v>0</v>
      </c>
      <c r="AB2129">
        <v>1</v>
      </c>
      <c r="AC2129" t="s">
        <v>126</v>
      </c>
      <c r="AD2129" t="s">
        <v>3312</v>
      </c>
      <c r="AE2129">
        <v>1.7654455511</v>
      </c>
      <c r="AF2129" t="s">
        <v>75</v>
      </c>
    </row>
    <row r="2130" spans="1:32">
      <c r="A2130" t="s">
        <v>3429</v>
      </c>
      <c r="B2130">
        <v>2012</v>
      </c>
      <c r="C2130" t="s">
        <v>3312</v>
      </c>
      <c r="D2130" t="s">
        <v>72</v>
      </c>
      <c r="E2130" t="s">
        <v>72</v>
      </c>
      <c r="F2130" t="s">
        <v>72</v>
      </c>
      <c r="G2130" t="s">
        <v>104</v>
      </c>
      <c r="H2130" t="s">
        <v>72</v>
      </c>
      <c r="I2130" t="s">
        <v>76</v>
      </c>
      <c r="J2130" t="s">
        <v>72</v>
      </c>
      <c r="K2130">
        <v>7.6707780000000003</v>
      </c>
      <c r="L2130">
        <v>1.375553</v>
      </c>
      <c r="M2130">
        <v>5.3490000000000002</v>
      </c>
      <c r="N2130">
        <v>10.884</v>
      </c>
      <c r="O2130" t="s">
        <v>74</v>
      </c>
      <c r="P2130" t="s">
        <v>3430</v>
      </c>
      <c r="Q2130">
        <v>3.214</v>
      </c>
      <c r="R2130">
        <v>2.3220000000000001</v>
      </c>
      <c r="S2130">
        <v>11355</v>
      </c>
      <c r="T2130">
        <v>2114</v>
      </c>
      <c r="U2130">
        <v>7918</v>
      </c>
      <c r="V2130">
        <v>16112</v>
      </c>
      <c r="W2130">
        <v>654</v>
      </c>
      <c r="X2130">
        <v>63</v>
      </c>
      <c r="Y2130">
        <v>0</v>
      </c>
      <c r="Z2130">
        <v>0</v>
      </c>
      <c r="AA2130">
        <v>0</v>
      </c>
      <c r="AB2130">
        <v>1</v>
      </c>
      <c r="AC2130" t="s">
        <v>353</v>
      </c>
      <c r="AD2130" t="s">
        <v>3312</v>
      </c>
      <c r="AE2130">
        <v>1.7445744240000001</v>
      </c>
      <c r="AF2130" t="s">
        <v>75</v>
      </c>
    </row>
    <row r="2131" spans="1:32">
      <c r="A2131" t="s">
        <v>3431</v>
      </c>
      <c r="B2131">
        <v>2012</v>
      </c>
      <c r="C2131" t="s">
        <v>3312</v>
      </c>
      <c r="D2131" t="s">
        <v>72</v>
      </c>
      <c r="E2131" t="s">
        <v>72</v>
      </c>
      <c r="F2131" t="s">
        <v>72</v>
      </c>
      <c r="G2131" t="s">
        <v>104</v>
      </c>
      <c r="H2131" t="s">
        <v>72</v>
      </c>
      <c r="I2131" t="s">
        <v>79</v>
      </c>
      <c r="J2131" t="s">
        <v>72</v>
      </c>
      <c r="K2131">
        <v>21.509402000000001</v>
      </c>
      <c r="L2131">
        <v>2.3868070000000001</v>
      </c>
      <c r="M2131">
        <v>17.151</v>
      </c>
      <c r="N2131">
        <v>26.62</v>
      </c>
      <c r="O2131" t="s">
        <v>74</v>
      </c>
      <c r="P2131" t="s">
        <v>3432</v>
      </c>
      <c r="Q2131">
        <v>5.1100000000000003</v>
      </c>
      <c r="R2131">
        <v>4.359</v>
      </c>
      <c r="S2131">
        <v>39941</v>
      </c>
      <c r="T2131">
        <v>4420</v>
      </c>
      <c r="U2131">
        <v>31848</v>
      </c>
      <c r="V2131">
        <v>49430</v>
      </c>
      <c r="W2131">
        <v>596</v>
      </c>
      <c r="X2131">
        <v>143</v>
      </c>
      <c r="Y2131">
        <v>0</v>
      </c>
      <c r="Z2131">
        <v>0</v>
      </c>
      <c r="AA2131">
        <v>0</v>
      </c>
      <c r="AB2131">
        <v>1</v>
      </c>
      <c r="AC2131" t="s">
        <v>625</v>
      </c>
      <c r="AD2131" t="s">
        <v>3312</v>
      </c>
      <c r="AE2131">
        <v>2.0077311664000002</v>
      </c>
      <c r="AF2131" t="s">
        <v>75</v>
      </c>
    </row>
    <row r="2132" spans="1:32">
      <c r="A2132" t="s">
        <v>3433</v>
      </c>
      <c r="B2132">
        <v>2012</v>
      </c>
      <c r="C2132" t="s">
        <v>3312</v>
      </c>
      <c r="D2132" t="s">
        <v>72</v>
      </c>
      <c r="E2132" t="s">
        <v>72</v>
      </c>
      <c r="F2132" t="s">
        <v>72</v>
      </c>
      <c r="G2132" t="s">
        <v>119</v>
      </c>
      <c r="H2132" t="s">
        <v>73</v>
      </c>
      <c r="I2132" t="s">
        <v>72</v>
      </c>
      <c r="J2132" t="s">
        <v>72</v>
      </c>
      <c r="K2132">
        <v>20.331966999999999</v>
      </c>
      <c r="L2132">
        <v>3.0280290000000001</v>
      </c>
      <c r="M2132">
        <v>14.975</v>
      </c>
      <c r="N2132">
        <v>26.997</v>
      </c>
      <c r="O2132" t="s">
        <v>74</v>
      </c>
      <c r="P2132" t="s">
        <v>3434</v>
      </c>
      <c r="Q2132">
        <v>6.665</v>
      </c>
      <c r="R2132">
        <v>5.3570000000000002</v>
      </c>
      <c r="S2132">
        <v>27861</v>
      </c>
      <c r="T2132">
        <v>4792</v>
      </c>
      <c r="U2132">
        <v>20521</v>
      </c>
      <c r="V2132">
        <v>36994</v>
      </c>
      <c r="W2132">
        <v>273</v>
      </c>
      <c r="X2132">
        <v>59</v>
      </c>
      <c r="Y2132">
        <v>0</v>
      </c>
      <c r="Z2132">
        <v>0</v>
      </c>
      <c r="AA2132">
        <v>0</v>
      </c>
      <c r="AB2132">
        <v>1</v>
      </c>
      <c r="AC2132" t="s">
        <v>277</v>
      </c>
      <c r="AD2132" t="s">
        <v>3312</v>
      </c>
      <c r="AE2132">
        <v>1.5396624536000001</v>
      </c>
      <c r="AF2132" t="s">
        <v>75</v>
      </c>
    </row>
    <row r="2133" spans="1:32">
      <c r="A2133" t="s">
        <v>3435</v>
      </c>
      <c r="B2133">
        <v>2012</v>
      </c>
      <c r="C2133" t="s">
        <v>3312</v>
      </c>
      <c r="D2133" t="s">
        <v>72</v>
      </c>
      <c r="E2133" t="s">
        <v>72</v>
      </c>
      <c r="F2133" t="s">
        <v>72</v>
      </c>
      <c r="G2133" t="s">
        <v>119</v>
      </c>
      <c r="H2133" t="s">
        <v>73</v>
      </c>
      <c r="I2133" t="s">
        <v>76</v>
      </c>
      <c r="J2133" t="s">
        <v>72</v>
      </c>
      <c r="K2133">
        <v>18.054487999999999</v>
      </c>
      <c r="L2133">
        <v>3.4560580000000001</v>
      </c>
      <c r="M2133">
        <v>12.173</v>
      </c>
      <c r="N2133">
        <v>25.937999999999999</v>
      </c>
      <c r="O2133" t="s">
        <v>74</v>
      </c>
      <c r="P2133" t="s">
        <v>3436</v>
      </c>
      <c r="Q2133">
        <v>7.883</v>
      </c>
      <c r="R2133">
        <v>5.8810000000000002</v>
      </c>
      <c r="S2133">
        <v>13504</v>
      </c>
      <c r="T2133">
        <v>3128</v>
      </c>
      <c r="U2133">
        <v>9105</v>
      </c>
      <c r="V2133">
        <v>19400</v>
      </c>
      <c r="W2133">
        <v>139</v>
      </c>
      <c r="X2133">
        <v>23</v>
      </c>
      <c r="Y2133">
        <v>0</v>
      </c>
      <c r="Z2133">
        <v>0</v>
      </c>
      <c r="AA2133">
        <v>0</v>
      </c>
      <c r="AB2133">
        <v>1</v>
      </c>
      <c r="AC2133" t="s">
        <v>345</v>
      </c>
      <c r="AD2133" t="s">
        <v>3312</v>
      </c>
      <c r="AE2133">
        <v>1.1141167944999999</v>
      </c>
      <c r="AF2133" t="s">
        <v>75</v>
      </c>
    </row>
    <row r="2134" spans="1:32">
      <c r="A2134" t="s">
        <v>3437</v>
      </c>
      <c r="B2134">
        <v>2012</v>
      </c>
      <c r="C2134" t="s">
        <v>3312</v>
      </c>
      <c r="D2134" t="s">
        <v>72</v>
      </c>
      <c r="E2134" t="s">
        <v>72</v>
      </c>
      <c r="F2134" t="s">
        <v>72</v>
      </c>
      <c r="G2134" t="s">
        <v>119</v>
      </c>
      <c r="H2134" t="s">
        <v>73</v>
      </c>
      <c r="I2134" t="s">
        <v>79</v>
      </c>
      <c r="J2134" t="s">
        <v>72</v>
      </c>
      <c r="K2134">
        <v>23.069075999999999</v>
      </c>
      <c r="L2134">
        <v>4.8618439999999996</v>
      </c>
      <c r="M2134">
        <v>14.831</v>
      </c>
      <c r="N2134">
        <v>34.054000000000002</v>
      </c>
      <c r="O2134" t="s">
        <v>74</v>
      </c>
      <c r="P2134" t="s">
        <v>3438</v>
      </c>
      <c r="Q2134">
        <v>10.984</v>
      </c>
      <c r="R2134">
        <v>8.2379999999999995</v>
      </c>
      <c r="S2134">
        <v>14357</v>
      </c>
      <c r="T2134">
        <v>3219</v>
      </c>
      <c r="U2134">
        <v>9230</v>
      </c>
      <c r="V2134">
        <v>21194</v>
      </c>
      <c r="W2134">
        <v>134</v>
      </c>
      <c r="X2134">
        <v>36</v>
      </c>
      <c r="Y2134">
        <v>0</v>
      </c>
      <c r="Z2134">
        <v>0</v>
      </c>
      <c r="AA2134">
        <v>0</v>
      </c>
      <c r="AB2134">
        <v>1</v>
      </c>
      <c r="AC2134" t="s">
        <v>446</v>
      </c>
      <c r="AD2134" t="s">
        <v>3312</v>
      </c>
      <c r="AE2134">
        <v>1.7714237149000001</v>
      </c>
      <c r="AF2134" t="s">
        <v>75</v>
      </c>
    </row>
    <row r="2135" spans="1:32">
      <c r="A2135" t="s">
        <v>3439</v>
      </c>
      <c r="B2135">
        <v>2012</v>
      </c>
      <c r="C2135" t="s">
        <v>3312</v>
      </c>
      <c r="D2135" t="s">
        <v>72</v>
      </c>
      <c r="E2135" t="s">
        <v>72</v>
      </c>
      <c r="F2135" t="s">
        <v>72</v>
      </c>
      <c r="G2135" t="s">
        <v>119</v>
      </c>
      <c r="H2135" t="s">
        <v>81</v>
      </c>
      <c r="I2135" t="s">
        <v>72</v>
      </c>
      <c r="J2135" t="s">
        <v>72</v>
      </c>
      <c r="K2135">
        <v>29.971702000000001</v>
      </c>
      <c r="L2135">
        <v>3.0061619999999998</v>
      </c>
      <c r="M2135">
        <v>24.364000000000001</v>
      </c>
      <c r="N2135">
        <v>36.250999999999998</v>
      </c>
      <c r="O2135" t="s">
        <v>74</v>
      </c>
      <c r="P2135" t="s">
        <v>3440</v>
      </c>
      <c r="Q2135">
        <v>6.2789999999999999</v>
      </c>
      <c r="R2135">
        <v>5.6070000000000002</v>
      </c>
      <c r="S2135">
        <v>43644</v>
      </c>
      <c r="T2135">
        <v>4688</v>
      </c>
      <c r="U2135">
        <v>35479</v>
      </c>
      <c r="V2135">
        <v>52788</v>
      </c>
      <c r="W2135">
        <v>355</v>
      </c>
      <c r="X2135">
        <v>105</v>
      </c>
      <c r="Y2135">
        <v>0</v>
      </c>
      <c r="Z2135">
        <v>0</v>
      </c>
      <c r="AA2135">
        <v>0</v>
      </c>
      <c r="AB2135">
        <v>1</v>
      </c>
      <c r="AC2135" t="s">
        <v>448</v>
      </c>
      <c r="AD2135" t="s">
        <v>3312</v>
      </c>
      <c r="AE2135">
        <v>1.524203851</v>
      </c>
      <c r="AF2135" t="s">
        <v>75</v>
      </c>
    </row>
    <row r="2136" spans="1:32">
      <c r="A2136" t="s">
        <v>3441</v>
      </c>
      <c r="B2136">
        <v>2012</v>
      </c>
      <c r="C2136" t="s">
        <v>3312</v>
      </c>
      <c r="D2136" t="s">
        <v>72</v>
      </c>
      <c r="E2136" t="s">
        <v>72</v>
      </c>
      <c r="F2136" t="s">
        <v>72</v>
      </c>
      <c r="G2136" t="s">
        <v>119</v>
      </c>
      <c r="H2136" t="s">
        <v>81</v>
      </c>
      <c r="I2136" t="s">
        <v>76</v>
      </c>
      <c r="J2136" t="s">
        <v>72</v>
      </c>
      <c r="K2136">
        <v>19.420392</v>
      </c>
      <c r="L2136">
        <v>3.1934200000000001</v>
      </c>
      <c r="M2136">
        <v>13.85</v>
      </c>
      <c r="N2136">
        <v>26.541</v>
      </c>
      <c r="O2136" t="s">
        <v>74</v>
      </c>
      <c r="P2136" t="s">
        <v>3442</v>
      </c>
      <c r="Q2136">
        <v>7.12</v>
      </c>
      <c r="R2136">
        <v>5.57</v>
      </c>
      <c r="S2136">
        <v>13110</v>
      </c>
      <c r="T2136">
        <v>2214</v>
      </c>
      <c r="U2136">
        <v>9350</v>
      </c>
      <c r="V2136">
        <v>17917</v>
      </c>
      <c r="W2136">
        <v>190</v>
      </c>
      <c r="X2136">
        <v>43</v>
      </c>
      <c r="Y2136">
        <v>0</v>
      </c>
      <c r="Z2136">
        <v>0</v>
      </c>
      <c r="AA2136">
        <v>0</v>
      </c>
      <c r="AB2136">
        <v>1</v>
      </c>
      <c r="AC2136" t="s">
        <v>244</v>
      </c>
      <c r="AD2136" t="s">
        <v>3312</v>
      </c>
      <c r="AE2136">
        <v>1.2316594676999999</v>
      </c>
      <c r="AF2136" t="s">
        <v>75</v>
      </c>
    </row>
    <row r="2137" spans="1:32">
      <c r="A2137" t="s">
        <v>3443</v>
      </c>
      <c r="B2137">
        <v>2012</v>
      </c>
      <c r="C2137" t="s">
        <v>3312</v>
      </c>
      <c r="D2137" t="s">
        <v>72</v>
      </c>
      <c r="E2137" t="s">
        <v>72</v>
      </c>
      <c r="F2137" t="s">
        <v>72</v>
      </c>
      <c r="G2137" t="s">
        <v>119</v>
      </c>
      <c r="H2137" t="s">
        <v>81</v>
      </c>
      <c r="I2137" t="s">
        <v>79</v>
      </c>
      <c r="J2137" t="s">
        <v>72</v>
      </c>
      <c r="K2137">
        <v>39.091132000000002</v>
      </c>
      <c r="L2137">
        <v>4.9265869999999996</v>
      </c>
      <c r="M2137">
        <v>29.86</v>
      </c>
      <c r="N2137">
        <v>49.176000000000002</v>
      </c>
      <c r="O2137" t="s">
        <v>74</v>
      </c>
      <c r="P2137" t="s">
        <v>3444</v>
      </c>
      <c r="Q2137">
        <v>10.085000000000001</v>
      </c>
      <c r="R2137">
        <v>9.2319999999999993</v>
      </c>
      <c r="S2137">
        <v>30533</v>
      </c>
      <c r="T2137">
        <v>4311</v>
      </c>
      <c r="U2137">
        <v>23323</v>
      </c>
      <c r="V2137">
        <v>38410</v>
      </c>
      <c r="W2137">
        <v>165</v>
      </c>
      <c r="X2137">
        <v>62</v>
      </c>
      <c r="Y2137">
        <v>0</v>
      </c>
      <c r="Z2137">
        <v>0</v>
      </c>
      <c r="AA2137">
        <v>0</v>
      </c>
      <c r="AB2137">
        <v>1</v>
      </c>
      <c r="AC2137" t="s">
        <v>783</v>
      </c>
      <c r="AD2137" t="s">
        <v>3312</v>
      </c>
      <c r="AE2137">
        <v>1.6717734747999999</v>
      </c>
      <c r="AF2137" t="s">
        <v>75</v>
      </c>
    </row>
    <row r="2138" spans="1:32">
      <c r="A2138" t="s">
        <v>3445</v>
      </c>
      <c r="B2138">
        <v>2012</v>
      </c>
      <c r="C2138" t="s">
        <v>3312</v>
      </c>
      <c r="D2138" t="s">
        <v>72</v>
      </c>
      <c r="E2138" t="s">
        <v>72</v>
      </c>
      <c r="F2138" t="s">
        <v>72</v>
      </c>
      <c r="G2138" t="s">
        <v>119</v>
      </c>
      <c r="H2138" t="s">
        <v>83</v>
      </c>
      <c r="I2138" t="s">
        <v>72</v>
      </c>
      <c r="J2138" t="s">
        <v>72</v>
      </c>
      <c r="K2138">
        <v>23.396650999999999</v>
      </c>
      <c r="L2138">
        <v>1.942801</v>
      </c>
      <c r="M2138">
        <v>19.763999999999999</v>
      </c>
      <c r="N2138">
        <v>27.468</v>
      </c>
      <c r="O2138" t="s">
        <v>74</v>
      </c>
      <c r="P2138" t="s">
        <v>3446</v>
      </c>
      <c r="Q2138">
        <v>4.0720000000000001</v>
      </c>
      <c r="R2138">
        <v>3.633</v>
      </c>
      <c r="S2138">
        <v>58866</v>
      </c>
      <c r="T2138">
        <v>5199</v>
      </c>
      <c r="U2138">
        <v>49726</v>
      </c>
      <c r="V2138">
        <v>69110</v>
      </c>
      <c r="W2138">
        <v>779</v>
      </c>
      <c r="X2138">
        <v>159</v>
      </c>
      <c r="Y2138">
        <v>0</v>
      </c>
      <c r="Z2138">
        <v>0</v>
      </c>
      <c r="AA2138">
        <v>0</v>
      </c>
      <c r="AB2138">
        <v>1</v>
      </c>
      <c r="AC2138" t="s">
        <v>124</v>
      </c>
      <c r="AD2138" t="s">
        <v>3312</v>
      </c>
      <c r="AE2138">
        <v>1.6384559245000001</v>
      </c>
      <c r="AF2138" t="s">
        <v>75</v>
      </c>
    </row>
    <row r="2139" spans="1:32">
      <c r="A2139" t="s">
        <v>3447</v>
      </c>
      <c r="B2139">
        <v>2012</v>
      </c>
      <c r="C2139" t="s">
        <v>3312</v>
      </c>
      <c r="D2139" t="s">
        <v>72</v>
      </c>
      <c r="E2139" t="s">
        <v>72</v>
      </c>
      <c r="F2139" t="s">
        <v>72</v>
      </c>
      <c r="G2139" t="s">
        <v>119</v>
      </c>
      <c r="H2139" t="s">
        <v>83</v>
      </c>
      <c r="I2139" t="s">
        <v>76</v>
      </c>
      <c r="J2139" t="s">
        <v>72</v>
      </c>
      <c r="K2139">
        <v>11.858418</v>
      </c>
      <c r="L2139">
        <v>2.0456750000000001</v>
      </c>
      <c r="M2139">
        <v>8.3620000000000001</v>
      </c>
      <c r="N2139">
        <v>16.553000000000001</v>
      </c>
      <c r="O2139" t="s">
        <v>74</v>
      </c>
      <c r="P2139" t="s">
        <v>3448</v>
      </c>
      <c r="Q2139">
        <v>4.6950000000000003</v>
      </c>
      <c r="R2139">
        <v>3.4969999999999999</v>
      </c>
      <c r="S2139">
        <v>14610</v>
      </c>
      <c r="T2139">
        <v>2644</v>
      </c>
      <c r="U2139">
        <v>10302</v>
      </c>
      <c r="V2139">
        <v>20394</v>
      </c>
      <c r="W2139">
        <v>463</v>
      </c>
      <c r="X2139">
        <v>57</v>
      </c>
      <c r="Y2139">
        <v>0</v>
      </c>
      <c r="Z2139">
        <v>0</v>
      </c>
      <c r="AA2139">
        <v>0</v>
      </c>
      <c r="AB2139">
        <v>1</v>
      </c>
      <c r="AC2139" t="s">
        <v>206</v>
      </c>
      <c r="AD2139" t="s">
        <v>3312</v>
      </c>
      <c r="AE2139">
        <v>1.8497278213999999</v>
      </c>
      <c r="AF2139" t="s">
        <v>75</v>
      </c>
    </row>
    <row r="2140" spans="1:32">
      <c r="A2140" t="s">
        <v>3449</v>
      </c>
      <c r="B2140">
        <v>2012</v>
      </c>
      <c r="C2140" t="s">
        <v>3312</v>
      </c>
      <c r="D2140" t="s">
        <v>72</v>
      </c>
      <c r="E2140" t="s">
        <v>72</v>
      </c>
      <c r="F2140" t="s">
        <v>72</v>
      </c>
      <c r="G2140" t="s">
        <v>119</v>
      </c>
      <c r="H2140" t="s">
        <v>83</v>
      </c>
      <c r="I2140" t="s">
        <v>79</v>
      </c>
      <c r="J2140" t="s">
        <v>72</v>
      </c>
      <c r="K2140">
        <v>34.467987999999998</v>
      </c>
      <c r="L2140">
        <v>3.3059289999999999</v>
      </c>
      <c r="M2140">
        <v>28.234000000000002</v>
      </c>
      <c r="N2140">
        <v>41.286999999999999</v>
      </c>
      <c r="O2140" t="s">
        <v>74</v>
      </c>
      <c r="P2140" t="s">
        <v>3450</v>
      </c>
      <c r="Q2140">
        <v>6.819</v>
      </c>
      <c r="R2140">
        <v>6.234</v>
      </c>
      <c r="S2140">
        <v>44256</v>
      </c>
      <c r="T2140">
        <v>4474</v>
      </c>
      <c r="U2140">
        <v>36252</v>
      </c>
      <c r="V2140">
        <v>53011</v>
      </c>
      <c r="W2140">
        <v>316</v>
      </c>
      <c r="X2140">
        <v>102</v>
      </c>
      <c r="Y2140">
        <v>0</v>
      </c>
      <c r="Z2140">
        <v>0</v>
      </c>
      <c r="AA2140">
        <v>0</v>
      </c>
      <c r="AB2140">
        <v>1</v>
      </c>
      <c r="AC2140" t="s">
        <v>370</v>
      </c>
      <c r="AD2140" t="s">
        <v>3312</v>
      </c>
      <c r="AE2140">
        <v>1.5241517212</v>
      </c>
      <c r="AF2140" t="s">
        <v>75</v>
      </c>
    </row>
    <row r="2141" spans="1:32">
      <c r="A2141" t="s">
        <v>3451</v>
      </c>
      <c r="B2141">
        <v>2012</v>
      </c>
      <c r="C2141" t="s">
        <v>3312</v>
      </c>
      <c r="D2141" t="s">
        <v>72</v>
      </c>
      <c r="E2141" t="s">
        <v>72</v>
      </c>
      <c r="F2141" t="s">
        <v>72</v>
      </c>
      <c r="G2141" t="s">
        <v>119</v>
      </c>
      <c r="H2141" t="s">
        <v>84</v>
      </c>
      <c r="I2141" t="s">
        <v>72</v>
      </c>
      <c r="J2141" t="s">
        <v>72</v>
      </c>
      <c r="K2141">
        <v>15.377145000000001</v>
      </c>
      <c r="L2141">
        <v>1.4070689999999999</v>
      </c>
      <c r="M2141">
        <v>12.788</v>
      </c>
      <c r="N2141">
        <v>18.38</v>
      </c>
      <c r="O2141" t="s">
        <v>74</v>
      </c>
      <c r="P2141" t="s">
        <v>3452</v>
      </c>
      <c r="Q2141">
        <v>3.0030000000000001</v>
      </c>
      <c r="R2141">
        <v>2.589</v>
      </c>
      <c r="S2141">
        <v>45768</v>
      </c>
      <c r="T2141">
        <v>4360</v>
      </c>
      <c r="U2141">
        <v>38062</v>
      </c>
      <c r="V2141">
        <v>54707</v>
      </c>
      <c r="W2141">
        <v>1034</v>
      </c>
      <c r="X2141">
        <v>166</v>
      </c>
      <c r="Y2141">
        <v>0</v>
      </c>
      <c r="Z2141">
        <v>0</v>
      </c>
      <c r="AA2141">
        <v>0</v>
      </c>
      <c r="AB2141">
        <v>1</v>
      </c>
      <c r="AC2141" t="s">
        <v>196</v>
      </c>
      <c r="AD2141" t="s">
        <v>3312</v>
      </c>
      <c r="AE2141">
        <v>1.5716923417999999</v>
      </c>
      <c r="AF2141" t="s">
        <v>75</v>
      </c>
    </row>
    <row r="2142" spans="1:32">
      <c r="A2142" t="s">
        <v>3453</v>
      </c>
      <c r="B2142">
        <v>2012</v>
      </c>
      <c r="C2142" t="s">
        <v>3312</v>
      </c>
      <c r="D2142" t="s">
        <v>72</v>
      </c>
      <c r="E2142" t="s">
        <v>72</v>
      </c>
      <c r="F2142" t="s">
        <v>72</v>
      </c>
      <c r="G2142" t="s">
        <v>119</v>
      </c>
      <c r="H2142" t="s">
        <v>84</v>
      </c>
      <c r="I2142" t="s">
        <v>76</v>
      </c>
      <c r="J2142" t="s">
        <v>72</v>
      </c>
      <c r="K2142">
        <v>7.844652</v>
      </c>
      <c r="L2142">
        <v>1.026786</v>
      </c>
      <c r="M2142">
        <v>6.0350000000000001</v>
      </c>
      <c r="N2142">
        <v>10.138999999999999</v>
      </c>
      <c r="O2142" t="s">
        <v>74</v>
      </c>
      <c r="P2142" t="s">
        <v>2552</v>
      </c>
      <c r="Q2142">
        <v>2.2949999999999999</v>
      </c>
      <c r="R2142">
        <v>1.81</v>
      </c>
      <c r="S2142">
        <v>12639</v>
      </c>
      <c r="T2142">
        <v>1625</v>
      </c>
      <c r="U2142">
        <v>9723</v>
      </c>
      <c r="V2142">
        <v>16336</v>
      </c>
      <c r="W2142">
        <v>608</v>
      </c>
      <c r="X2142">
        <v>61</v>
      </c>
      <c r="Y2142">
        <v>0</v>
      </c>
      <c r="Z2142">
        <v>0</v>
      </c>
      <c r="AA2142">
        <v>0</v>
      </c>
      <c r="AB2142">
        <v>1</v>
      </c>
      <c r="AC2142" t="s">
        <v>167</v>
      </c>
      <c r="AD2142" t="s">
        <v>3312</v>
      </c>
      <c r="AE2142">
        <v>0.88522604329999999</v>
      </c>
      <c r="AF2142" t="s">
        <v>75</v>
      </c>
    </row>
    <row r="2143" spans="1:32">
      <c r="A2143" t="s">
        <v>3454</v>
      </c>
      <c r="B2143">
        <v>2012</v>
      </c>
      <c r="C2143" t="s">
        <v>3312</v>
      </c>
      <c r="D2143" t="s">
        <v>72</v>
      </c>
      <c r="E2143" t="s">
        <v>72</v>
      </c>
      <c r="F2143" t="s">
        <v>72</v>
      </c>
      <c r="G2143" t="s">
        <v>119</v>
      </c>
      <c r="H2143" t="s">
        <v>84</v>
      </c>
      <c r="I2143" t="s">
        <v>79</v>
      </c>
      <c r="J2143" t="s">
        <v>72</v>
      </c>
      <c r="K2143">
        <v>24.266749999999998</v>
      </c>
      <c r="L2143">
        <v>2.478421</v>
      </c>
      <c r="M2143">
        <v>19.692</v>
      </c>
      <c r="N2143">
        <v>29.513999999999999</v>
      </c>
      <c r="O2143" t="s">
        <v>74</v>
      </c>
      <c r="P2143" t="s">
        <v>3455</v>
      </c>
      <c r="Q2143">
        <v>5.2469999999999999</v>
      </c>
      <c r="R2143">
        <v>4.5750000000000002</v>
      </c>
      <c r="S2143">
        <v>33129</v>
      </c>
      <c r="T2143">
        <v>3874</v>
      </c>
      <c r="U2143">
        <v>26884</v>
      </c>
      <c r="V2143">
        <v>40293</v>
      </c>
      <c r="W2143">
        <v>426</v>
      </c>
      <c r="X2143">
        <v>105</v>
      </c>
      <c r="Y2143">
        <v>0</v>
      </c>
      <c r="Z2143">
        <v>0</v>
      </c>
      <c r="AA2143">
        <v>0</v>
      </c>
      <c r="AB2143">
        <v>1</v>
      </c>
      <c r="AC2143" t="s">
        <v>626</v>
      </c>
      <c r="AD2143" t="s">
        <v>3312</v>
      </c>
      <c r="AE2143">
        <v>1.4204987109</v>
      </c>
      <c r="AF2143" t="s">
        <v>75</v>
      </c>
    </row>
    <row r="2144" spans="1:32">
      <c r="A2144" t="s">
        <v>3456</v>
      </c>
      <c r="B2144">
        <v>2012</v>
      </c>
      <c r="C2144" t="s">
        <v>3312</v>
      </c>
      <c r="D2144" t="s">
        <v>72</v>
      </c>
      <c r="E2144" t="s">
        <v>72</v>
      </c>
      <c r="F2144" t="s">
        <v>72</v>
      </c>
      <c r="G2144" t="s">
        <v>119</v>
      </c>
      <c r="H2144" t="s">
        <v>85</v>
      </c>
      <c r="I2144" t="s">
        <v>72</v>
      </c>
      <c r="J2144" t="s">
        <v>72</v>
      </c>
      <c r="K2144">
        <v>11.617234</v>
      </c>
      <c r="L2144">
        <v>1.187851</v>
      </c>
      <c r="M2144">
        <v>9.4600000000000009</v>
      </c>
      <c r="N2144">
        <v>14.189</v>
      </c>
      <c r="O2144" t="s">
        <v>74</v>
      </c>
      <c r="P2144" t="s">
        <v>3457</v>
      </c>
      <c r="Q2144">
        <v>2.5720000000000001</v>
      </c>
      <c r="R2144">
        <v>2.157</v>
      </c>
      <c r="S2144">
        <v>39310</v>
      </c>
      <c r="T2144">
        <v>3960</v>
      </c>
      <c r="U2144">
        <v>32010</v>
      </c>
      <c r="V2144">
        <v>48013</v>
      </c>
      <c r="W2144">
        <v>1079</v>
      </c>
      <c r="X2144">
        <v>139</v>
      </c>
      <c r="Y2144">
        <v>0</v>
      </c>
      <c r="Z2144">
        <v>0</v>
      </c>
      <c r="AA2144">
        <v>0</v>
      </c>
      <c r="AB2144">
        <v>1</v>
      </c>
      <c r="AC2144" t="s">
        <v>654</v>
      </c>
      <c r="AD2144" t="s">
        <v>3312</v>
      </c>
      <c r="AE2144">
        <v>1.4814002803999999</v>
      </c>
      <c r="AF2144" t="s">
        <v>75</v>
      </c>
    </row>
    <row r="2145" spans="1:32">
      <c r="A2145" t="s">
        <v>3458</v>
      </c>
      <c r="B2145">
        <v>2012</v>
      </c>
      <c r="C2145" t="s">
        <v>3312</v>
      </c>
      <c r="D2145" t="s">
        <v>72</v>
      </c>
      <c r="E2145" t="s">
        <v>72</v>
      </c>
      <c r="F2145" t="s">
        <v>72</v>
      </c>
      <c r="G2145" t="s">
        <v>119</v>
      </c>
      <c r="H2145" t="s">
        <v>85</v>
      </c>
      <c r="I2145" t="s">
        <v>76</v>
      </c>
      <c r="J2145" t="s">
        <v>72</v>
      </c>
      <c r="K2145">
        <v>5.5819660000000004</v>
      </c>
      <c r="L2145">
        <v>1.058926</v>
      </c>
      <c r="M2145">
        <v>3.8170000000000002</v>
      </c>
      <c r="N2145">
        <v>8.0950000000000006</v>
      </c>
      <c r="O2145" t="s">
        <v>74</v>
      </c>
      <c r="P2145" t="s">
        <v>3459</v>
      </c>
      <c r="Q2145">
        <v>2.5129999999999999</v>
      </c>
      <c r="R2145">
        <v>1.7649999999999999</v>
      </c>
      <c r="S2145">
        <v>9398</v>
      </c>
      <c r="T2145">
        <v>1750</v>
      </c>
      <c r="U2145">
        <v>6427</v>
      </c>
      <c r="V2145">
        <v>13629</v>
      </c>
      <c r="W2145">
        <v>561</v>
      </c>
      <c r="X2145">
        <v>34</v>
      </c>
      <c r="Y2145">
        <v>0</v>
      </c>
      <c r="Z2145">
        <v>0</v>
      </c>
      <c r="AA2145">
        <v>0</v>
      </c>
      <c r="AB2145">
        <v>1</v>
      </c>
      <c r="AC2145" t="s">
        <v>530</v>
      </c>
      <c r="AD2145" t="s">
        <v>3312</v>
      </c>
      <c r="AE2145">
        <v>1.1914530914000001</v>
      </c>
      <c r="AF2145" t="s">
        <v>75</v>
      </c>
    </row>
    <row r="2146" spans="1:32">
      <c r="A2146" t="s">
        <v>3460</v>
      </c>
      <c r="B2146">
        <v>2012</v>
      </c>
      <c r="C2146" t="s">
        <v>3312</v>
      </c>
      <c r="D2146" t="s">
        <v>72</v>
      </c>
      <c r="E2146" t="s">
        <v>72</v>
      </c>
      <c r="F2146" t="s">
        <v>72</v>
      </c>
      <c r="G2146" t="s">
        <v>119</v>
      </c>
      <c r="H2146" t="s">
        <v>85</v>
      </c>
      <c r="I2146" t="s">
        <v>79</v>
      </c>
      <c r="J2146" t="s">
        <v>72</v>
      </c>
      <c r="K2146">
        <v>17.594642</v>
      </c>
      <c r="L2146">
        <v>2.196323</v>
      </c>
      <c r="M2146">
        <v>13.651</v>
      </c>
      <c r="N2146">
        <v>22.382000000000001</v>
      </c>
      <c r="O2146" t="s">
        <v>74</v>
      </c>
      <c r="P2146" t="s">
        <v>3461</v>
      </c>
      <c r="Q2146">
        <v>4.7880000000000003</v>
      </c>
      <c r="R2146">
        <v>3.944</v>
      </c>
      <c r="S2146">
        <v>29911</v>
      </c>
      <c r="T2146">
        <v>3838</v>
      </c>
      <c r="U2146">
        <v>23207</v>
      </c>
      <c r="V2146">
        <v>38050</v>
      </c>
      <c r="W2146">
        <v>518</v>
      </c>
      <c r="X2146">
        <v>105</v>
      </c>
      <c r="Y2146">
        <v>0</v>
      </c>
      <c r="Z2146">
        <v>0</v>
      </c>
      <c r="AA2146">
        <v>0</v>
      </c>
      <c r="AB2146">
        <v>1</v>
      </c>
      <c r="AC2146" t="s">
        <v>783</v>
      </c>
      <c r="AD2146" t="s">
        <v>3312</v>
      </c>
      <c r="AE2146">
        <v>1.7200730983000001</v>
      </c>
      <c r="AF2146" t="s">
        <v>75</v>
      </c>
    </row>
    <row r="2147" spans="1:32">
      <c r="A2147" t="s">
        <v>3462</v>
      </c>
      <c r="B2147">
        <v>2012</v>
      </c>
      <c r="C2147" t="s">
        <v>3312</v>
      </c>
      <c r="D2147" t="s">
        <v>72</v>
      </c>
      <c r="E2147" t="s">
        <v>72</v>
      </c>
      <c r="F2147" t="s">
        <v>72</v>
      </c>
      <c r="G2147" t="s">
        <v>119</v>
      </c>
      <c r="H2147" t="s">
        <v>86</v>
      </c>
      <c r="I2147" t="s">
        <v>72</v>
      </c>
      <c r="J2147" t="s">
        <v>72</v>
      </c>
      <c r="K2147">
        <v>9.0088559999999998</v>
      </c>
      <c r="L2147">
        <v>1.1746989999999999</v>
      </c>
      <c r="M2147">
        <v>6.9340000000000002</v>
      </c>
      <c r="N2147">
        <v>11.627000000000001</v>
      </c>
      <c r="O2147" t="s">
        <v>74</v>
      </c>
      <c r="P2147" t="s">
        <v>3463</v>
      </c>
      <c r="Q2147">
        <v>2.6179999999999999</v>
      </c>
      <c r="R2147">
        <v>2.0750000000000002</v>
      </c>
      <c r="S2147">
        <v>27773</v>
      </c>
      <c r="T2147">
        <v>3622</v>
      </c>
      <c r="U2147">
        <v>21377</v>
      </c>
      <c r="V2147">
        <v>35844</v>
      </c>
      <c r="W2147">
        <v>1066</v>
      </c>
      <c r="X2147">
        <v>91</v>
      </c>
      <c r="Y2147">
        <v>0</v>
      </c>
      <c r="Z2147">
        <v>0</v>
      </c>
      <c r="AA2147">
        <v>0</v>
      </c>
      <c r="AB2147">
        <v>1</v>
      </c>
      <c r="AC2147" t="s">
        <v>344</v>
      </c>
      <c r="AD2147" t="s">
        <v>3312</v>
      </c>
      <c r="AE2147">
        <v>1.7928082794</v>
      </c>
      <c r="AF2147" t="s">
        <v>75</v>
      </c>
    </row>
    <row r="2148" spans="1:32">
      <c r="A2148" t="s">
        <v>3464</v>
      </c>
      <c r="B2148">
        <v>2012</v>
      </c>
      <c r="C2148" t="s">
        <v>3312</v>
      </c>
      <c r="D2148" t="s">
        <v>72</v>
      </c>
      <c r="E2148" t="s">
        <v>72</v>
      </c>
      <c r="F2148" t="s">
        <v>72</v>
      </c>
      <c r="G2148" t="s">
        <v>119</v>
      </c>
      <c r="H2148" t="s">
        <v>86</v>
      </c>
      <c r="I2148" t="s">
        <v>76</v>
      </c>
      <c r="J2148" t="s">
        <v>72</v>
      </c>
      <c r="K2148">
        <v>3.6882470000000001</v>
      </c>
      <c r="L2148">
        <v>0.96008300000000002</v>
      </c>
      <c r="M2148">
        <v>2.0430000000000001</v>
      </c>
      <c r="N2148">
        <v>6.0860000000000003</v>
      </c>
      <c r="O2148" t="s">
        <v>74</v>
      </c>
      <c r="P2148" t="s">
        <v>3465</v>
      </c>
      <c r="Q2148">
        <v>2.3980000000000001</v>
      </c>
      <c r="R2148">
        <v>1.6459999999999999</v>
      </c>
      <c r="S2148">
        <v>5647</v>
      </c>
      <c r="T2148">
        <v>1449</v>
      </c>
      <c r="U2148">
        <v>3127</v>
      </c>
      <c r="V2148">
        <v>9318</v>
      </c>
      <c r="W2148">
        <v>620</v>
      </c>
      <c r="X2148">
        <v>23</v>
      </c>
      <c r="Y2148">
        <v>0</v>
      </c>
      <c r="Z2148">
        <v>0</v>
      </c>
      <c r="AA2148">
        <v>0</v>
      </c>
      <c r="AB2148">
        <v>1</v>
      </c>
      <c r="AC2148" t="s">
        <v>219</v>
      </c>
      <c r="AD2148" t="s">
        <v>3312</v>
      </c>
      <c r="AE2148">
        <v>1.6062343047000001</v>
      </c>
      <c r="AF2148" t="s">
        <v>75</v>
      </c>
    </row>
    <row r="2149" spans="1:32">
      <c r="A2149" t="s">
        <v>3466</v>
      </c>
      <c r="B2149">
        <v>2012</v>
      </c>
      <c r="C2149" t="s">
        <v>3312</v>
      </c>
      <c r="D2149" t="s">
        <v>72</v>
      </c>
      <c r="E2149" t="s">
        <v>72</v>
      </c>
      <c r="F2149" t="s">
        <v>72</v>
      </c>
      <c r="G2149" t="s">
        <v>119</v>
      </c>
      <c r="H2149" t="s">
        <v>86</v>
      </c>
      <c r="I2149" t="s">
        <v>79</v>
      </c>
      <c r="J2149" t="s">
        <v>72</v>
      </c>
      <c r="K2149">
        <v>14.257726</v>
      </c>
      <c r="L2149">
        <v>2.1302180000000002</v>
      </c>
      <c r="M2149">
        <v>10.529</v>
      </c>
      <c r="N2149">
        <v>19.026</v>
      </c>
      <c r="O2149" t="s">
        <v>74</v>
      </c>
      <c r="P2149" t="s">
        <v>3467</v>
      </c>
      <c r="Q2149">
        <v>4.7679999999999998</v>
      </c>
      <c r="R2149">
        <v>3.7290000000000001</v>
      </c>
      <c r="S2149">
        <v>22127</v>
      </c>
      <c r="T2149">
        <v>3327</v>
      </c>
      <c r="U2149">
        <v>16340</v>
      </c>
      <c r="V2149">
        <v>29526</v>
      </c>
      <c r="W2149">
        <v>446</v>
      </c>
      <c r="X2149">
        <v>68</v>
      </c>
      <c r="Y2149">
        <v>0</v>
      </c>
      <c r="Z2149">
        <v>0</v>
      </c>
      <c r="AA2149">
        <v>0</v>
      </c>
      <c r="AB2149">
        <v>1</v>
      </c>
      <c r="AC2149" t="s">
        <v>242</v>
      </c>
      <c r="AD2149" t="s">
        <v>3312</v>
      </c>
      <c r="AE2149">
        <v>1.6518203172999999</v>
      </c>
      <c r="AF2149" t="s">
        <v>75</v>
      </c>
    </row>
    <row r="2150" spans="1:32">
      <c r="A2150" t="s">
        <v>3468</v>
      </c>
      <c r="B2150">
        <v>2012</v>
      </c>
      <c r="C2150" t="s">
        <v>3312</v>
      </c>
      <c r="D2150" t="s">
        <v>72</v>
      </c>
      <c r="E2150" t="s">
        <v>72</v>
      </c>
      <c r="F2150" t="s">
        <v>72</v>
      </c>
      <c r="G2150" t="s">
        <v>119</v>
      </c>
      <c r="H2150" t="s">
        <v>88</v>
      </c>
      <c r="I2150" t="s">
        <v>72</v>
      </c>
      <c r="J2150" t="s">
        <v>72</v>
      </c>
      <c r="K2150">
        <v>5.575494</v>
      </c>
      <c r="L2150">
        <v>0.92421500000000001</v>
      </c>
      <c r="M2150">
        <v>4.0010000000000003</v>
      </c>
      <c r="N2150">
        <v>7.7190000000000003</v>
      </c>
      <c r="O2150" t="s">
        <v>74</v>
      </c>
      <c r="P2150" t="s">
        <v>3469</v>
      </c>
      <c r="Q2150">
        <v>2.1440000000000001</v>
      </c>
      <c r="R2150">
        <v>1.5740000000000001</v>
      </c>
      <c r="S2150">
        <v>13088</v>
      </c>
      <c r="T2150">
        <v>2112</v>
      </c>
      <c r="U2150">
        <v>9393</v>
      </c>
      <c r="V2150">
        <v>18121</v>
      </c>
      <c r="W2150">
        <v>970</v>
      </c>
      <c r="X2150">
        <v>59</v>
      </c>
      <c r="Y2150">
        <v>0</v>
      </c>
      <c r="Z2150">
        <v>0</v>
      </c>
      <c r="AA2150">
        <v>0</v>
      </c>
      <c r="AB2150">
        <v>1</v>
      </c>
      <c r="AC2150" t="s">
        <v>244</v>
      </c>
      <c r="AD2150" t="s">
        <v>3312</v>
      </c>
      <c r="AE2150">
        <v>1.5721772581</v>
      </c>
      <c r="AF2150" t="s">
        <v>75</v>
      </c>
    </row>
    <row r="2151" spans="1:32">
      <c r="A2151" t="s">
        <v>3470</v>
      </c>
      <c r="B2151">
        <v>2012</v>
      </c>
      <c r="C2151" t="s">
        <v>3312</v>
      </c>
      <c r="D2151" t="s">
        <v>72</v>
      </c>
      <c r="E2151" t="s">
        <v>72</v>
      </c>
      <c r="F2151" t="s">
        <v>72</v>
      </c>
      <c r="G2151" t="s">
        <v>119</v>
      </c>
      <c r="H2151" t="s">
        <v>88</v>
      </c>
      <c r="I2151" t="s">
        <v>76</v>
      </c>
      <c r="J2151" t="s">
        <v>72</v>
      </c>
      <c r="K2151">
        <v>2.0600960000000001</v>
      </c>
      <c r="L2151">
        <v>0.87155300000000002</v>
      </c>
      <c r="M2151">
        <v>0.71699999999999997</v>
      </c>
      <c r="N2151">
        <v>4.5789999999999997</v>
      </c>
      <c r="O2151" t="s">
        <v>74</v>
      </c>
      <c r="P2151" t="s">
        <v>412</v>
      </c>
      <c r="Q2151">
        <v>2.5179999999999998</v>
      </c>
      <c r="R2151">
        <v>1.343</v>
      </c>
      <c r="S2151">
        <v>2396</v>
      </c>
      <c r="T2151">
        <v>1016</v>
      </c>
      <c r="U2151">
        <v>833</v>
      </c>
      <c r="V2151">
        <v>5324</v>
      </c>
      <c r="W2151">
        <v>517</v>
      </c>
      <c r="X2151">
        <v>8</v>
      </c>
      <c r="Y2151">
        <v>0</v>
      </c>
      <c r="Z2151">
        <v>0</v>
      </c>
      <c r="AA2151">
        <v>0</v>
      </c>
      <c r="AB2151">
        <v>1</v>
      </c>
      <c r="AC2151" t="s">
        <v>292</v>
      </c>
      <c r="AD2151" t="s">
        <v>3312</v>
      </c>
      <c r="AE2151">
        <v>1.9426295901999999</v>
      </c>
      <c r="AF2151" t="s">
        <v>75</v>
      </c>
    </row>
    <row r="2152" spans="1:32">
      <c r="A2152" t="s">
        <v>3471</v>
      </c>
      <c r="B2152">
        <v>2012</v>
      </c>
      <c r="C2152" t="s">
        <v>3312</v>
      </c>
      <c r="D2152" t="s">
        <v>72</v>
      </c>
      <c r="E2152" t="s">
        <v>72</v>
      </c>
      <c r="F2152" t="s">
        <v>72</v>
      </c>
      <c r="G2152" t="s">
        <v>119</v>
      </c>
      <c r="H2152" t="s">
        <v>88</v>
      </c>
      <c r="I2152" t="s">
        <v>79</v>
      </c>
      <c r="J2152" t="s">
        <v>72</v>
      </c>
      <c r="K2152">
        <v>9.0264760000000006</v>
      </c>
      <c r="L2152">
        <v>1.6460140000000001</v>
      </c>
      <c r="M2152">
        <v>6.25</v>
      </c>
      <c r="N2152">
        <v>12.868</v>
      </c>
      <c r="O2152" t="s">
        <v>74</v>
      </c>
      <c r="P2152" t="s">
        <v>3472</v>
      </c>
      <c r="Q2152">
        <v>3.8410000000000002</v>
      </c>
      <c r="R2152">
        <v>2.7770000000000001</v>
      </c>
      <c r="S2152">
        <v>10693</v>
      </c>
      <c r="T2152">
        <v>1931</v>
      </c>
      <c r="U2152">
        <v>7404</v>
      </c>
      <c r="V2152">
        <v>15243</v>
      </c>
      <c r="W2152">
        <v>453</v>
      </c>
      <c r="X2152">
        <v>51</v>
      </c>
      <c r="Y2152">
        <v>0</v>
      </c>
      <c r="Z2152">
        <v>0</v>
      </c>
      <c r="AA2152">
        <v>0</v>
      </c>
      <c r="AB2152">
        <v>1</v>
      </c>
      <c r="AC2152" t="s">
        <v>422</v>
      </c>
      <c r="AD2152" t="s">
        <v>3312</v>
      </c>
      <c r="AE2152">
        <v>1.4913250471999999</v>
      </c>
      <c r="AF2152" t="s">
        <v>75</v>
      </c>
    </row>
    <row r="2153" spans="1:32">
      <c r="A2153" t="s">
        <v>3473</v>
      </c>
      <c r="B2153">
        <v>2012</v>
      </c>
      <c r="C2153" t="s">
        <v>3312</v>
      </c>
      <c r="D2153" t="s">
        <v>72</v>
      </c>
      <c r="E2153" t="s">
        <v>72</v>
      </c>
      <c r="F2153" t="s">
        <v>72</v>
      </c>
      <c r="G2153" t="s">
        <v>119</v>
      </c>
      <c r="H2153" t="s">
        <v>91</v>
      </c>
      <c r="I2153" t="s">
        <v>72</v>
      </c>
      <c r="J2153" t="s">
        <v>72</v>
      </c>
      <c r="K2153">
        <v>2.2733319999999999</v>
      </c>
      <c r="L2153">
        <v>0.65518600000000005</v>
      </c>
      <c r="M2153">
        <v>1.1719999999999999</v>
      </c>
      <c r="N2153">
        <v>3.9569999999999999</v>
      </c>
      <c r="O2153" t="s">
        <v>74</v>
      </c>
      <c r="P2153" t="s">
        <v>3474</v>
      </c>
      <c r="Q2153">
        <v>1.6830000000000001</v>
      </c>
      <c r="R2153">
        <v>1.1020000000000001</v>
      </c>
      <c r="S2153">
        <v>3713</v>
      </c>
      <c r="T2153">
        <v>1071</v>
      </c>
      <c r="U2153">
        <v>1914</v>
      </c>
      <c r="V2153">
        <v>6462</v>
      </c>
      <c r="W2153">
        <v>792</v>
      </c>
      <c r="X2153">
        <v>18</v>
      </c>
      <c r="Y2153">
        <v>0</v>
      </c>
      <c r="Z2153">
        <v>0</v>
      </c>
      <c r="AA2153">
        <v>0</v>
      </c>
      <c r="AB2153">
        <v>1</v>
      </c>
      <c r="AC2153" t="s">
        <v>165</v>
      </c>
      <c r="AD2153" t="s">
        <v>3312</v>
      </c>
      <c r="AE2153">
        <v>1.5283733644999999</v>
      </c>
      <c r="AF2153" t="s">
        <v>75</v>
      </c>
    </row>
    <row r="2154" spans="1:32">
      <c r="A2154" t="s">
        <v>3475</v>
      </c>
      <c r="B2154">
        <v>2012</v>
      </c>
      <c r="C2154" t="s">
        <v>3312</v>
      </c>
      <c r="D2154" t="s">
        <v>72</v>
      </c>
      <c r="E2154" t="s">
        <v>72</v>
      </c>
      <c r="F2154" t="s">
        <v>72</v>
      </c>
      <c r="G2154" t="s">
        <v>119</v>
      </c>
      <c r="H2154" t="s">
        <v>91</v>
      </c>
      <c r="I2154" t="s">
        <v>76</v>
      </c>
      <c r="J2154" t="s">
        <v>72</v>
      </c>
      <c r="K2154">
        <v>1.0155449999999999</v>
      </c>
      <c r="L2154">
        <v>0.60941199999999995</v>
      </c>
      <c r="M2154">
        <v>0.191</v>
      </c>
      <c r="N2154">
        <v>3.0630000000000002</v>
      </c>
      <c r="O2154" t="s">
        <v>74</v>
      </c>
      <c r="P2154" t="s">
        <v>603</v>
      </c>
      <c r="Q2154">
        <v>2.0470000000000002</v>
      </c>
      <c r="R2154">
        <v>0.82499999999999996</v>
      </c>
      <c r="S2154">
        <v>862</v>
      </c>
      <c r="T2154">
        <v>518</v>
      </c>
      <c r="U2154">
        <v>162</v>
      </c>
      <c r="V2154">
        <v>2600</v>
      </c>
      <c r="W2154">
        <v>418</v>
      </c>
      <c r="X2154">
        <v>4</v>
      </c>
      <c r="Y2154">
        <v>0</v>
      </c>
      <c r="Z2154">
        <v>0</v>
      </c>
      <c r="AA2154">
        <v>0</v>
      </c>
      <c r="AB2154">
        <v>1</v>
      </c>
      <c r="AC2154" t="s">
        <v>220</v>
      </c>
      <c r="AD2154" t="s">
        <v>3312</v>
      </c>
      <c r="AE2154">
        <v>1.5406095959999999</v>
      </c>
      <c r="AF2154" t="s">
        <v>75</v>
      </c>
    </row>
    <row r="2155" spans="1:32">
      <c r="A2155" t="s">
        <v>3476</v>
      </c>
      <c r="B2155">
        <v>2012</v>
      </c>
      <c r="C2155" t="s">
        <v>3312</v>
      </c>
      <c r="D2155" t="s">
        <v>72</v>
      </c>
      <c r="E2155" t="s">
        <v>72</v>
      </c>
      <c r="F2155" t="s">
        <v>72</v>
      </c>
      <c r="G2155" t="s">
        <v>119</v>
      </c>
      <c r="H2155" t="s">
        <v>91</v>
      </c>
      <c r="I2155" t="s">
        <v>79</v>
      </c>
      <c r="J2155" t="s">
        <v>72</v>
      </c>
      <c r="K2155">
        <v>3.6341049999999999</v>
      </c>
      <c r="L2155">
        <v>1.2488269999999999</v>
      </c>
      <c r="M2155">
        <v>1.6</v>
      </c>
      <c r="N2155">
        <v>6.9859999999999998</v>
      </c>
      <c r="O2155" t="s">
        <v>74</v>
      </c>
      <c r="P2155" t="s">
        <v>735</v>
      </c>
      <c r="Q2155">
        <v>3.351</v>
      </c>
      <c r="R2155">
        <v>2.0339999999999998</v>
      </c>
      <c r="S2155">
        <v>2851</v>
      </c>
      <c r="T2155">
        <v>972</v>
      </c>
      <c r="U2155">
        <v>1255</v>
      </c>
      <c r="V2155">
        <v>5480</v>
      </c>
      <c r="W2155">
        <v>374</v>
      </c>
      <c r="X2155">
        <v>14</v>
      </c>
      <c r="Y2155">
        <v>0</v>
      </c>
      <c r="Z2155">
        <v>0</v>
      </c>
      <c r="AA2155">
        <v>0</v>
      </c>
      <c r="AB2155">
        <v>1</v>
      </c>
      <c r="AC2155" t="s">
        <v>292</v>
      </c>
      <c r="AD2155" t="s">
        <v>3312</v>
      </c>
      <c r="AE2155">
        <v>1.6610879891999999</v>
      </c>
      <c r="AF2155" t="s">
        <v>75</v>
      </c>
    </row>
    <row r="2156" spans="1:32">
      <c r="A2156" t="s">
        <v>3477</v>
      </c>
      <c r="B2156">
        <v>2012</v>
      </c>
      <c r="C2156" t="s">
        <v>3312</v>
      </c>
      <c r="D2156" t="s">
        <v>72</v>
      </c>
      <c r="E2156" t="s">
        <v>72</v>
      </c>
      <c r="F2156" t="s">
        <v>72</v>
      </c>
      <c r="G2156" t="s">
        <v>119</v>
      </c>
      <c r="H2156" t="s">
        <v>72</v>
      </c>
      <c r="I2156" t="s">
        <v>72</v>
      </c>
      <c r="J2156" t="s">
        <v>72</v>
      </c>
      <c r="K2156">
        <v>13.855919</v>
      </c>
      <c r="L2156">
        <v>0.59450899999999995</v>
      </c>
      <c r="M2156">
        <v>12.718</v>
      </c>
      <c r="N2156">
        <v>15.077999999999999</v>
      </c>
      <c r="O2156" t="s">
        <v>74</v>
      </c>
      <c r="P2156" t="s">
        <v>3478</v>
      </c>
      <c r="Q2156">
        <v>1.222</v>
      </c>
      <c r="R2156">
        <v>1.1379999999999999</v>
      </c>
      <c r="S2156">
        <v>260024</v>
      </c>
      <c r="T2156">
        <v>11805</v>
      </c>
      <c r="U2156">
        <v>238669</v>
      </c>
      <c r="V2156">
        <v>282959</v>
      </c>
      <c r="W2156">
        <v>6348</v>
      </c>
      <c r="X2156">
        <v>796</v>
      </c>
      <c r="Y2156">
        <v>0</v>
      </c>
      <c r="Z2156">
        <v>0</v>
      </c>
      <c r="AA2156">
        <v>0</v>
      </c>
      <c r="AB2156">
        <v>1</v>
      </c>
      <c r="AC2156" t="s">
        <v>3479</v>
      </c>
      <c r="AD2156" t="s">
        <v>3312</v>
      </c>
      <c r="AE2156">
        <v>1.8794208510999999</v>
      </c>
      <c r="AF2156" t="s">
        <v>75</v>
      </c>
    </row>
    <row r="2157" spans="1:32">
      <c r="A2157" t="s">
        <v>3480</v>
      </c>
      <c r="B2157">
        <v>2012</v>
      </c>
      <c r="C2157" t="s">
        <v>3312</v>
      </c>
      <c r="D2157" t="s">
        <v>72</v>
      </c>
      <c r="E2157" t="s">
        <v>72</v>
      </c>
      <c r="F2157" t="s">
        <v>72</v>
      </c>
      <c r="G2157" t="s">
        <v>119</v>
      </c>
      <c r="H2157" t="s">
        <v>72</v>
      </c>
      <c r="I2157" t="s">
        <v>76</v>
      </c>
      <c r="J2157" t="s">
        <v>72</v>
      </c>
      <c r="K2157">
        <v>7.6023670000000001</v>
      </c>
      <c r="L2157">
        <v>0.62594300000000003</v>
      </c>
      <c r="M2157">
        <v>6.45</v>
      </c>
      <c r="N2157">
        <v>8.9410000000000007</v>
      </c>
      <c r="O2157" t="s">
        <v>74</v>
      </c>
      <c r="P2157" t="s">
        <v>3481</v>
      </c>
      <c r="Q2157">
        <v>1.339</v>
      </c>
      <c r="R2157">
        <v>1.1519999999999999</v>
      </c>
      <c r="S2157">
        <v>72166</v>
      </c>
      <c r="T2157">
        <v>6081</v>
      </c>
      <c r="U2157">
        <v>61226</v>
      </c>
      <c r="V2157">
        <v>84874</v>
      </c>
      <c r="W2157">
        <v>3516</v>
      </c>
      <c r="X2157">
        <v>253</v>
      </c>
      <c r="Y2157">
        <v>0</v>
      </c>
      <c r="Z2157">
        <v>0</v>
      </c>
      <c r="AA2157">
        <v>0</v>
      </c>
      <c r="AB2157">
        <v>1</v>
      </c>
      <c r="AC2157" t="s">
        <v>2568</v>
      </c>
      <c r="AD2157" t="s">
        <v>3312</v>
      </c>
      <c r="AE2157">
        <v>1.9605805752000001</v>
      </c>
      <c r="AF2157" t="s">
        <v>75</v>
      </c>
    </row>
    <row r="2158" spans="1:32">
      <c r="A2158" t="s">
        <v>3482</v>
      </c>
      <c r="B2158">
        <v>2012</v>
      </c>
      <c r="C2158" t="s">
        <v>3312</v>
      </c>
      <c r="D2158" t="s">
        <v>72</v>
      </c>
      <c r="E2158" t="s">
        <v>72</v>
      </c>
      <c r="F2158" t="s">
        <v>72</v>
      </c>
      <c r="G2158" t="s">
        <v>119</v>
      </c>
      <c r="H2158" t="s">
        <v>72</v>
      </c>
      <c r="I2158" t="s">
        <v>79</v>
      </c>
      <c r="J2158" t="s">
        <v>72</v>
      </c>
      <c r="K2158">
        <v>20.257095</v>
      </c>
      <c r="L2158">
        <v>0.98969099999999999</v>
      </c>
      <c r="M2158">
        <v>18.364000000000001</v>
      </c>
      <c r="N2158">
        <v>22.292000000000002</v>
      </c>
      <c r="O2158" t="s">
        <v>74</v>
      </c>
      <c r="P2158" t="s">
        <v>378</v>
      </c>
      <c r="Q2158">
        <v>2.0350000000000001</v>
      </c>
      <c r="R2158">
        <v>1.893</v>
      </c>
      <c r="S2158">
        <v>187858</v>
      </c>
      <c r="T2158">
        <v>9850</v>
      </c>
      <c r="U2158">
        <v>170305</v>
      </c>
      <c r="V2158">
        <v>206726</v>
      </c>
      <c r="W2158">
        <v>2832</v>
      </c>
      <c r="X2158">
        <v>543</v>
      </c>
      <c r="Y2158">
        <v>0</v>
      </c>
      <c r="Z2158">
        <v>0</v>
      </c>
      <c r="AA2158">
        <v>0</v>
      </c>
      <c r="AB2158">
        <v>1</v>
      </c>
      <c r="AC2158" t="s">
        <v>3483</v>
      </c>
      <c r="AD2158" t="s">
        <v>3312</v>
      </c>
      <c r="AE2158">
        <v>1.7166024396999999</v>
      </c>
      <c r="AF2158" t="s">
        <v>75</v>
      </c>
    </row>
    <row r="2159" spans="1:32">
      <c r="A2159" t="s">
        <v>3484</v>
      </c>
      <c r="B2159">
        <v>2012</v>
      </c>
      <c r="C2159" t="s">
        <v>3312</v>
      </c>
      <c r="D2159" t="s">
        <v>72</v>
      </c>
      <c r="E2159" t="s">
        <v>72</v>
      </c>
      <c r="F2159" t="s">
        <v>132</v>
      </c>
      <c r="G2159" t="s">
        <v>72</v>
      </c>
      <c r="H2159" t="s">
        <v>81</v>
      </c>
      <c r="I2159" t="s">
        <v>72</v>
      </c>
      <c r="J2159" t="s">
        <v>72</v>
      </c>
      <c r="K2159">
        <v>11.718586</v>
      </c>
      <c r="L2159">
        <v>5.3507129999999998</v>
      </c>
      <c r="M2159">
        <v>4.5410000000000004</v>
      </c>
      <c r="N2159">
        <v>27.027999999999999</v>
      </c>
      <c r="O2159" t="s">
        <v>74</v>
      </c>
      <c r="P2159" t="s">
        <v>3485</v>
      </c>
      <c r="Q2159">
        <v>15.308999999999999</v>
      </c>
      <c r="R2159">
        <v>7.1769999999999996</v>
      </c>
      <c r="S2159">
        <v>3222</v>
      </c>
      <c r="T2159">
        <v>1502</v>
      </c>
      <c r="U2159">
        <v>1249</v>
      </c>
      <c r="V2159">
        <v>7431</v>
      </c>
      <c r="W2159">
        <v>53</v>
      </c>
      <c r="X2159">
        <v>7</v>
      </c>
      <c r="Y2159">
        <v>0</v>
      </c>
      <c r="Z2159">
        <v>0</v>
      </c>
      <c r="AA2159">
        <v>0</v>
      </c>
      <c r="AB2159">
        <v>1</v>
      </c>
      <c r="AC2159" t="s">
        <v>136</v>
      </c>
      <c r="AD2159" t="s">
        <v>3312</v>
      </c>
      <c r="AE2159">
        <v>1.4390710775</v>
      </c>
      <c r="AF2159" t="s">
        <v>75</v>
      </c>
    </row>
    <row r="2160" spans="1:32">
      <c r="A2160" t="s">
        <v>3486</v>
      </c>
      <c r="B2160">
        <v>2012</v>
      </c>
      <c r="C2160" t="s">
        <v>3312</v>
      </c>
      <c r="D2160" t="s">
        <v>72</v>
      </c>
      <c r="E2160" t="s">
        <v>72</v>
      </c>
      <c r="F2160" t="s">
        <v>132</v>
      </c>
      <c r="G2160" t="s">
        <v>72</v>
      </c>
      <c r="H2160" t="s">
        <v>81</v>
      </c>
      <c r="I2160" t="s">
        <v>79</v>
      </c>
      <c r="J2160" t="s">
        <v>72</v>
      </c>
      <c r="K2160">
        <v>15.731016</v>
      </c>
      <c r="L2160">
        <v>8.4278750000000002</v>
      </c>
      <c r="M2160">
        <v>5.0229999999999997</v>
      </c>
      <c r="N2160">
        <v>39.722000000000001</v>
      </c>
      <c r="O2160" t="s">
        <v>74</v>
      </c>
      <c r="P2160" t="s">
        <v>3487</v>
      </c>
      <c r="Q2160">
        <v>23.991</v>
      </c>
      <c r="R2160">
        <v>10.709</v>
      </c>
      <c r="S2160">
        <v>2301</v>
      </c>
      <c r="T2160">
        <v>1191</v>
      </c>
      <c r="U2160">
        <v>735</v>
      </c>
      <c r="V2160">
        <v>5810</v>
      </c>
      <c r="W2160">
        <v>31</v>
      </c>
      <c r="X2160">
        <v>6</v>
      </c>
      <c r="Y2160">
        <v>0</v>
      </c>
      <c r="Z2160">
        <v>0</v>
      </c>
      <c r="AA2160">
        <v>0</v>
      </c>
      <c r="AB2160">
        <v>1</v>
      </c>
      <c r="AC2160" t="s">
        <v>228</v>
      </c>
      <c r="AD2160" t="s">
        <v>3312</v>
      </c>
      <c r="AE2160">
        <v>1.6074330149</v>
      </c>
      <c r="AF2160" t="s">
        <v>75</v>
      </c>
    </row>
    <row r="2161" spans="1:32">
      <c r="A2161" t="s">
        <v>3488</v>
      </c>
      <c r="B2161">
        <v>2012</v>
      </c>
      <c r="C2161" t="s">
        <v>3312</v>
      </c>
      <c r="D2161" t="s">
        <v>72</v>
      </c>
      <c r="E2161" t="s">
        <v>72</v>
      </c>
      <c r="F2161" t="s">
        <v>132</v>
      </c>
      <c r="G2161" t="s">
        <v>72</v>
      </c>
      <c r="H2161" t="s">
        <v>83</v>
      </c>
      <c r="I2161" t="s">
        <v>72</v>
      </c>
      <c r="J2161" t="s">
        <v>72</v>
      </c>
      <c r="K2161">
        <v>9.2917020000000008</v>
      </c>
      <c r="L2161">
        <v>3.892503</v>
      </c>
      <c r="M2161">
        <v>3.9359999999999999</v>
      </c>
      <c r="N2161">
        <v>20.387</v>
      </c>
      <c r="O2161" t="s">
        <v>74</v>
      </c>
      <c r="P2161" t="s">
        <v>3489</v>
      </c>
      <c r="Q2161">
        <v>11.096</v>
      </c>
      <c r="R2161">
        <v>5.3550000000000004</v>
      </c>
      <c r="S2161">
        <v>5092</v>
      </c>
      <c r="T2161">
        <v>2265</v>
      </c>
      <c r="U2161">
        <v>2157</v>
      </c>
      <c r="V2161">
        <v>11173</v>
      </c>
      <c r="W2161">
        <v>141</v>
      </c>
      <c r="X2161">
        <v>8</v>
      </c>
      <c r="Y2161">
        <v>0</v>
      </c>
      <c r="Z2161">
        <v>0</v>
      </c>
      <c r="AA2161">
        <v>0</v>
      </c>
      <c r="AB2161">
        <v>1</v>
      </c>
      <c r="AC2161" t="s">
        <v>651</v>
      </c>
      <c r="AD2161" t="s">
        <v>3312</v>
      </c>
      <c r="AE2161">
        <v>2.5167710993000001</v>
      </c>
      <c r="AF2161" t="s">
        <v>75</v>
      </c>
    </row>
    <row r="2162" spans="1:32">
      <c r="A2162" t="s">
        <v>3490</v>
      </c>
      <c r="B2162">
        <v>2012</v>
      </c>
      <c r="C2162" t="s">
        <v>3312</v>
      </c>
      <c r="D2162" t="s">
        <v>72</v>
      </c>
      <c r="E2162" t="s">
        <v>72</v>
      </c>
      <c r="F2162" t="s">
        <v>132</v>
      </c>
      <c r="G2162" t="s">
        <v>72</v>
      </c>
      <c r="H2162" t="s">
        <v>83</v>
      </c>
      <c r="I2162" t="s">
        <v>76</v>
      </c>
      <c r="J2162" t="s">
        <v>72</v>
      </c>
      <c r="K2162">
        <v>1.820163</v>
      </c>
      <c r="L2162">
        <v>1.8892260000000001</v>
      </c>
      <c r="M2162">
        <v>3.5000000000000003E-2</v>
      </c>
      <c r="N2162">
        <v>10.257</v>
      </c>
      <c r="O2162" t="s">
        <v>74</v>
      </c>
      <c r="P2162" t="s">
        <v>546</v>
      </c>
      <c r="Q2162">
        <v>8.4369999999999994</v>
      </c>
      <c r="R2162">
        <v>1.7849999999999999</v>
      </c>
      <c r="S2162">
        <v>468</v>
      </c>
      <c r="T2162">
        <v>485</v>
      </c>
      <c r="U2162">
        <v>9</v>
      </c>
      <c r="V2162">
        <v>2637</v>
      </c>
      <c r="W2162">
        <v>79</v>
      </c>
      <c r="X2162">
        <v>1</v>
      </c>
      <c r="Y2162">
        <v>0</v>
      </c>
      <c r="Z2162">
        <v>0</v>
      </c>
      <c r="AA2162">
        <v>0</v>
      </c>
      <c r="AB2162">
        <v>1</v>
      </c>
      <c r="AC2162" t="s">
        <v>220</v>
      </c>
      <c r="AD2162" t="s">
        <v>3312</v>
      </c>
      <c r="AE2162">
        <v>1.5578641661999999</v>
      </c>
      <c r="AF2162" t="s">
        <v>75</v>
      </c>
    </row>
    <row r="2163" spans="1:32">
      <c r="A2163" t="s">
        <v>3491</v>
      </c>
      <c r="B2163">
        <v>2012</v>
      </c>
      <c r="C2163" t="s">
        <v>3312</v>
      </c>
      <c r="D2163" t="s">
        <v>72</v>
      </c>
      <c r="E2163" t="s">
        <v>72</v>
      </c>
      <c r="F2163" t="s">
        <v>132</v>
      </c>
      <c r="G2163" t="s">
        <v>72</v>
      </c>
      <c r="H2163" t="s">
        <v>83</v>
      </c>
      <c r="I2163" t="s">
        <v>79</v>
      </c>
      <c r="J2163" t="s">
        <v>72</v>
      </c>
      <c r="K2163">
        <v>15.892448</v>
      </c>
      <c r="L2163">
        <v>7.3055779999999997</v>
      </c>
      <c r="M2163">
        <v>6.0049999999999999</v>
      </c>
      <c r="N2163">
        <v>35.848999999999997</v>
      </c>
      <c r="O2163" t="s">
        <v>74</v>
      </c>
      <c r="P2163" t="s">
        <v>3492</v>
      </c>
      <c r="Q2163">
        <v>19.957000000000001</v>
      </c>
      <c r="R2163">
        <v>9.8870000000000005</v>
      </c>
      <c r="S2163">
        <v>4624</v>
      </c>
      <c r="T2163">
        <v>2225</v>
      </c>
      <c r="U2163">
        <v>1747</v>
      </c>
      <c r="V2163">
        <v>10431</v>
      </c>
      <c r="W2163">
        <v>62</v>
      </c>
      <c r="X2163">
        <v>7</v>
      </c>
      <c r="Y2163">
        <v>0</v>
      </c>
      <c r="Z2163">
        <v>0</v>
      </c>
      <c r="AA2163">
        <v>0</v>
      </c>
      <c r="AB2163">
        <v>1</v>
      </c>
      <c r="AC2163" t="s">
        <v>394</v>
      </c>
      <c r="AD2163" t="s">
        <v>3312</v>
      </c>
      <c r="AE2163">
        <v>2.4356403352</v>
      </c>
      <c r="AF2163" t="s">
        <v>75</v>
      </c>
    </row>
    <row r="2164" spans="1:32">
      <c r="A2164" t="s">
        <v>3493</v>
      </c>
      <c r="B2164">
        <v>2012</v>
      </c>
      <c r="C2164" t="s">
        <v>3312</v>
      </c>
      <c r="D2164" t="s">
        <v>72</v>
      </c>
      <c r="E2164" t="s">
        <v>72</v>
      </c>
      <c r="F2164" t="s">
        <v>132</v>
      </c>
      <c r="G2164" t="s">
        <v>72</v>
      </c>
      <c r="H2164" t="s">
        <v>84</v>
      </c>
      <c r="I2164" t="s">
        <v>72</v>
      </c>
      <c r="J2164" t="s">
        <v>72</v>
      </c>
      <c r="K2164">
        <v>6.7685740000000001</v>
      </c>
      <c r="L2164">
        <v>2.9264679999999998</v>
      </c>
      <c r="M2164">
        <v>2.8119999999999998</v>
      </c>
      <c r="N2164">
        <v>15.411</v>
      </c>
      <c r="O2164" t="s">
        <v>74</v>
      </c>
      <c r="P2164" t="s">
        <v>3494</v>
      </c>
      <c r="Q2164">
        <v>8.6419999999999995</v>
      </c>
      <c r="R2164">
        <v>3.9569999999999999</v>
      </c>
      <c r="S2164">
        <v>2428</v>
      </c>
      <c r="T2164">
        <v>1023</v>
      </c>
      <c r="U2164">
        <v>1008</v>
      </c>
      <c r="V2164">
        <v>5528</v>
      </c>
      <c r="W2164">
        <v>101</v>
      </c>
      <c r="X2164">
        <v>6</v>
      </c>
      <c r="Y2164">
        <v>0</v>
      </c>
      <c r="Z2164">
        <v>0</v>
      </c>
      <c r="AA2164">
        <v>0</v>
      </c>
      <c r="AB2164">
        <v>1</v>
      </c>
      <c r="AC2164" t="s">
        <v>228</v>
      </c>
      <c r="AD2164" t="s">
        <v>3312</v>
      </c>
      <c r="AE2164">
        <v>1.3571508741</v>
      </c>
      <c r="AF2164" t="s">
        <v>75</v>
      </c>
    </row>
    <row r="2165" spans="1:32">
      <c r="A2165" t="s">
        <v>3495</v>
      </c>
      <c r="B2165">
        <v>2012</v>
      </c>
      <c r="C2165" t="s">
        <v>3312</v>
      </c>
      <c r="D2165" t="s">
        <v>72</v>
      </c>
      <c r="E2165" t="s">
        <v>72</v>
      </c>
      <c r="F2165" t="s">
        <v>132</v>
      </c>
      <c r="G2165" t="s">
        <v>72</v>
      </c>
      <c r="H2165" t="s">
        <v>84</v>
      </c>
      <c r="I2165" t="s">
        <v>76</v>
      </c>
      <c r="J2165" t="s">
        <v>72</v>
      </c>
      <c r="K2165">
        <v>0</v>
      </c>
      <c r="L2165">
        <v>0</v>
      </c>
      <c r="M2165">
        <v>0</v>
      </c>
      <c r="N2165">
        <v>7.5490000000000004</v>
      </c>
      <c r="O2165" t="s">
        <v>74</v>
      </c>
      <c r="P2165" t="s">
        <v>543</v>
      </c>
      <c r="Q2165">
        <v>7.5490000000000004</v>
      </c>
      <c r="R2165">
        <v>0</v>
      </c>
      <c r="S2165">
        <v>0</v>
      </c>
      <c r="T2165">
        <v>0</v>
      </c>
      <c r="U2165" t="s">
        <v>143</v>
      </c>
      <c r="V2165" t="s">
        <v>143</v>
      </c>
      <c r="W2165">
        <v>47</v>
      </c>
      <c r="X2165">
        <v>0</v>
      </c>
      <c r="Y2165">
        <v>0</v>
      </c>
      <c r="Z2165">
        <v>0</v>
      </c>
      <c r="AA2165">
        <v>0</v>
      </c>
      <c r="AB2165">
        <v>1</v>
      </c>
      <c r="AC2165" t="s">
        <v>144</v>
      </c>
      <c r="AD2165" t="s">
        <v>3312</v>
      </c>
      <c r="AE2165">
        <v>1</v>
      </c>
      <c r="AF2165" t="s">
        <v>75</v>
      </c>
    </row>
    <row r="2166" spans="1:32">
      <c r="A2166" t="s">
        <v>3496</v>
      </c>
      <c r="B2166">
        <v>2012</v>
      </c>
      <c r="C2166" t="s">
        <v>3312</v>
      </c>
      <c r="D2166" t="s">
        <v>72</v>
      </c>
      <c r="E2166" t="s">
        <v>72</v>
      </c>
      <c r="F2166" t="s">
        <v>132</v>
      </c>
      <c r="G2166" t="s">
        <v>72</v>
      </c>
      <c r="H2166" t="s">
        <v>84</v>
      </c>
      <c r="I2166" t="s">
        <v>79</v>
      </c>
      <c r="J2166" t="s">
        <v>72</v>
      </c>
      <c r="K2166">
        <v>10.988875</v>
      </c>
      <c r="L2166">
        <v>4.7790299999999997</v>
      </c>
      <c r="M2166">
        <v>4.4740000000000002</v>
      </c>
      <c r="N2166">
        <v>24.553999999999998</v>
      </c>
      <c r="O2166" t="s">
        <v>74</v>
      </c>
      <c r="P2166" t="s">
        <v>3497</v>
      </c>
      <c r="Q2166">
        <v>13.565</v>
      </c>
      <c r="R2166">
        <v>6.5149999999999997</v>
      </c>
      <c r="S2166">
        <v>2428</v>
      </c>
      <c r="T2166">
        <v>1023</v>
      </c>
      <c r="U2166">
        <v>988</v>
      </c>
      <c r="V2166">
        <v>5425</v>
      </c>
      <c r="W2166">
        <v>54</v>
      </c>
      <c r="X2166">
        <v>6</v>
      </c>
      <c r="Y2166">
        <v>0</v>
      </c>
      <c r="Z2166">
        <v>0</v>
      </c>
      <c r="AA2166">
        <v>0</v>
      </c>
      <c r="AB2166">
        <v>1</v>
      </c>
      <c r="AC2166" t="s">
        <v>292</v>
      </c>
      <c r="AD2166" t="s">
        <v>3312</v>
      </c>
      <c r="AE2166">
        <v>1.2375361509</v>
      </c>
      <c r="AF2166" t="s">
        <v>75</v>
      </c>
    </row>
    <row r="2167" spans="1:32">
      <c r="A2167" t="s">
        <v>3498</v>
      </c>
      <c r="B2167">
        <v>2012</v>
      </c>
      <c r="C2167" t="s">
        <v>3312</v>
      </c>
      <c r="D2167" t="s">
        <v>72</v>
      </c>
      <c r="E2167" t="s">
        <v>72</v>
      </c>
      <c r="F2167" t="s">
        <v>132</v>
      </c>
      <c r="G2167" t="s">
        <v>72</v>
      </c>
      <c r="H2167" t="s">
        <v>85</v>
      </c>
      <c r="I2167" t="s">
        <v>72</v>
      </c>
      <c r="J2167" t="s">
        <v>72</v>
      </c>
      <c r="K2167">
        <v>1.340814</v>
      </c>
      <c r="L2167">
        <v>1.0533509999999999</v>
      </c>
      <c r="M2167">
        <v>0.114</v>
      </c>
      <c r="N2167">
        <v>5.35</v>
      </c>
      <c r="O2167" t="s">
        <v>74</v>
      </c>
      <c r="P2167" t="s">
        <v>945</v>
      </c>
      <c r="Q2167">
        <v>4.0090000000000003</v>
      </c>
      <c r="R2167">
        <v>1.2270000000000001</v>
      </c>
      <c r="S2167">
        <v>316</v>
      </c>
      <c r="T2167">
        <v>240</v>
      </c>
      <c r="U2167">
        <v>27</v>
      </c>
      <c r="V2167">
        <v>1261</v>
      </c>
      <c r="W2167">
        <v>59</v>
      </c>
      <c r="X2167">
        <v>2</v>
      </c>
      <c r="Y2167">
        <v>0</v>
      </c>
      <c r="Z2167">
        <v>0</v>
      </c>
      <c r="AA2167">
        <v>0</v>
      </c>
      <c r="AB2167">
        <v>1</v>
      </c>
      <c r="AC2167" t="s">
        <v>118</v>
      </c>
      <c r="AD2167" t="s">
        <v>3312</v>
      </c>
      <c r="AE2167">
        <v>0.48648319740000001</v>
      </c>
      <c r="AF2167" t="s">
        <v>75</v>
      </c>
    </row>
    <row r="2168" spans="1:32">
      <c r="A2168" t="s">
        <v>3499</v>
      </c>
      <c r="B2168">
        <v>2012</v>
      </c>
      <c r="C2168" t="s">
        <v>3312</v>
      </c>
      <c r="D2168" t="s">
        <v>72</v>
      </c>
      <c r="E2168" t="s">
        <v>72</v>
      </c>
      <c r="F2168" t="s">
        <v>132</v>
      </c>
      <c r="G2168" t="s">
        <v>72</v>
      </c>
      <c r="H2168" t="s">
        <v>85</v>
      </c>
      <c r="I2168" t="s">
        <v>79</v>
      </c>
      <c r="J2168" t="s">
        <v>72</v>
      </c>
      <c r="K2168">
        <v>1.524931</v>
      </c>
      <c r="L2168">
        <v>1.598255</v>
      </c>
      <c r="M2168">
        <v>0.03</v>
      </c>
      <c r="N2168">
        <v>8.6280000000000001</v>
      </c>
      <c r="O2168" t="s">
        <v>74</v>
      </c>
      <c r="P2168" t="s">
        <v>721</v>
      </c>
      <c r="Q2168">
        <v>7.1029999999999998</v>
      </c>
      <c r="R2168">
        <v>1.4950000000000001</v>
      </c>
      <c r="S2168">
        <v>201</v>
      </c>
      <c r="T2168">
        <v>207</v>
      </c>
      <c r="U2168">
        <v>4</v>
      </c>
      <c r="V2168">
        <v>1136</v>
      </c>
      <c r="W2168">
        <v>30</v>
      </c>
      <c r="X2168">
        <v>1</v>
      </c>
      <c r="Y2168">
        <v>0</v>
      </c>
      <c r="Z2168">
        <v>0</v>
      </c>
      <c r="AA2168">
        <v>0</v>
      </c>
      <c r="AB2168">
        <v>1</v>
      </c>
      <c r="AC2168" t="s">
        <v>118</v>
      </c>
      <c r="AD2168" t="s">
        <v>3312</v>
      </c>
      <c r="AE2168">
        <v>0.4933029605</v>
      </c>
      <c r="AF2168" t="s">
        <v>75</v>
      </c>
    </row>
    <row r="2169" spans="1:32">
      <c r="A2169" t="s">
        <v>3500</v>
      </c>
      <c r="B2169">
        <v>2012</v>
      </c>
      <c r="C2169" t="s">
        <v>3312</v>
      </c>
      <c r="D2169" t="s">
        <v>72</v>
      </c>
      <c r="E2169" t="s">
        <v>72</v>
      </c>
      <c r="F2169" t="s">
        <v>132</v>
      </c>
      <c r="G2169" t="s">
        <v>72</v>
      </c>
      <c r="H2169" t="s">
        <v>86</v>
      </c>
      <c r="I2169" t="s">
        <v>72</v>
      </c>
      <c r="J2169" t="s">
        <v>72</v>
      </c>
      <c r="K2169">
        <v>2.0833560000000002</v>
      </c>
      <c r="L2169">
        <v>2.1515240000000002</v>
      </c>
      <c r="M2169">
        <v>4.2999999999999997E-2</v>
      </c>
      <c r="N2169">
        <v>11.513</v>
      </c>
      <c r="O2169" t="s">
        <v>74</v>
      </c>
      <c r="P2169" t="s">
        <v>3501</v>
      </c>
      <c r="Q2169">
        <v>9.43</v>
      </c>
      <c r="R2169">
        <v>2.04</v>
      </c>
      <c r="S2169">
        <v>317</v>
      </c>
      <c r="T2169">
        <v>324</v>
      </c>
      <c r="U2169">
        <v>7</v>
      </c>
      <c r="V2169">
        <v>1755</v>
      </c>
      <c r="W2169">
        <v>40</v>
      </c>
      <c r="X2169">
        <v>1</v>
      </c>
      <c r="Y2169">
        <v>0</v>
      </c>
      <c r="Z2169">
        <v>0</v>
      </c>
      <c r="AA2169">
        <v>0</v>
      </c>
      <c r="AB2169">
        <v>1</v>
      </c>
      <c r="AC2169" t="s">
        <v>116</v>
      </c>
      <c r="AD2169" t="s">
        <v>3312</v>
      </c>
      <c r="AE2169">
        <v>0.88498678590000002</v>
      </c>
      <c r="AF2169" t="s">
        <v>75</v>
      </c>
    </row>
    <row r="2170" spans="1:32">
      <c r="A2170" t="s">
        <v>3502</v>
      </c>
      <c r="B2170">
        <v>2012</v>
      </c>
      <c r="C2170" t="s">
        <v>3312</v>
      </c>
      <c r="D2170" t="s">
        <v>72</v>
      </c>
      <c r="E2170" t="s">
        <v>72</v>
      </c>
      <c r="F2170" t="s">
        <v>132</v>
      </c>
      <c r="G2170" t="s">
        <v>72</v>
      </c>
      <c r="H2170" t="s">
        <v>72</v>
      </c>
      <c r="I2170" t="s">
        <v>72</v>
      </c>
      <c r="J2170" t="s">
        <v>72</v>
      </c>
      <c r="K2170">
        <v>6.685689</v>
      </c>
      <c r="L2170">
        <v>1.7547550000000001</v>
      </c>
      <c r="M2170">
        <v>3.9390000000000001</v>
      </c>
      <c r="N2170">
        <v>11.125999999999999</v>
      </c>
      <c r="O2170" t="s">
        <v>74</v>
      </c>
      <c r="P2170" t="s">
        <v>726</v>
      </c>
      <c r="Q2170">
        <v>4.4400000000000004</v>
      </c>
      <c r="R2170">
        <v>2.7469999999999999</v>
      </c>
      <c r="S2170">
        <v>11906</v>
      </c>
      <c r="T2170">
        <v>3147</v>
      </c>
      <c r="U2170">
        <v>7015</v>
      </c>
      <c r="V2170">
        <v>19813</v>
      </c>
      <c r="W2170">
        <v>440</v>
      </c>
      <c r="X2170">
        <v>25</v>
      </c>
      <c r="Y2170">
        <v>0</v>
      </c>
      <c r="Z2170">
        <v>0</v>
      </c>
      <c r="AA2170">
        <v>0</v>
      </c>
      <c r="AB2170">
        <v>1</v>
      </c>
      <c r="AC2170" t="s">
        <v>672</v>
      </c>
      <c r="AD2170" t="s">
        <v>3312</v>
      </c>
      <c r="AE2170">
        <v>2.1667221295000001</v>
      </c>
      <c r="AF2170" t="s">
        <v>75</v>
      </c>
    </row>
    <row r="2171" spans="1:32">
      <c r="A2171" t="s">
        <v>3503</v>
      </c>
      <c r="B2171">
        <v>2012</v>
      </c>
      <c r="C2171" t="s">
        <v>3312</v>
      </c>
      <c r="D2171" t="s">
        <v>72</v>
      </c>
      <c r="E2171" t="s">
        <v>72</v>
      </c>
      <c r="F2171" t="s">
        <v>132</v>
      </c>
      <c r="G2171" t="s">
        <v>72</v>
      </c>
      <c r="H2171" t="s">
        <v>72</v>
      </c>
      <c r="I2171" t="s">
        <v>76</v>
      </c>
      <c r="J2171" t="s">
        <v>72</v>
      </c>
      <c r="K2171">
        <v>1.9753579999999999</v>
      </c>
      <c r="L2171">
        <v>1.3747910000000001</v>
      </c>
      <c r="M2171">
        <v>0.246</v>
      </c>
      <c r="N2171">
        <v>6.8920000000000003</v>
      </c>
      <c r="O2171" t="s">
        <v>74</v>
      </c>
      <c r="P2171" t="s">
        <v>3504</v>
      </c>
      <c r="Q2171">
        <v>4.9169999999999998</v>
      </c>
      <c r="R2171">
        <v>1.7290000000000001</v>
      </c>
      <c r="S2171">
        <v>1504</v>
      </c>
      <c r="T2171">
        <v>1050</v>
      </c>
      <c r="U2171">
        <v>188</v>
      </c>
      <c r="V2171">
        <v>5249</v>
      </c>
      <c r="W2171">
        <v>215</v>
      </c>
      <c r="X2171">
        <v>3</v>
      </c>
      <c r="Y2171">
        <v>0</v>
      </c>
      <c r="Z2171">
        <v>0</v>
      </c>
      <c r="AA2171">
        <v>0</v>
      </c>
      <c r="AB2171">
        <v>1</v>
      </c>
      <c r="AC2171" t="s">
        <v>537</v>
      </c>
      <c r="AD2171" t="s">
        <v>3312</v>
      </c>
      <c r="AE2171">
        <v>2.0888443376999999</v>
      </c>
      <c r="AF2171" t="s">
        <v>75</v>
      </c>
    </row>
    <row r="2172" spans="1:32">
      <c r="A2172" t="s">
        <v>3505</v>
      </c>
      <c r="B2172">
        <v>2012</v>
      </c>
      <c r="C2172" t="s">
        <v>3312</v>
      </c>
      <c r="D2172" t="s">
        <v>72</v>
      </c>
      <c r="E2172" t="s">
        <v>72</v>
      </c>
      <c r="F2172" t="s">
        <v>132</v>
      </c>
      <c r="G2172" t="s">
        <v>72</v>
      </c>
      <c r="H2172" t="s">
        <v>72</v>
      </c>
      <c r="I2172" t="s">
        <v>79</v>
      </c>
      <c r="J2172" t="s">
        <v>72</v>
      </c>
      <c r="K2172">
        <v>10.204696</v>
      </c>
      <c r="L2172">
        <v>3.0455760000000001</v>
      </c>
      <c r="M2172">
        <v>5.5510000000000002</v>
      </c>
      <c r="N2172">
        <v>18.015999999999998</v>
      </c>
      <c r="O2172" t="s">
        <v>74</v>
      </c>
      <c r="P2172" t="s">
        <v>538</v>
      </c>
      <c r="Q2172">
        <v>7.8109999999999999</v>
      </c>
      <c r="R2172">
        <v>4.6539999999999999</v>
      </c>
      <c r="S2172">
        <v>10402</v>
      </c>
      <c r="T2172">
        <v>3078</v>
      </c>
      <c r="U2172">
        <v>5658</v>
      </c>
      <c r="V2172">
        <v>18364</v>
      </c>
      <c r="W2172">
        <v>225</v>
      </c>
      <c r="X2172">
        <v>22</v>
      </c>
      <c r="Y2172">
        <v>0</v>
      </c>
      <c r="Z2172">
        <v>0</v>
      </c>
      <c r="AA2172">
        <v>0</v>
      </c>
      <c r="AB2172">
        <v>1</v>
      </c>
      <c r="AC2172" t="s">
        <v>565</v>
      </c>
      <c r="AD2172" t="s">
        <v>3312</v>
      </c>
      <c r="AE2172">
        <v>2.2674266276999999</v>
      </c>
      <c r="AF2172" t="s">
        <v>75</v>
      </c>
    </row>
    <row r="2173" spans="1:32">
      <c r="A2173" t="s">
        <v>3506</v>
      </c>
      <c r="B2173">
        <v>2012</v>
      </c>
      <c r="C2173" t="s">
        <v>3312</v>
      </c>
      <c r="D2173" t="s">
        <v>72</v>
      </c>
      <c r="E2173" t="s">
        <v>72</v>
      </c>
      <c r="F2173" t="s">
        <v>148</v>
      </c>
      <c r="G2173" t="s">
        <v>72</v>
      </c>
      <c r="H2173" t="s">
        <v>73</v>
      </c>
      <c r="I2173" t="s">
        <v>72</v>
      </c>
      <c r="J2173" t="s">
        <v>72</v>
      </c>
      <c r="K2173">
        <v>20.822030999999999</v>
      </c>
      <c r="L2173">
        <v>2.9204110000000001</v>
      </c>
      <c r="M2173">
        <v>15.615</v>
      </c>
      <c r="N2173">
        <v>27.204999999999998</v>
      </c>
      <c r="O2173" t="s">
        <v>74</v>
      </c>
      <c r="P2173" t="s">
        <v>77</v>
      </c>
      <c r="Q2173">
        <v>6.383</v>
      </c>
      <c r="R2173">
        <v>5.2069999999999999</v>
      </c>
      <c r="S2173">
        <v>31990</v>
      </c>
      <c r="T2173">
        <v>5036</v>
      </c>
      <c r="U2173">
        <v>23991</v>
      </c>
      <c r="V2173">
        <v>41797</v>
      </c>
      <c r="W2173">
        <v>337</v>
      </c>
      <c r="X2173">
        <v>74</v>
      </c>
      <c r="Y2173">
        <v>0</v>
      </c>
      <c r="Z2173">
        <v>0</v>
      </c>
      <c r="AA2173">
        <v>0</v>
      </c>
      <c r="AB2173">
        <v>1</v>
      </c>
      <c r="AC2173" t="s">
        <v>476</v>
      </c>
      <c r="AD2173" t="s">
        <v>3312</v>
      </c>
      <c r="AE2173">
        <v>1.7381995977</v>
      </c>
      <c r="AF2173" t="s">
        <v>75</v>
      </c>
    </row>
    <row r="2174" spans="1:32">
      <c r="A2174" t="s">
        <v>3507</v>
      </c>
      <c r="B2174">
        <v>2012</v>
      </c>
      <c r="C2174" t="s">
        <v>3312</v>
      </c>
      <c r="D2174" t="s">
        <v>72</v>
      </c>
      <c r="E2174" t="s">
        <v>72</v>
      </c>
      <c r="F2174" t="s">
        <v>148</v>
      </c>
      <c r="G2174" t="s">
        <v>72</v>
      </c>
      <c r="H2174" t="s">
        <v>73</v>
      </c>
      <c r="I2174" t="s">
        <v>76</v>
      </c>
      <c r="J2174" t="s">
        <v>72</v>
      </c>
      <c r="K2174">
        <v>18.427299999999999</v>
      </c>
      <c r="L2174">
        <v>3.449319</v>
      </c>
      <c r="M2174">
        <v>12.532999999999999</v>
      </c>
      <c r="N2174">
        <v>26.262</v>
      </c>
      <c r="O2174" t="s">
        <v>74</v>
      </c>
      <c r="P2174" t="s">
        <v>3508</v>
      </c>
      <c r="Q2174">
        <v>7.835</v>
      </c>
      <c r="R2174">
        <v>5.8949999999999996</v>
      </c>
      <c r="S2174">
        <v>15007</v>
      </c>
      <c r="T2174">
        <v>3308</v>
      </c>
      <c r="U2174">
        <v>10206</v>
      </c>
      <c r="V2174">
        <v>21387</v>
      </c>
      <c r="W2174">
        <v>169</v>
      </c>
      <c r="X2174">
        <v>28</v>
      </c>
      <c r="Y2174">
        <v>0</v>
      </c>
      <c r="Z2174">
        <v>0</v>
      </c>
      <c r="AA2174">
        <v>0</v>
      </c>
      <c r="AB2174">
        <v>1</v>
      </c>
      <c r="AC2174" t="s">
        <v>346</v>
      </c>
      <c r="AD2174" t="s">
        <v>3312</v>
      </c>
      <c r="AE2174">
        <v>1.3297486885000001</v>
      </c>
      <c r="AF2174" t="s">
        <v>75</v>
      </c>
    </row>
    <row r="2175" spans="1:32">
      <c r="A2175" t="s">
        <v>3509</v>
      </c>
      <c r="B2175">
        <v>2012</v>
      </c>
      <c r="C2175" t="s">
        <v>3312</v>
      </c>
      <c r="D2175" t="s">
        <v>72</v>
      </c>
      <c r="E2175" t="s">
        <v>72</v>
      </c>
      <c r="F2175" t="s">
        <v>148</v>
      </c>
      <c r="G2175" t="s">
        <v>72</v>
      </c>
      <c r="H2175" t="s">
        <v>73</v>
      </c>
      <c r="I2175" t="s">
        <v>79</v>
      </c>
      <c r="J2175" t="s">
        <v>72</v>
      </c>
      <c r="K2175">
        <v>23.523119000000001</v>
      </c>
      <c r="L2175">
        <v>4.4199359999999999</v>
      </c>
      <c r="M2175">
        <v>15.89</v>
      </c>
      <c r="N2175">
        <v>33.369</v>
      </c>
      <c r="O2175" t="s">
        <v>74</v>
      </c>
      <c r="P2175" t="s">
        <v>3510</v>
      </c>
      <c r="Q2175">
        <v>9.8460000000000001</v>
      </c>
      <c r="R2175">
        <v>7.633</v>
      </c>
      <c r="S2175">
        <v>16984</v>
      </c>
      <c r="T2175">
        <v>3366</v>
      </c>
      <c r="U2175">
        <v>11472</v>
      </c>
      <c r="V2175">
        <v>24092</v>
      </c>
      <c r="W2175">
        <v>168</v>
      </c>
      <c r="X2175">
        <v>46</v>
      </c>
      <c r="Y2175">
        <v>0</v>
      </c>
      <c r="Z2175">
        <v>0</v>
      </c>
      <c r="AA2175">
        <v>0</v>
      </c>
      <c r="AB2175">
        <v>1</v>
      </c>
      <c r="AC2175" t="s">
        <v>426</v>
      </c>
      <c r="AD2175" t="s">
        <v>3312</v>
      </c>
      <c r="AE2175">
        <v>1.8135244688000001</v>
      </c>
      <c r="AF2175" t="s">
        <v>75</v>
      </c>
    </row>
    <row r="2176" spans="1:32">
      <c r="A2176" t="s">
        <v>3511</v>
      </c>
      <c r="B2176">
        <v>2012</v>
      </c>
      <c r="C2176" t="s">
        <v>3312</v>
      </c>
      <c r="D2176" t="s">
        <v>72</v>
      </c>
      <c r="E2176" t="s">
        <v>72</v>
      </c>
      <c r="F2176" t="s">
        <v>148</v>
      </c>
      <c r="G2176" t="s">
        <v>72</v>
      </c>
      <c r="H2176" t="s">
        <v>81</v>
      </c>
      <c r="I2176" t="s">
        <v>72</v>
      </c>
      <c r="J2176" t="s">
        <v>72</v>
      </c>
      <c r="K2176">
        <v>31.954839</v>
      </c>
      <c r="L2176">
        <v>2.809663</v>
      </c>
      <c r="M2176">
        <v>26.655000000000001</v>
      </c>
      <c r="N2176">
        <v>37.765999999999998</v>
      </c>
      <c r="O2176" t="s">
        <v>74</v>
      </c>
      <c r="P2176" t="s">
        <v>3512</v>
      </c>
      <c r="Q2176">
        <v>5.8109999999999999</v>
      </c>
      <c r="R2176">
        <v>5.3</v>
      </c>
      <c r="S2176">
        <v>51114</v>
      </c>
      <c r="T2176">
        <v>4966</v>
      </c>
      <c r="U2176">
        <v>42636</v>
      </c>
      <c r="V2176">
        <v>60410</v>
      </c>
      <c r="W2176">
        <v>423</v>
      </c>
      <c r="X2176">
        <v>131</v>
      </c>
      <c r="Y2176">
        <v>0</v>
      </c>
      <c r="Z2176">
        <v>0</v>
      </c>
      <c r="AA2176">
        <v>0</v>
      </c>
      <c r="AB2176">
        <v>1</v>
      </c>
      <c r="AC2176" t="s">
        <v>282</v>
      </c>
      <c r="AD2176" t="s">
        <v>3312</v>
      </c>
      <c r="AE2176">
        <v>1.5320997627999999</v>
      </c>
      <c r="AF2176" t="s">
        <v>75</v>
      </c>
    </row>
    <row r="2177" spans="1:32">
      <c r="A2177" t="s">
        <v>3513</v>
      </c>
      <c r="B2177">
        <v>2012</v>
      </c>
      <c r="C2177" t="s">
        <v>3312</v>
      </c>
      <c r="D2177" t="s">
        <v>72</v>
      </c>
      <c r="E2177" t="s">
        <v>72</v>
      </c>
      <c r="F2177" t="s">
        <v>148</v>
      </c>
      <c r="G2177" t="s">
        <v>72</v>
      </c>
      <c r="H2177" t="s">
        <v>81</v>
      </c>
      <c r="I2177" t="s">
        <v>76</v>
      </c>
      <c r="J2177" t="s">
        <v>72</v>
      </c>
      <c r="K2177">
        <v>19.694541000000001</v>
      </c>
      <c r="L2177">
        <v>3.188215</v>
      </c>
      <c r="M2177">
        <v>14.119</v>
      </c>
      <c r="N2177">
        <v>26.785</v>
      </c>
      <c r="O2177" t="s">
        <v>74</v>
      </c>
      <c r="P2177" t="s">
        <v>3514</v>
      </c>
      <c r="Q2177">
        <v>7.09</v>
      </c>
      <c r="R2177">
        <v>5.5750000000000002</v>
      </c>
      <c r="S2177">
        <v>14434</v>
      </c>
      <c r="T2177">
        <v>2451</v>
      </c>
      <c r="U2177">
        <v>10348</v>
      </c>
      <c r="V2177">
        <v>19630</v>
      </c>
      <c r="W2177">
        <v>225</v>
      </c>
      <c r="X2177">
        <v>50</v>
      </c>
      <c r="Y2177">
        <v>0</v>
      </c>
      <c r="Z2177">
        <v>0</v>
      </c>
      <c r="AA2177">
        <v>0</v>
      </c>
      <c r="AB2177">
        <v>1</v>
      </c>
      <c r="AC2177" t="s">
        <v>206</v>
      </c>
      <c r="AD2177" t="s">
        <v>3312</v>
      </c>
      <c r="AE2177">
        <v>1.4396350341999999</v>
      </c>
      <c r="AF2177" t="s">
        <v>75</v>
      </c>
    </row>
    <row r="2178" spans="1:32">
      <c r="A2178" t="s">
        <v>3515</v>
      </c>
      <c r="B2178">
        <v>2012</v>
      </c>
      <c r="C2178" t="s">
        <v>3312</v>
      </c>
      <c r="D2178" t="s">
        <v>72</v>
      </c>
      <c r="E2178" t="s">
        <v>72</v>
      </c>
      <c r="F2178" t="s">
        <v>148</v>
      </c>
      <c r="G2178" t="s">
        <v>72</v>
      </c>
      <c r="H2178" t="s">
        <v>81</v>
      </c>
      <c r="I2178" t="s">
        <v>79</v>
      </c>
      <c r="J2178" t="s">
        <v>72</v>
      </c>
      <c r="K2178">
        <v>42.322268999999999</v>
      </c>
      <c r="L2178">
        <v>4.6435079999999997</v>
      </c>
      <c r="M2178">
        <v>33.470999999999997</v>
      </c>
      <c r="N2178">
        <v>51.695</v>
      </c>
      <c r="O2178" t="s">
        <v>74</v>
      </c>
      <c r="P2178" t="s">
        <v>3516</v>
      </c>
      <c r="Q2178">
        <v>9.3729999999999993</v>
      </c>
      <c r="R2178">
        <v>8.8510000000000009</v>
      </c>
      <c r="S2178">
        <v>36680</v>
      </c>
      <c r="T2178">
        <v>4628</v>
      </c>
      <c r="U2178">
        <v>29009</v>
      </c>
      <c r="V2178">
        <v>44804</v>
      </c>
      <c r="W2178">
        <v>198</v>
      </c>
      <c r="X2178">
        <v>81</v>
      </c>
      <c r="Y2178">
        <v>0</v>
      </c>
      <c r="Z2178">
        <v>0</v>
      </c>
      <c r="AA2178">
        <v>0</v>
      </c>
      <c r="AB2178">
        <v>1</v>
      </c>
      <c r="AC2178" t="s">
        <v>427</v>
      </c>
      <c r="AD2178" t="s">
        <v>3312</v>
      </c>
      <c r="AE2178">
        <v>1.7401294204</v>
      </c>
      <c r="AF2178" t="s">
        <v>75</v>
      </c>
    </row>
    <row r="2179" spans="1:32">
      <c r="A2179" t="s">
        <v>3517</v>
      </c>
      <c r="B2179">
        <v>2012</v>
      </c>
      <c r="C2179" t="s">
        <v>3312</v>
      </c>
      <c r="D2179" t="s">
        <v>72</v>
      </c>
      <c r="E2179" t="s">
        <v>72</v>
      </c>
      <c r="F2179" t="s">
        <v>148</v>
      </c>
      <c r="G2179" t="s">
        <v>72</v>
      </c>
      <c r="H2179" t="s">
        <v>83</v>
      </c>
      <c r="I2179" t="s">
        <v>72</v>
      </c>
      <c r="J2179" t="s">
        <v>72</v>
      </c>
      <c r="K2179">
        <v>24.541288999999999</v>
      </c>
      <c r="L2179">
        <v>1.8127770000000001</v>
      </c>
      <c r="M2179">
        <v>21.123999999999999</v>
      </c>
      <c r="N2179">
        <v>28.312000000000001</v>
      </c>
      <c r="O2179" t="s">
        <v>74</v>
      </c>
      <c r="P2179" t="s">
        <v>3518</v>
      </c>
      <c r="Q2179">
        <v>3.7709999999999999</v>
      </c>
      <c r="R2179">
        <v>3.4169999999999998</v>
      </c>
      <c r="S2179">
        <v>70140</v>
      </c>
      <c r="T2179">
        <v>5588</v>
      </c>
      <c r="U2179">
        <v>60375</v>
      </c>
      <c r="V2179">
        <v>80918</v>
      </c>
      <c r="W2179">
        <v>922</v>
      </c>
      <c r="X2179">
        <v>197</v>
      </c>
      <c r="Y2179">
        <v>0</v>
      </c>
      <c r="Z2179">
        <v>0</v>
      </c>
      <c r="AA2179">
        <v>0</v>
      </c>
      <c r="AB2179">
        <v>1</v>
      </c>
      <c r="AC2179" t="s">
        <v>461</v>
      </c>
      <c r="AD2179" t="s">
        <v>3312</v>
      </c>
      <c r="AE2179">
        <v>1.6343362374999999</v>
      </c>
      <c r="AF2179" t="s">
        <v>75</v>
      </c>
    </row>
    <row r="2180" spans="1:32">
      <c r="A2180" t="s">
        <v>3519</v>
      </c>
      <c r="B2180">
        <v>2012</v>
      </c>
      <c r="C2180" t="s">
        <v>3312</v>
      </c>
      <c r="D2180" t="s">
        <v>72</v>
      </c>
      <c r="E2180" t="s">
        <v>72</v>
      </c>
      <c r="F2180" t="s">
        <v>148</v>
      </c>
      <c r="G2180" t="s">
        <v>72</v>
      </c>
      <c r="H2180" t="s">
        <v>83</v>
      </c>
      <c r="I2180" t="s">
        <v>76</v>
      </c>
      <c r="J2180" t="s">
        <v>72</v>
      </c>
      <c r="K2180">
        <v>12.722181000000001</v>
      </c>
      <c r="L2180">
        <v>2.0619740000000002</v>
      </c>
      <c r="M2180">
        <v>9.1609999999999996</v>
      </c>
      <c r="N2180">
        <v>17.402999999999999</v>
      </c>
      <c r="O2180" t="s">
        <v>74</v>
      </c>
      <c r="P2180" t="s">
        <v>3520</v>
      </c>
      <c r="Q2180">
        <v>4.681</v>
      </c>
      <c r="R2180">
        <v>3.5619999999999998</v>
      </c>
      <c r="S2180">
        <v>17833</v>
      </c>
      <c r="T2180">
        <v>3049</v>
      </c>
      <c r="U2180">
        <v>12841</v>
      </c>
      <c r="V2180">
        <v>24395</v>
      </c>
      <c r="W2180">
        <v>552</v>
      </c>
      <c r="X2180">
        <v>74</v>
      </c>
      <c r="Y2180">
        <v>0</v>
      </c>
      <c r="Z2180">
        <v>0</v>
      </c>
      <c r="AA2180">
        <v>0</v>
      </c>
      <c r="AB2180">
        <v>1</v>
      </c>
      <c r="AC2180" t="s">
        <v>423</v>
      </c>
      <c r="AD2180" t="s">
        <v>3312</v>
      </c>
      <c r="AE2180">
        <v>2.109854586</v>
      </c>
      <c r="AF2180" t="s">
        <v>75</v>
      </c>
    </row>
    <row r="2181" spans="1:32">
      <c r="A2181" t="s">
        <v>3521</v>
      </c>
      <c r="B2181">
        <v>2012</v>
      </c>
      <c r="C2181" t="s">
        <v>3312</v>
      </c>
      <c r="D2181" t="s">
        <v>72</v>
      </c>
      <c r="E2181" t="s">
        <v>72</v>
      </c>
      <c r="F2181" t="s">
        <v>148</v>
      </c>
      <c r="G2181" t="s">
        <v>72</v>
      </c>
      <c r="H2181" t="s">
        <v>83</v>
      </c>
      <c r="I2181" t="s">
        <v>79</v>
      </c>
      <c r="J2181" t="s">
        <v>72</v>
      </c>
      <c r="K2181">
        <v>35.917771999999999</v>
      </c>
      <c r="L2181">
        <v>2.9379390000000001</v>
      </c>
      <c r="M2181">
        <v>30.318999999999999</v>
      </c>
      <c r="N2181">
        <v>41.929000000000002</v>
      </c>
      <c r="O2181" t="s">
        <v>74</v>
      </c>
      <c r="P2181" t="s">
        <v>3522</v>
      </c>
      <c r="Q2181">
        <v>6.0110000000000001</v>
      </c>
      <c r="R2181">
        <v>5.5990000000000002</v>
      </c>
      <c r="S2181">
        <v>52307</v>
      </c>
      <c r="T2181">
        <v>4572</v>
      </c>
      <c r="U2181">
        <v>44153</v>
      </c>
      <c r="V2181">
        <v>61060</v>
      </c>
      <c r="W2181">
        <v>370</v>
      </c>
      <c r="X2181">
        <v>123</v>
      </c>
      <c r="Y2181">
        <v>0</v>
      </c>
      <c r="Z2181">
        <v>0</v>
      </c>
      <c r="AA2181">
        <v>0</v>
      </c>
      <c r="AB2181">
        <v>1</v>
      </c>
      <c r="AC2181" t="s">
        <v>265</v>
      </c>
      <c r="AD2181" t="s">
        <v>3312</v>
      </c>
      <c r="AE2181">
        <v>1.3837733363</v>
      </c>
      <c r="AF2181" t="s">
        <v>75</v>
      </c>
    </row>
    <row r="2182" spans="1:32">
      <c r="A2182" t="s">
        <v>3523</v>
      </c>
      <c r="B2182">
        <v>2012</v>
      </c>
      <c r="C2182" t="s">
        <v>3312</v>
      </c>
      <c r="D2182" t="s">
        <v>72</v>
      </c>
      <c r="E2182" t="s">
        <v>72</v>
      </c>
      <c r="F2182" t="s">
        <v>148</v>
      </c>
      <c r="G2182" t="s">
        <v>72</v>
      </c>
      <c r="H2182" t="s">
        <v>84</v>
      </c>
      <c r="I2182" t="s">
        <v>72</v>
      </c>
      <c r="J2182" t="s">
        <v>72</v>
      </c>
      <c r="K2182">
        <v>16.068289</v>
      </c>
      <c r="L2182">
        <v>1.310662</v>
      </c>
      <c r="M2182">
        <v>13.635</v>
      </c>
      <c r="N2182">
        <v>18.841000000000001</v>
      </c>
      <c r="O2182" t="s">
        <v>74</v>
      </c>
      <c r="P2182" t="s">
        <v>3524</v>
      </c>
      <c r="Q2182">
        <v>2.7730000000000001</v>
      </c>
      <c r="R2182">
        <v>2.4340000000000002</v>
      </c>
      <c r="S2182">
        <v>51883</v>
      </c>
      <c r="T2182">
        <v>4358</v>
      </c>
      <c r="U2182">
        <v>44025</v>
      </c>
      <c r="V2182">
        <v>60837</v>
      </c>
      <c r="W2182">
        <v>1176</v>
      </c>
      <c r="X2182">
        <v>202</v>
      </c>
      <c r="Y2182">
        <v>0</v>
      </c>
      <c r="Z2182">
        <v>0</v>
      </c>
      <c r="AA2182">
        <v>0</v>
      </c>
      <c r="AB2182">
        <v>1</v>
      </c>
      <c r="AC2182" t="s">
        <v>265</v>
      </c>
      <c r="AD2182" t="s">
        <v>3312</v>
      </c>
      <c r="AE2182">
        <v>1.4966619498</v>
      </c>
      <c r="AF2182" t="s">
        <v>75</v>
      </c>
    </row>
    <row r="2183" spans="1:32">
      <c r="A2183" t="s">
        <v>3525</v>
      </c>
      <c r="B2183">
        <v>2012</v>
      </c>
      <c r="C2183" t="s">
        <v>3312</v>
      </c>
      <c r="D2183" t="s">
        <v>72</v>
      </c>
      <c r="E2183" t="s">
        <v>72</v>
      </c>
      <c r="F2183" t="s">
        <v>148</v>
      </c>
      <c r="G2183" t="s">
        <v>72</v>
      </c>
      <c r="H2183" t="s">
        <v>84</v>
      </c>
      <c r="I2183" t="s">
        <v>76</v>
      </c>
      <c r="J2183" t="s">
        <v>72</v>
      </c>
      <c r="K2183">
        <v>8.3935820000000003</v>
      </c>
      <c r="L2183">
        <v>1.039069</v>
      </c>
      <c r="M2183">
        <v>6.5490000000000004</v>
      </c>
      <c r="N2183">
        <v>10.698</v>
      </c>
      <c r="O2183" t="s">
        <v>74</v>
      </c>
      <c r="P2183" t="s">
        <v>770</v>
      </c>
      <c r="Q2183">
        <v>2.3050000000000002</v>
      </c>
      <c r="R2183">
        <v>1.845</v>
      </c>
      <c r="S2183">
        <v>14584</v>
      </c>
      <c r="T2183">
        <v>1784</v>
      </c>
      <c r="U2183">
        <v>11379</v>
      </c>
      <c r="V2183">
        <v>18589</v>
      </c>
      <c r="W2183">
        <v>688</v>
      </c>
      <c r="X2183">
        <v>77</v>
      </c>
      <c r="Y2183">
        <v>0</v>
      </c>
      <c r="Z2183">
        <v>0</v>
      </c>
      <c r="AA2183">
        <v>0</v>
      </c>
      <c r="AB2183">
        <v>1</v>
      </c>
      <c r="AC2183" t="s">
        <v>190</v>
      </c>
      <c r="AD2183" t="s">
        <v>3312</v>
      </c>
      <c r="AE2183">
        <v>0.96465576639999995</v>
      </c>
      <c r="AF2183" t="s">
        <v>75</v>
      </c>
    </row>
    <row r="2184" spans="1:32">
      <c r="A2184" t="s">
        <v>3526</v>
      </c>
      <c r="B2184">
        <v>2012</v>
      </c>
      <c r="C2184" t="s">
        <v>3312</v>
      </c>
      <c r="D2184" t="s">
        <v>72</v>
      </c>
      <c r="E2184" t="s">
        <v>72</v>
      </c>
      <c r="F2184" t="s">
        <v>148</v>
      </c>
      <c r="G2184" t="s">
        <v>72</v>
      </c>
      <c r="H2184" t="s">
        <v>84</v>
      </c>
      <c r="I2184" t="s">
        <v>79</v>
      </c>
      <c r="J2184" t="s">
        <v>72</v>
      </c>
      <c r="K2184">
        <v>25.010187999999999</v>
      </c>
      <c r="L2184">
        <v>2.2548520000000001</v>
      </c>
      <c r="M2184">
        <v>20.806999999999999</v>
      </c>
      <c r="N2184">
        <v>29.742999999999999</v>
      </c>
      <c r="O2184" t="s">
        <v>74</v>
      </c>
      <c r="P2184" t="s">
        <v>3527</v>
      </c>
      <c r="Q2184">
        <v>4.7329999999999997</v>
      </c>
      <c r="R2184">
        <v>4.2030000000000003</v>
      </c>
      <c r="S2184">
        <v>37298</v>
      </c>
      <c r="T2184">
        <v>3797</v>
      </c>
      <c r="U2184">
        <v>31030</v>
      </c>
      <c r="V2184">
        <v>44357</v>
      </c>
      <c r="W2184">
        <v>488</v>
      </c>
      <c r="X2184">
        <v>125</v>
      </c>
      <c r="Y2184">
        <v>0</v>
      </c>
      <c r="Z2184">
        <v>0</v>
      </c>
      <c r="AA2184">
        <v>0</v>
      </c>
      <c r="AB2184">
        <v>1</v>
      </c>
      <c r="AC2184" t="s">
        <v>202</v>
      </c>
      <c r="AD2184" t="s">
        <v>3312</v>
      </c>
      <c r="AE2184">
        <v>1.3202189814</v>
      </c>
      <c r="AF2184" t="s">
        <v>75</v>
      </c>
    </row>
    <row r="2185" spans="1:32">
      <c r="A2185" t="s">
        <v>3528</v>
      </c>
      <c r="B2185">
        <v>2012</v>
      </c>
      <c r="C2185" t="s">
        <v>3312</v>
      </c>
      <c r="D2185" t="s">
        <v>72</v>
      </c>
      <c r="E2185" t="s">
        <v>72</v>
      </c>
      <c r="F2185" t="s">
        <v>148</v>
      </c>
      <c r="G2185" t="s">
        <v>72</v>
      </c>
      <c r="H2185" t="s">
        <v>85</v>
      </c>
      <c r="I2185" t="s">
        <v>72</v>
      </c>
      <c r="J2185" t="s">
        <v>72</v>
      </c>
      <c r="K2185">
        <v>12.306953</v>
      </c>
      <c r="L2185">
        <v>1.1127830000000001</v>
      </c>
      <c r="M2185">
        <v>10.263999999999999</v>
      </c>
      <c r="N2185">
        <v>14.69</v>
      </c>
      <c r="O2185" t="s">
        <v>74</v>
      </c>
      <c r="P2185" t="s">
        <v>3529</v>
      </c>
      <c r="Q2185">
        <v>2.383</v>
      </c>
      <c r="R2185">
        <v>2.0430000000000001</v>
      </c>
      <c r="S2185">
        <v>45323</v>
      </c>
      <c r="T2185">
        <v>4048</v>
      </c>
      <c r="U2185">
        <v>37799</v>
      </c>
      <c r="V2185">
        <v>54099</v>
      </c>
      <c r="W2185">
        <v>1226</v>
      </c>
      <c r="X2185">
        <v>169</v>
      </c>
      <c r="Y2185">
        <v>0</v>
      </c>
      <c r="Z2185">
        <v>0</v>
      </c>
      <c r="AA2185">
        <v>0</v>
      </c>
      <c r="AB2185">
        <v>1</v>
      </c>
      <c r="AC2185" t="s">
        <v>2420</v>
      </c>
      <c r="AD2185" t="s">
        <v>3312</v>
      </c>
      <c r="AE2185">
        <v>1.4055332950999999</v>
      </c>
      <c r="AF2185" t="s">
        <v>75</v>
      </c>
    </row>
    <row r="2186" spans="1:32">
      <c r="A2186" t="s">
        <v>3530</v>
      </c>
      <c r="B2186">
        <v>2012</v>
      </c>
      <c r="C2186" t="s">
        <v>3312</v>
      </c>
      <c r="D2186" t="s">
        <v>72</v>
      </c>
      <c r="E2186" t="s">
        <v>72</v>
      </c>
      <c r="F2186" t="s">
        <v>148</v>
      </c>
      <c r="G2186" t="s">
        <v>72</v>
      </c>
      <c r="H2186" t="s">
        <v>85</v>
      </c>
      <c r="I2186" t="s">
        <v>76</v>
      </c>
      <c r="J2186" t="s">
        <v>72</v>
      </c>
      <c r="K2186">
        <v>5.5792380000000001</v>
      </c>
      <c r="L2186">
        <v>0.99986200000000003</v>
      </c>
      <c r="M2186">
        <v>3.8969999999999998</v>
      </c>
      <c r="N2186">
        <v>7.9279999999999999</v>
      </c>
      <c r="O2186" t="s">
        <v>74</v>
      </c>
      <c r="P2186" t="s">
        <v>843</v>
      </c>
      <c r="Q2186">
        <v>2.3490000000000002</v>
      </c>
      <c r="R2186">
        <v>1.6819999999999999</v>
      </c>
      <c r="S2186">
        <v>10200</v>
      </c>
      <c r="T2186">
        <v>1818</v>
      </c>
      <c r="U2186">
        <v>7124</v>
      </c>
      <c r="V2186">
        <v>14494</v>
      </c>
      <c r="W2186">
        <v>641</v>
      </c>
      <c r="X2186">
        <v>41</v>
      </c>
      <c r="Y2186">
        <v>0</v>
      </c>
      <c r="Z2186">
        <v>0</v>
      </c>
      <c r="AA2186">
        <v>0</v>
      </c>
      <c r="AB2186">
        <v>1</v>
      </c>
      <c r="AC2186" t="s">
        <v>300</v>
      </c>
      <c r="AD2186" t="s">
        <v>3312</v>
      </c>
      <c r="AE2186">
        <v>1.2145555241999999</v>
      </c>
      <c r="AF2186" t="s">
        <v>75</v>
      </c>
    </row>
    <row r="2187" spans="1:32">
      <c r="A2187" t="s">
        <v>3531</v>
      </c>
      <c r="B2187">
        <v>2012</v>
      </c>
      <c r="C2187" t="s">
        <v>3312</v>
      </c>
      <c r="D2187" t="s">
        <v>72</v>
      </c>
      <c r="E2187" t="s">
        <v>72</v>
      </c>
      <c r="F2187" t="s">
        <v>148</v>
      </c>
      <c r="G2187" t="s">
        <v>72</v>
      </c>
      <c r="H2187" t="s">
        <v>85</v>
      </c>
      <c r="I2187" t="s">
        <v>79</v>
      </c>
      <c r="J2187" t="s">
        <v>72</v>
      </c>
      <c r="K2187">
        <v>18.939209999999999</v>
      </c>
      <c r="L2187">
        <v>2.0299160000000001</v>
      </c>
      <c r="M2187">
        <v>15.234999999999999</v>
      </c>
      <c r="N2187">
        <v>23.297000000000001</v>
      </c>
      <c r="O2187" t="s">
        <v>74</v>
      </c>
      <c r="P2187" t="s">
        <v>3532</v>
      </c>
      <c r="Q2187">
        <v>4.3570000000000002</v>
      </c>
      <c r="R2187">
        <v>3.7040000000000002</v>
      </c>
      <c r="S2187">
        <v>35123</v>
      </c>
      <c r="T2187">
        <v>3835</v>
      </c>
      <c r="U2187">
        <v>28253</v>
      </c>
      <c r="V2187">
        <v>43204</v>
      </c>
      <c r="W2187">
        <v>585</v>
      </c>
      <c r="X2187">
        <v>128</v>
      </c>
      <c r="Y2187">
        <v>0</v>
      </c>
      <c r="Z2187">
        <v>0</v>
      </c>
      <c r="AA2187">
        <v>0</v>
      </c>
      <c r="AB2187">
        <v>1</v>
      </c>
      <c r="AC2187" t="s">
        <v>324</v>
      </c>
      <c r="AD2187" t="s">
        <v>3312</v>
      </c>
      <c r="AE2187">
        <v>1.5674600702999999</v>
      </c>
      <c r="AF2187" t="s">
        <v>75</v>
      </c>
    </row>
    <row r="2188" spans="1:32">
      <c r="A2188" t="s">
        <v>3533</v>
      </c>
      <c r="B2188">
        <v>2012</v>
      </c>
      <c r="C2188" t="s">
        <v>3312</v>
      </c>
      <c r="D2188" t="s">
        <v>72</v>
      </c>
      <c r="E2188" t="s">
        <v>72</v>
      </c>
      <c r="F2188" t="s">
        <v>148</v>
      </c>
      <c r="G2188" t="s">
        <v>72</v>
      </c>
      <c r="H2188" t="s">
        <v>86</v>
      </c>
      <c r="I2188" t="s">
        <v>72</v>
      </c>
      <c r="J2188" t="s">
        <v>72</v>
      </c>
      <c r="K2188">
        <v>9.4539980000000003</v>
      </c>
      <c r="L2188">
        <v>1.144665</v>
      </c>
      <c r="M2188">
        <v>7.4139999999999997</v>
      </c>
      <c r="N2188">
        <v>11.981999999999999</v>
      </c>
      <c r="O2188" t="s">
        <v>74</v>
      </c>
      <c r="P2188" t="s">
        <v>3534</v>
      </c>
      <c r="Q2188">
        <v>2.528</v>
      </c>
      <c r="R2188">
        <v>2.04</v>
      </c>
      <c r="S2188">
        <v>31091</v>
      </c>
      <c r="T2188">
        <v>3715</v>
      </c>
      <c r="U2188">
        <v>24383</v>
      </c>
      <c r="V2188">
        <v>39405</v>
      </c>
      <c r="W2188">
        <v>1192</v>
      </c>
      <c r="X2188">
        <v>114</v>
      </c>
      <c r="Y2188">
        <v>0</v>
      </c>
      <c r="Z2188">
        <v>0</v>
      </c>
      <c r="AA2188">
        <v>0</v>
      </c>
      <c r="AB2188">
        <v>1</v>
      </c>
      <c r="AC2188" t="s">
        <v>541</v>
      </c>
      <c r="AD2188" t="s">
        <v>3312</v>
      </c>
      <c r="AE2188">
        <v>1.8229874872</v>
      </c>
      <c r="AF2188" t="s">
        <v>75</v>
      </c>
    </row>
    <row r="2189" spans="1:32">
      <c r="A2189" t="s">
        <v>3535</v>
      </c>
      <c r="B2189">
        <v>2012</v>
      </c>
      <c r="C2189" t="s">
        <v>3312</v>
      </c>
      <c r="D2189" t="s">
        <v>72</v>
      </c>
      <c r="E2189" t="s">
        <v>72</v>
      </c>
      <c r="F2189" t="s">
        <v>148</v>
      </c>
      <c r="G2189" t="s">
        <v>72</v>
      </c>
      <c r="H2189" t="s">
        <v>86</v>
      </c>
      <c r="I2189" t="s">
        <v>76</v>
      </c>
      <c r="J2189" t="s">
        <v>72</v>
      </c>
      <c r="K2189">
        <v>3.992496</v>
      </c>
      <c r="L2189">
        <v>0.96777199999999997</v>
      </c>
      <c r="M2189">
        <v>2.3149999999999999</v>
      </c>
      <c r="N2189">
        <v>6.37</v>
      </c>
      <c r="O2189" t="s">
        <v>74</v>
      </c>
      <c r="P2189" t="s">
        <v>1022</v>
      </c>
      <c r="Q2189">
        <v>2.3769999999999998</v>
      </c>
      <c r="R2189">
        <v>1.677</v>
      </c>
      <c r="S2189">
        <v>6455</v>
      </c>
      <c r="T2189">
        <v>1543</v>
      </c>
      <c r="U2189">
        <v>3743</v>
      </c>
      <c r="V2189">
        <v>10299</v>
      </c>
      <c r="W2189">
        <v>681</v>
      </c>
      <c r="X2189">
        <v>28</v>
      </c>
      <c r="Y2189">
        <v>0</v>
      </c>
      <c r="Z2189">
        <v>0</v>
      </c>
      <c r="AA2189">
        <v>0</v>
      </c>
      <c r="AB2189">
        <v>1</v>
      </c>
      <c r="AC2189" t="s">
        <v>359</v>
      </c>
      <c r="AD2189" t="s">
        <v>3312</v>
      </c>
      <c r="AE2189">
        <v>1.6615183844000001</v>
      </c>
      <c r="AF2189" t="s">
        <v>75</v>
      </c>
    </row>
    <row r="2190" spans="1:32">
      <c r="A2190" t="s">
        <v>3536</v>
      </c>
      <c r="B2190">
        <v>2012</v>
      </c>
      <c r="C2190" t="s">
        <v>3312</v>
      </c>
      <c r="D2190" t="s">
        <v>72</v>
      </c>
      <c r="E2190" t="s">
        <v>72</v>
      </c>
      <c r="F2190" t="s">
        <v>148</v>
      </c>
      <c r="G2190" t="s">
        <v>72</v>
      </c>
      <c r="H2190" t="s">
        <v>86</v>
      </c>
      <c r="I2190" t="s">
        <v>79</v>
      </c>
      <c r="J2190" t="s">
        <v>72</v>
      </c>
      <c r="K2190">
        <v>14.735613000000001</v>
      </c>
      <c r="L2190">
        <v>2.0436709999999998</v>
      </c>
      <c r="M2190">
        <v>11.122999999999999</v>
      </c>
      <c r="N2190">
        <v>19.266999999999999</v>
      </c>
      <c r="O2190" t="s">
        <v>74</v>
      </c>
      <c r="P2190" t="s">
        <v>643</v>
      </c>
      <c r="Q2190">
        <v>4.5309999999999997</v>
      </c>
      <c r="R2190">
        <v>3.6120000000000001</v>
      </c>
      <c r="S2190">
        <v>24636</v>
      </c>
      <c r="T2190">
        <v>3379</v>
      </c>
      <c r="U2190">
        <v>18597</v>
      </c>
      <c r="V2190">
        <v>32211</v>
      </c>
      <c r="W2190">
        <v>511</v>
      </c>
      <c r="X2190">
        <v>86</v>
      </c>
      <c r="Y2190">
        <v>0</v>
      </c>
      <c r="Z2190">
        <v>0</v>
      </c>
      <c r="AA2190">
        <v>0</v>
      </c>
      <c r="AB2190">
        <v>1</v>
      </c>
      <c r="AC2190" t="s">
        <v>120</v>
      </c>
      <c r="AD2190" t="s">
        <v>3312</v>
      </c>
      <c r="AE2190">
        <v>1.6953375735</v>
      </c>
      <c r="AF2190" t="s">
        <v>75</v>
      </c>
    </row>
    <row r="2191" spans="1:32">
      <c r="A2191" t="s">
        <v>3537</v>
      </c>
      <c r="B2191">
        <v>2012</v>
      </c>
      <c r="C2191" t="s">
        <v>3312</v>
      </c>
      <c r="D2191" t="s">
        <v>72</v>
      </c>
      <c r="E2191" t="s">
        <v>72</v>
      </c>
      <c r="F2191" t="s">
        <v>148</v>
      </c>
      <c r="G2191" t="s">
        <v>72</v>
      </c>
      <c r="H2191" t="s">
        <v>88</v>
      </c>
      <c r="I2191" t="s">
        <v>72</v>
      </c>
      <c r="J2191" t="s">
        <v>72</v>
      </c>
      <c r="K2191">
        <v>5.6173390000000003</v>
      </c>
      <c r="L2191">
        <v>0.88654200000000005</v>
      </c>
      <c r="M2191">
        <v>4.0960000000000001</v>
      </c>
      <c r="N2191">
        <v>7.6580000000000004</v>
      </c>
      <c r="O2191" t="s">
        <v>74</v>
      </c>
      <c r="P2191" t="s">
        <v>3538</v>
      </c>
      <c r="Q2191">
        <v>2.0409999999999999</v>
      </c>
      <c r="R2191">
        <v>1.5209999999999999</v>
      </c>
      <c r="S2191">
        <v>13800</v>
      </c>
      <c r="T2191">
        <v>2135</v>
      </c>
      <c r="U2191">
        <v>10063</v>
      </c>
      <c r="V2191">
        <v>18813</v>
      </c>
      <c r="W2191">
        <v>1055</v>
      </c>
      <c r="X2191">
        <v>67</v>
      </c>
      <c r="Y2191">
        <v>0</v>
      </c>
      <c r="Z2191">
        <v>0</v>
      </c>
      <c r="AA2191">
        <v>0</v>
      </c>
      <c r="AB2191">
        <v>1</v>
      </c>
      <c r="AC2191" t="s">
        <v>129</v>
      </c>
      <c r="AD2191" t="s">
        <v>3312</v>
      </c>
      <c r="AE2191">
        <v>1.5624876581</v>
      </c>
      <c r="AF2191" t="s">
        <v>75</v>
      </c>
    </row>
    <row r="2192" spans="1:32">
      <c r="A2192" t="s">
        <v>3539</v>
      </c>
      <c r="B2192">
        <v>2012</v>
      </c>
      <c r="C2192" t="s">
        <v>3312</v>
      </c>
      <c r="D2192" t="s">
        <v>72</v>
      </c>
      <c r="E2192" t="s">
        <v>72</v>
      </c>
      <c r="F2192" t="s">
        <v>148</v>
      </c>
      <c r="G2192" t="s">
        <v>72</v>
      </c>
      <c r="H2192" t="s">
        <v>88</v>
      </c>
      <c r="I2192" t="s">
        <v>76</v>
      </c>
      <c r="J2192" t="s">
        <v>72</v>
      </c>
      <c r="K2192">
        <v>2.127507</v>
      </c>
      <c r="L2192">
        <v>0.84586099999999997</v>
      </c>
      <c r="M2192">
        <v>0.80100000000000005</v>
      </c>
      <c r="N2192">
        <v>4.5190000000000001</v>
      </c>
      <c r="O2192" t="s">
        <v>74</v>
      </c>
      <c r="P2192" t="s">
        <v>695</v>
      </c>
      <c r="Q2192">
        <v>2.3919999999999999</v>
      </c>
      <c r="R2192">
        <v>1.327</v>
      </c>
      <c r="S2192">
        <v>2573</v>
      </c>
      <c r="T2192">
        <v>1027</v>
      </c>
      <c r="U2192">
        <v>968</v>
      </c>
      <c r="V2192">
        <v>5464</v>
      </c>
      <c r="W2192">
        <v>559</v>
      </c>
      <c r="X2192">
        <v>10</v>
      </c>
      <c r="Y2192">
        <v>0</v>
      </c>
      <c r="Z2192">
        <v>0</v>
      </c>
      <c r="AA2192">
        <v>0</v>
      </c>
      <c r="AB2192">
        <v>1</v>
      </c>
      <c r="AC2192" t="s">
        <v>292</v>
      </c>
      <c r="AD2192" t="s">
        <v>3312</v>
      </c>
      <c r="AE2192">
        <v>1.9173466052999999</v>
      </c>
      <c r="AF2192" t="s">
        <v>75</v>
      </c>
    </row>
    <row r="2193" spans="1:32">
      <c r="A2193" t="s">
        <v>3540</v>
      </c>
      <c r="B2193">
        <v>2012</v>
      </c>
      <c r="C2193" t="s">
        <v>3312</v>
      </c>
      <c r="D2193" t="s">
        <v>72</v>
      </c>
      <c r="E2193" t="s">
        <v>72</v>
      </c>
      <c r="F2193" t="s">
        <v>148</v>
      </c>
      <c r="G2193" t="s">
        <v>72</v>
      </c>
      <c r="H2193" t="s">
        <v>88</v>
      </c>
      <c r="I2193" t="s">
        <v>79</v>
      </c>
      <c r="J2193" t="s">
        <v>72</v>
      </c>
      <c r="K2193">
        <v>9.0001149999999992</v>
      </c>
      <c r="L2193">
        <v>1.5768660000000001</v>
      </c>
      <c r="M2193">
        <v>6.3230000000000004</v>
      </c>
      <c r="N2193">
        <v>12.657</v>
      </c>
      <c r="O2193" t="s">
        <v>74</v>
      </c>
      <c r="P2193" t="s">
        <v>3541</v>
      </c>
      <c r="Q2193">
        <v>3.657</v>
      </c>
      <c r="R2193">
        <v>2.677</v>
      </c>
      <c r="S2193">
        <v>11227</v>
      </c>
      <c r="T2193">
        <v>1948</v>
      </c>
      <c r="U2193">
        <v>7888</v>
      </c>
      <c r="V2193">
        <v>15789</v>
      </c>
      <c r="W2193">
        <v>496</v>
      </c>
      <c r="X2193">
        <v>57</v>
      </c>
      <c r="Y2193">
        <v>0</v>
      </c>
      <c r="Z2193">
        <v>0</v>
      </c>
      <c r="AA2193">
        <v>0</v>
      </c>
      <c r="AB2193">
        <v>1</v>
      </c>
      <c r="AC2193" t="s">
        <v>353</v>
      </c>
      <c r="AD2193" t="s">
        <v>3312</v>
      </c>
      <c r="AE2193">
        <v>1.5028160775999999</v>
      </c>
      <c r="AF2193" t="s">
        <v>75</v>
      </c>
    </row>
    <row r="2194" spans="1:32">
      <c r="A2194" t="s">
        <v>3542</v>
      </c>
      <c r="B2194">
        <v>2012</v>
      </c>
      <c r="C2194" t="s">
        <v>3312</v>
      </c>
      <c r="D2194" t="s">
        <v>72</v>
      </c>
      <c r="E2194" t="s">
        <v>72</v>
      </c>
      <c r="F2194" t="s">
        <v>148</v>
      </c>
      <c r="G2194" t="s">
        <v>72</v>
      </c>
      <c r="H2194" t="s">
        <v>91</v>
      </c>
      <c r="I2194" t="s">
        <v>72</v>
      </c>
      <c r="J2194" t="s">
        <v>72</v>
      </c>
      <c r="K2194">
        <v>2.4361640000000002</v>
      </c>
      <c r="L2194">
        <v>0.63868400000000003</v>
      </c>
      <c r="M2194">
        <v>1.345</v>
      </c>
      <c r="N2194">
        <v>4.0389999999999997</v>
      </c>
      <c r="O2194" t="s">
        <v>74</v>
      </c>
      <c r="P2194" t="s">
        <v>1001</v>
      </c>
      <c r="Q2194">
        <v>1.603</v>
      </c>
      <c r="R2194">
        <v>1.091</v>
      </c>
      <c r="S2194">
        <v>4073</v>
      </c>
      <c r="T2194">
        <v>1067</v>
      </c>
      <c r="U2194">
        <v>2249</v>
      </c>
      <c r="V2194">
        <v>6752</v>
      </c>
      <c r="W2194">
        <v>827</v>
      </c>
      <c r="X2194">
        <v>23</v>
      </c>
      <c r="Y2194">
        <v>0</v>
      </c>
      <c r="Z2194">
        <v>0</v>
      </c>
      <c r="AA2194">
        <v>0</v>
      </c>
      <c r="AB2194">
        <v>1</v>
      </c>
      <c r="AC2194" t="s">
        <v>133</v>
      </c>
      <c r="AD2194" t="s">
        <v>3312</v>
      </c>
      <c r="AE2194">
        <v>1.4176076927000001</v>
      </c>
      <c r="AF2194" t="s">
        <v>75</v>
      </c>
    </row>
    <row r="2195" spans="1:32">
      <c r="A2195" t="s">
        <v>3543</v>
      </c>
      <c r="B2195">
        <v>2012</v>
      </c>
      <c r="C2195" t="s">
        <v>3312</v>
      </c>
      <c r="D2195" t="s">
        <v>72</v>
      </c>
      <c r="E2195" t="s">
        <v>72</v>
      </c>
      <c r="F2195" t="s">
        <v>148</v>
      </c>
      <c r="G2195" t="s">
        <v>72</v>
      </c>
      <c r="H2195" t="s">
        <v>91</v>
      </c>
      <c r="I2195" t="s">
        <v>76</v>
      </c>
      <c r="J2195" t="s">
        <v>72</v>
      </c>
      <c r="K2195">
        <v>1.069353</v>
      </c>
      <c r="L2195">
        <v>0.600074</v>
      </c>
      <c r="M2195">
        <v>0.23300000000000001</v>
      </c>
      <c r="N2195">
        <v>3.0230000000000001</v>
      </c>
      <c r="O2195" t="s">
        <v>74</v>
      </c>
      <c r="P2195" t="s">
        <v>824</v>
      </c>
      <c r="Q2195">
        <v>1.954</v>
      </c>
      <c r="R2195">
        <v>0.83699999999999997</v>
      </c>
      <c r="S2195">
        <v>931</v>
      </c>
      <c r="T2195">
        <v>524</v>
      </c>
      <c r="U2195">
        <v>203</v>
      </c>
      <c r="V2195">
        <v>2632</v>
      </c>
      <c r="W2195">
        <v>440</v>
      </c>
      <c r="X2195">
        <v>5</v>
      </c>
      <c r="Y2195">
        <v>0</v>
      </c>
      <c r="Z2195">
        <v>0</v>
      </c>
      <c r="AA2195">
        <v>0</v>
      </c>
      <c r="AB2195">
        <v>1</v>
      </c>
      <c r="AC2195" t="s">
        <v>220</v>
      </c>
      <c r="AD2195" t="s">
        <v>3312</v>
      </c>
      <c r="AE2195">
        <v>1.4942443477</v>
      </c>
      <c r="AF2195" t="s">
        <v>75</v>
      </c>
    </row>
    <row r="2196" spans="1:32">
      <c r="A2196" t="s">
        <v>3544</v>
      </c>
      <c r="B2196">
        <v>2012</v>
      </c>
      <c r="C2196" t="s">
        <v>3312</v>
      </c>
      <c r="D2196" t="s">
        <v>72</v>
      </c>
      <c r="E2196" t="s">
        <v>72</v>
      </c>
      <c r="F2196" t="s">
        <v>148</v>
      </c>
      <c r="G2196" t="s">
        <v>72</v>
      </c>
      <c r="H2196" t="s">
        <v>91</v>
      </c>
      <c r="I2196" t="s">
        <v>79</v>
      </c>
      <c r="J2196" t="s">
        <v>72</v>
      </c>
      <c r="K2196">
        <v>3.9214859999999998</v>
      </c>
      <c r="L2196">
        <v>1.222235</v>
      </c>
      <c r="M2196">
        <v>1.889</v>
      </c>
      <c r="N2196">
        <v>7.11</v>
      </c>
      <c r="O2196" t="s">
        <v>74</v>
      </c>
      <c r="P2196" t="s">
        <v>3351</v>
      </c>
      <c r="Q2196">
        <v>3.1890000000000001</v>
      </c>
      <c r="R2196">
        <v>2.032</v>
      </c>
      <c r="S2196">
        <v>3142</v>
      </c>
      <c r="T2196">
        <v>969</v>
      </c>
      <c r="U2196">
        <v>1514</v>
      </c>
      <c r="V2196">
        <v>5696</v>
      </c>
      <c r="W2196">
        <v>387</v>
      </c>
      <c r="X2196">
        <v>18</v>
      </c>
      <c r="Y2196">
        <v>0</v>
      </c>
      <c r="Z2196">
        <v>0</v>
      </c>
      <c r="AA2196">
        <v>0</v>
      </c>
      <c r="AB2196">
        <v>1</v>
      </c>
      <c r="AC2196" t="s">
        <v>165</v>
      </c>
      <c r="AD2196" t="s">
        <v>3312</v>
      </c>
      <c r="AE2196">
        <v>1.5304533587</v>
      </c>
      <c r="AF2196" t="s">
        <v>75</v>
      </c>
    </row>
    <row r="2197" spans="1:32">
      <c r="A2197" t="s">
        <v>3545</v>
      </c>
      <c r="B2197">
        <v>2012</v>
      </c>
      <c r="C2197" t="s">
        <v>3312</v>
      </c>
      <c r="D2197" t="s">
        <v>72</v>
      </c>
      <c r="E2197" t="s">
        <v>72</v>
      </c>
      <c r="F2197" t="s">
        <v>148</v>
      </c>
      <c r="G2197" t="s">
        <v>72</v>
      </c>
      <c r="H2197" t="s">
        <v>72</v>
      </c>
      <c r="I2197" t="s">
        <v>72</v>
      </c>
      <c r="J2197" t="s">
        <v>72</v>
      </c>
      <c r="K2197">
        <v>14.733045000000001</v>
      </c>
      <c r="L2197">
        <v>0.583928</v>
      </c>
      <c r="M2197">
        <v>13.612</v>
      </c>
      <c r="N2197">
        <v>15.93</v>
      </c>
      <c r="O2197" t="s">
        <v>74</v>
      </c>
      <c r="P2197" t="s">
        <v>3546</v>
      </c>
      <c r="Q2197">
        <v>1.1970000000000001</v>
      </c>
      <c r="R2197">
        <v>1.121</v>
      </c>
      <c r="S2197">
        <v>299413</v>
      </c>
      <c r="T2197">
        <v>12559</v>
      </c>
      <c r="U2197">
        <v>276627</v>
      </c>
      <c r="V2197">
        <v>323730</v>
      </c>
      <c r="W2197">
        <v>7158</v>
      </c>
      <c r="X2197">
        <v>977</v>
      </c>
      <c r="Y2197">
        <v>0</v>
      </c>
      <c r="Z2197">
        <v>0</v>
      </c>
      <c r="AA2197">
        <v>0</v>
      </c>
      <c r="AB2197">
        <v>1</v>
      </c>
      <c r="AC2197" t="s">
        <v>3547</v>
      </c>
      <c r="AD2197" t="s">
        <v>3312</v>
      </c>
      <c r="AE2197">
        <v>1.9425660119999999</v>
      </c>
      <c r="AF2197" t="s">
        <v>75</v>
      </c>
    </row>
    <row r="2198" spans="1:32">
      <c r="A2198" t="s">
        <v>3548</v>
      </c>
      <c r="B2198">
        <v>2012</v>
      </c>
      <c r="C2198" t="s">
        <v>3312</v>
      </c>
      <c r="D2198" t="s">
        <v>72</v>
      </c>
      <c r="E2198" t="s">
        <v>72</v>
      </c>
      <c r="F2198" t="s">
        <v>148</v>
      </c>
      <c r="G2198" t="s">
        <v>72</v>
      </c>
      <c r="H2198" t="s">
        <v>72</v>
      </c>
      <c r="I2198" t="s">
        <v>76</v>
      </c>
      <c r="J2198" t="s">
        <v>72</v>
      </c>
      <c r="K2198">
        <v>8.0319289999999999</v>
      </c>
      <c r="L2198">
        <v>0.62846800000000003</v>
      </c>
      <c r="M2198">
        <v>6.87</v>
      </c>
      <c r="N2198">
        <v>9.3699999999999992</v>
      </c>
      <c r="O2198" t="s">
        <v>74</v>
      </c>
      <c r="P2198" t="s">
        <v>3549</v>
      </c>
      <c r="Q2198">
        <v>1.339</v>
      </c>
      <c r="R2198">
        <v>1.1619999999999999</v>
      </c>
      <c r="S2198">
        <v>82017</v>
      </c>
      <c r="T2198">
        <v>6652</v>
      </c>
      <c r="U2198">
        <v>70153</v>
      </c>
      <c r="V2198">
        <v>95684</v>
      </c>
      <c r="W2198">
        <v>3955</v>
      </c>
      <c r="X2198">
        <v>313</v>
      </c>
      <c r="Y2198">
        <v>0</v>
      </c>
      <c r="Z2198">
        <v>0</v>
      </c>
      <c r="AA2198">
        <v>0</v>
      </c>
      <c r="AB2198">
        <v>1</v>
      </c>
      <c r="AC2198" t="s">
        <v>2648</v>
      </c>
      <c r="AD2198" t="s">
        <v>3312</v>
      </c>
      <c r="AE2198">
        <v>2.1141985599000002</v>
      </c>
      <c r="AF2198" t="s">
        <v>75</v>
      </c>
    </row>
    <row r="2199" spans="1:32">
      <c r="A2199" t="s">
        <v>3550</v>
      </c>
      <c r="B2199">
        <v>2012</v>
      </c>
      <c r="C2199" t="s">
        <v>3312</v>
      </c>
      <c r="D2199" t="s">
        <v>72</v>
      </c>
      <c r="E2199" t="s">
        <v>72</v>
      </c>
      <c r="F2199" t="s">
        <v>148</v>
      </c>
      <c r="G2199" t="s">
        <v>72</v>
      </c>
      <c r="H2199" t="s">
        <v>72</v>
      </c>
      <c r="I2199" t="s">
        <v>79</v>
      </c>
      <c r="J2199" t="s">
        <v>72</v>
      </c>
      <c r="K2199">
        <v>21.500481000000001</v>
      </c>
      <c r="L2199">
        <v>0.96238599999999996</v>
      </c>
      <c r="M2199">
        <v>19.652999999999999</v>
      </c>
      <c r="N2199">
        <v>23.471</v>
      </c>
      <c r="O2199" t="s">
        <v>74</v>
      </c>
      <c r="P2199" t="s">
        <v>455</v>
      </c>
      <c r="Q2199">
        <v>1.9710000000000001</v>
      </c>
      <c r="R2199">
        <v>1.8480000000000001</v>
      </c>
      <c r="S2199">
        <v>217397</v>
      </c>
      <c r="T2199">
        <v>10594</v>
      </c>
      <c r="U2199">
        <v>198713</v>
      </c>
      <c r="V2199">
        <v>237324</v>
      </c>
      <c r="W2199">
        <v>3203</v>
      </c>
      <c r="X2199">
        <v>664</v>
      </c>
      <c r="Y2199">
        <v>0</v>
      </c>
      <c r="Z2199">
        <v>0</v>
      </c>
      <c r="AA2199">
        <v>0</v>
      </c>
      <c r="AB2199">
        <v>1</v>
      </c>
      <c r="AC2199" t="s">
        <v>3551</v>
      </c>
      <c r="AD2199" t="s">
        <v>3312</v>
      </c>
      <c r="AE2199">
        <v>1.7571348360000001</v>
      </c>
      <c r="AF2199" t="s">
        <v>75</v>
      </c>
    </row>
    <row r="2200" spans="1:32">
      <c r="A2200" t="s">
        <v>3552</v>
      </c>
      <c r="B2200">
        <v>2012</v>
      </c>
      <c r="C2200" t="s">
        <v>3312</v>
      </c>
      <c r="D2200" t="s">
        <v>72</v>
      </c>
      <c r="E2200" t="s">
        <v>156</v>
      </c>
      <c r="F2200" t="s">
        <v>72</v>
      </c>
      <c r="G2200" t="s">
        <v>72</v>
      </c>
      <c r="H2200" t="s">
        <v>73</v>
      </c>
      <c r="I2200" t="s">
        <v>72</v>
      </c>
      <c r="J2200" t="s">
        <v>72</v>
      </c>
      <c r="K2200">
        <v>19.205086000000001</v>
      </c>
      <c r="L2200">
        <v>2.7739479999999999</v>
      </c>
      <c r="M2200">
        <v>14.29</v>
      </c>
      <c r="N2200">
        <v>25.312000000000001</v>
      </c>
      <c r="O2200" t="s">
        <v>74</v>
      </c>
      <c r="P2200" t="s">
        <v>3553</v>
      </c>
      <c r="Q2200">
        <v>6.1070000000000002</v>
      </c>
      <c r="R2200">
        <v>4.915</v>
      </c>
      <c r="S2200">
        <v>30293</v>
      </c>
      <c r="T2200">
        <v>4972</v>
      </c>
      <c r="U2200">
        <v>22540</v>
      </c>
      <c r="V2200">
        <v>39925</v>
      </c>
      <c r="W2200">
        <v>331</v>
      </c>
      <c r="X2200">
        <v>69</v>
      </c>
      <c r="Y2200">
        <v>0</v>
      </c>
      <c r="Z2200">
        <v>0</v>
      </c>
      <c r="AA2200">
        <v>0</v>
      </c>
      <c r="AB2200">
        <v>1</v>
      </c>
      <c r="AC2200" t="s">
        <v>149</v>
      </c>
      <c r="AD2200" t="s">
        <v>3312</v>
      </c>
      <c r="AE2200">
        <v>1.6364781874000001</v>
      </c>
      <c r="AF2200" t="s">
        <v>75</v>
      </c>
    </row>
    <row r="2201" spans="1:32">
      <c r="A2201" t="s">
        <v>3554</v>
      </c>
      <c r="B2201">
        <v>2012</v>
      </c>
      <c r="C2201" t="s">
        <v>3312</v>
      </c>
      <c r="D2201" t="s">
        <v>72</v>
      </c>
      <c r="E2201" t="s">
        <v>156</v>
      </c>
      <c r="F2201" t="s">
        <v>72</v>
      </c>
      <c r="G2201" t="s">
        <v>72</v>
      </c>
      <c r="H2201" t="s">
        <v>73</v>
      </c>
      <c r="I2201" t="s">
        <v>76</v>
      </c>
      <c r="J2201" t="s">
        <v>72</v>
      </c>
      <c r="K2201">
        <v>17.875717000000002</v>
      </c>
      <c r="L2201">
        <v>3.4624470000000001</v>
      </c>
      <c r="M2201">
        <v>11.997</v>
      </c>
      <c r="N2201">
        <v>25.791</v>
      </c>
      <c r="O2201" t="s">
        <v>74</v>
      </c>
      <c r="P2201" t="s">
        <v>3555</v>
      </c>
      <c r="Q2201">
        <v>7.915</v>
      </c>
      <c r="R2201">
        <v>5.8789999999999996</v>
      </c>
      <c r="S2201">
        <v>14733</v>
      </c>
      <c r="T2201">
        <v>3316</v>
      </c>
      <c r="U2201">
        <v>9888</v>
      </c>
      <c r="V2201">
        <v>21257</v>
      </c>
      <c r="W2201">
        <v>162</v>
      </c>
      <c r="X2201">
        <v>27</v>
      </c>
      <c r="Y2201">
        <v>0</v>
      </c>
      <c r="Z2201">
        <v>0</v>
      </c>
      <c r="AA2201">
        <v>0</v>
      </c>
      <c r="AB2201">
        <v>1</v>
      </c>
      <c r="AC2201" t="s">
        <v>346</v>
      </c>
      <c r="AD2201" t="s">
        <v>3312</v>
      </c>
      <c r="AE2201">
        <v>1.3147917896000001</v>
      </c>
      <c r="AF2201" t="s">
        <v>75</v>
      </c>
    </row>
    <row r="2202" spans="1:32">
      <c r="A2202" t="s">
        <v>3556</v>
      </c>
      <c r="B2202">
        <v>2012</v>
      </c>
      <c r="C2202" t="s">
        <v>3312</v>
      </c>
      <c r="D2202" t="s">
        <v>72</v>
      </c>
      <c r="E2202" t="s">
        <v>156</v>
      </c>
      <c r="F2202" t="s">
        <v>72</v>
      </c>
      <c r="G2202" t="s">
        <v>72</v>
      </c>
      <c r="H2202" t="s">
        <v>73</v>
      </c>
      <c r="I2202" t="s">
        <v>79</v>
      </c>
      <c r="J2202" t="s">
        <v>72</v>
      </c>
      <c r="K2202">
        <v>20.659938</v>
      </c>
      <c r="L2202">
        <v>4.056019</v>
      </c>
      <c r="M2202">
        <v>13.747</v>
      </c>
      <c r="N2202">
        <v>29.846</v>
      </c>
      <c r="O2202" t="s">
        <v>74</v>
      </c>
      <c r="P2202" t="s">
        <v>3557</v>
      </c>
      <c r="Q2202">
        <v>9.1859999999999999</v>
      </c>
      <c r="R2202">
        <v>6.9130000000000003</v>
      </c>
      <c r="S2202">
        <v>15559</v>
      </c>
      <c r="T2202">
        <v>3268</v>
      </c>
      <c r="U2202">
        <v>10353</v>
      </c>
      <c r="V2202">
        <v>22478</v>
      </c>
      <c r="W2202">
        <v>169</v>
      </c>
      <c r="X2202">
        <v>42</v>
      </c>
      <c r="Y2202">
        <v>0</v>
      </c>
      <c r="Z2202">
        <v>0</v>
      </c>
      <c r="AA2202">
        <v>0</v>
      </c>
      <c r="AB2202">
        <v>1</v>
      </c>
      <c r="AC2202" t="s">
        <v>758</v>
      </c>
      <c r="AD2202" t="s">
        <v>3312</v>
      </c>
      <c r="AE2202">
        <v>1.6861172811</v>
      </c>
      <c r="AF2202" t="s">
        <v>75</v>
      </c>
    </row>
    <row r="2203" spans="1:32">
      <c r="A2203" t="s">
        <v>3558</v>
      </c>
      <c r="B2203">
        <v>2012</v>
      </c>
      <c r="C2203" t="s">
        <v>3312</v>
      </c>
      <c r="D2203" t="s">
        <v>72</v>
      </c>
      <c r="E2203" t="s">
        <v>156</v>
      </c>
      <c r="F2203" t="s">
        <v>72</v>
      </c>
      <c r="G2203" t="s">
        <v>72</v>
      </c>
      <c r="H2203" t="s">
        <v>81</v>
      </c>
      <c r="I2203" t="s">
        <v>72</v>
      </c>
      <c r="J2203" t="s">
        <v>72</v>
      </c>
      <c r="K2203">
        <v>28.466958999999999</v>
      </c>
      <c r="L2203">
        <v>2.500731</v>
      </c>
      <c r="M2203">
        <v>23.774999999999999</v>
      </c>
      <c r="N2203">
        <v>33.676000000000002</v>
      </c>
      <c r="O2203" t="s">
        <v>74</v>
      </c>
      <c r="P2203" t="s">
        <v>3559</v>
      </c>
      <c r="Q2203">
        <v>5.2089999999999996</v>
      </c>
      <c r="R2203">
        <v>4.6920000000000002</v>
      </c>
      <c r="S2203">
        <v>50662</v>
      </c>
      <c r="T2203">
        <v>4812</v>
      </c>
      <c r="U2203">
        <v>42312</v>
      </c>
      <c r="V2203">
        <v>59932</v>
      </c>
      <c r="W2203">
        <v>447</v>
      </c>
      <c r="X2203">
        <v>130</v>
      </c>
      <c r="Y2203">
        <v>0</v>
      </c>
      <c r="Z2203">
        <v>0</v>
      </c>
      <c r="AA2203">
        <v>0</v>
      </c>
      <c r="AB2203">
        <v>1</v>
      </c>
      <c r="AC2203" t="s">
        <v>318</v>
      </c>
      <c r="AD2203" t="s">
        <v>3312</v>
      </c>
      <c r="AE2203">
        <v>1.3696856407</v>
      </c>
      <c r="AF2203" t="s">
        <v>75</v>
      </c>
    </row>
    <row r="2204" spans="1:32">
      <c r="A2204" t="s">
        <v>3560</v>
      </c>
      <c r="B2204">
        <v>2012</v>
      </c>
      <c r="C2204" t="s">
        <v>3312</v>
      </c>
      <c r="D2204" t="s">
        <v>72</v>
      </c>
      <c r="E2204" t="s">
        <v>156</v>
      </c>
      <c r="F2204" t="s">
        <v>72</v>
      </c>
      <c r="G2204" t="s">
        <v>72</v>
      </c>
      <c r="H2204" t="s">
        <v>81</v>
      </c>
      <c r="I2204" t="s">
        <v>76</v>
      </c>
      <c r="J2204" t="s">
        <v>72</v>
      </c>
      <c r="K2204">
        <v>18.233688999999998</v>
      </c>
      <c r="L2204">
        <v>3.0561419999999999</v>
      </c>
      <c r="M2204">
        <v>12.929</v>
      </c>
      <c r="N2204">
        <v>25.088000000000001</v>
      </c>
      <c r="O2204" t="s">
        <v>74</v>
      </c>
      <c r="P2204" t="s">
        <v>3561</v>
      </c>
      <c r="Q2204">
        <v>6.8550000000000004</v>
      </c>
      <c r="R2204">
        <v>5.3049999999999997</v>
      </c>
      <c r="S2204">
        <v>15144</v>
      </c>
      <c r="T2204">
        <v>2505</v>
      </c>
      <c r="U2204">
        <v>10738</v>
      </c>
      <c r="V2204">
        <v>20837</v>
      </c>
      <c r="W2204">
        <v>235</v>
      </c>
      <c r="X2204">
        <v>50</v>
      </c>
      <c r="Y2204">
        <v>0</v>
      </c>
      <c r="Z2204">
        <v>0</v>
      </c>
      <c r="AA2204">
        <v>0</v>
      </c>
      <c r="AB2204">
        <v>1</v>
      </c>
      <c r="AC2204" t="s">
        <v>235</v>
      </c>
      <c r="AD2204" t="s">
        <v>3312</v>
      </c>
      <c r="AE2204">
        <v>1.4659327903999999</v>
      </c>
      <c r="AF2204" t="s">
        <v>75</v>
      </c>
    </row>
    <row r="2205" spans="1:32">
      <c r="A2205" t="s">
        <v>3562</v>
      </c>
      <c r="B2205">
        <v>2012</v>
      </c>
      <c r="C2205" t="s">
        <v>3312</v>
      </c>
      <c r="D2205" t="s">
        <v>72</v>
      </c>
      <c r="E2205" t="s">
        <v>156</v>
      </c>
      <c r="F2205" t="s">
        <v>72</v>
      </c>
      <c r="G2205" t="s">
        <v>72</v>
      </c>
      <c r="H2205" t="s">
        <v>81</v>
      </c>
      <c r="I2205" t="s">
        <v>79</v>
      </c>
      <c r="J2205" t="s">
        <v>72</v>
      </c>
      <c r="K2205">
        <v>37.421596000000001</v>
      </c>
      <c r="L2205">
        <v>3.9368660000000002</v>
      </c>
      <c r="M2205">
        <v>29.991</v>
      </c>
      <c r="N2205">
        <v>45.496000000000002</v>
      </c>
      <c r="O2205" t="s">
        <v>74</v>
      </c>
      <c r="P2205" t="s">
        <v>3563</v>
      </c>
      <c r="Q2205">
        <v>8.0749999999999993</v>
      </c>
      <c r="R2205">
        <v>7.43</v>
      </c>
      <c r="S2205">
        <v>35518</v>
      </c>
      <c r="T2205">
        <v>4434</v>
      </c>
      <c r="U2205">
        <v>28466</v>
      </c>
      <c r="V2205">
        <v>43182</v>
      </c>
      <c r="W2205">
        <v>212</v>
      </c>
      <c r="X2205">
        <v>80</v>
      </c>
      <c r="Y2205">
        <v>0</v>
      </c>
      <c r="Z2205">
        <v>0</v>
      </c>
      <c r="AA2205">
        <v>0</v>
      </c>
      <c r="AB2205">
        <v>1</v>
      </c>
      <c r="AC2205" t="s">
        <v>324</v>
      </c>
      <c r="AD2205" t="s">
        <v>3312</v>
      </c>
      <c r="AE2205">
        <v>1.3964872927</v>
      </c>
      <c r="AF2205" t="s">
        <v>75</v>
      </c>
    </row>
    <row r="2206" spans="1:32">
      <c r="A2206" t="s">
        <v>3564</v>
      </c>
      <c r="B2206">
        <v>2012</v>
      </c>
      <c r="C2206" t="s">
        <v>3312</v>
      </c>
      <c r="D2206" t="s">
        <v>72</v>
      </c>
      <c r="E2206" t="s">
        <v>156</v>
      </c>
      <c r="F2206" t="s">
        <v>72</v>
      </c>
      <c r="G2206" t="s">
        <v>72</v>
      </c>
      <c r="H2206" t="s">
        <v>83</v>
      </c>
      <c r="I2206" t="s">
        <v>72</v>
      </c>
      <c r="J2206" t="s">
        <v>72</v>
      </c>
      <c r="K2206">
        <v>21.949808999999998</v>
      </c>
      <c r="L2206">
        <v>1.790313</v>
      </c>
      <c r="M2206">
        <v>18.603999999999999</v>
      </c>
      <c r="N2206">
        <v>25.707000000000001</v>
      </c>
      <c r="O2206" t="s">
        <v>74</v>
      </c>
      <c r="P2206" t="s">
        <v>440</v>
      </c>
      <c r="Q2206">
        <v>3.7570000000000001</v>
      </c>
      <c r="R2206">
        <v>3.3450000000000002</v>
      </c>
      <c r="S2206">
        <v>70079</v>
      </c>
      <c r="T2206">
        <v>5950</v>
      </c>
      <c r="U2206">
        <v>59398</v>
      </c>
      <c r="V2206">
        <v>82074</v>
      </c>
      <c r="W2206">
        <v>996</v>
      </c>
      <c r="X2206">
        <v>192</v>
      </c>
      <c r="Y2206">
        <v>0</v>
      </c>
      <c r="Z2206">
        <v>0</v>
      </c>
      <c r="AA2206">
        <v>0</v>
      </c>
      <c r="AB2206">
        <v>1</v>
      </c>
      <c r="AC2206" t="s">
        <v>347</v>
      </c>
      <c r="AD2206" t="s">
        <v>3312</v>
      </c>
      <c r="AE2206">
        <v>1.8615568805</v>
      </c>
      <c r="AF2206" t="s">
        <v>75</v>
      </c>
    </row>
    <row r="2207" spans="1:32">
      <c r="A2207" t="s">
        <v>3565</v>
      </c>
      <c r="B2207">
        <v>2012</v>
      </c>
      <c r="C2207" t="s">
        <v>3312</v>
      </c>
      <c r="D2207" t="s">
        <v>72</v>
      </c>
      <c r="E2207" t="s">
        <v>156</v>
      </c>
      <c r="F2207" t="s">
        <v>72</v>
      </c>
      <c r="G2207" t="s">
        <v>72</v>
      </c>
      <c r="H2207" t="s">
        <v>83</v>
      </c>
      <c r="I2207" t="s">
        <v>76</v>
      </c>
      <c r="J2207" t="s">
        <v>72</v>
      </c>
      <c r="K2207">
        <v>11.184657</v>
      </c>
      <c r="L2207">
        <v>1.7801629999999999</v>
      </c>
      <c r="M2207">
        <v>8.11</v>
      </c>
      <c r="N2207">
        <v>15.233000000000001</v>
      </c>
      <c r="O2207" t="s">
        <v>74</v>
      </c>
      <c r="P2207" t="s">
        <v>3566</v>
      </c>
      <c r="Q2207">
        <v>4.048</v>
      </c>
      <c r="R2207">
        <v>3.0750000000000002</v>
      </c>
      <c r="S2207">
        <v>17218</v>
      </c>
      <c r="T2207">
        <v>2850</v>
      </c>
      <c r="U2207">
        <v>12484</v>
      </c>
      <c r="V2207">
        <v>23450</v>
      </c>
      <c r="W2207">
        <v>590</v>
      </c>
      <c r="X2207">
        <v>72</v>
      </c>
      <c r="Y2207">
        <v>0</v>
      </c>
      <c r="Z2207">
        <v>0</v>
      </c>
      <c r="AA2207">
        <v>0</v>
      </c>
      <c r="AB2207">
        <v>1</v>
      </c>
      <c r="AC2207" t="s">
        <v>393</v>
      </c>
      <c r="AD2207" t="s">
        <v>3312</v>
      </c>
      <c r="AE2207">
        <v>1.8789896733</v>
      </c>
      <c r="AF2207" t="s">
        <v>75</v>
      </c>
    </row>
    <row r="2208" spans="1:32">
      <c r="A2208" t="s">
        <v>3567</v>
      </c>
      <c r="B2208">
        <v>2012</v>
      </c>
      <c r="C2208" t="s">
        <v>3312</v>
      </c>
      <c r="D2208" t="s">
        <v>72</v>
      </c>
      <c r="E2208" t="s">
        <v>156</v>
      </c>
      <c r="F2208" t="s">
        <v>72</v>
      </c>
      <c r="G2208" t="s">
        <v>72</v>
      </c>
      <c r="H2208" t="s">
        <v>83</v>
      </c>
      <c r="I2208" t="s">
        <v>79</v>
      </c>
      <c r="J2208" t="s">
        <v>72</v>
      </c>
      <c r="K2208">
        <v>31.973994999999999</v>
      </c>
      <c r="L2208">
        <v>3.0644200000000001</v>
      </c>
      <c r="M2208">
        <v>26.222000000000001</v>
      </c>
      <c r="N2208">
        <v>38.332999999999998</v>
      </c>
      <c r="O2208" t="s">
        <v>74</v>
      </c>
      <c r="P2208" t="s">
        <v>3568</v>
      </c>
      <c r="Q2208">
        <v>6.359</v>
      </c>
      <c r="R2208">
        <v>5.7519999999999998</v>
      </c>
      <c r="S2208">
        <v>52861</v>
      </c>
      <c r="T2208">
        <v>5205</v>
      </c>
      <c r="U2208">
        <v>43351</v>
      </c>
      <c r="V2208">
        <v>63374</v>
      </c>
      <c r="W2208">
        <v>406</v>
      </c>
      <c r="X2208">
        <v>120</v>
      </c>
      <c r="Y2208">
        <v>0</v>
      </c>
      <c r="Z2208">
        <v>0</v>
      </c>
      <c r="AA2208">
        <v>0</v>
      </c>
      <c r="AB2208">
        <v>1</v>
      </c>
      <c r="AC2208" t="s">
        <v>1524</v>
      </c>
      <c r="AD2208" t="s">
        <v>3312</v>
      </c>
      <c r="AE2208">
        <v>1.7485571705</v>
      </c>
      <c r="AF2208" t="s">
        <v>75</v>
      </c>
    </row>
    <row r="2209" spans="1:32">
      <c r="A2209" t="s">
        <v>3569</v>
      </c>
      <c r="B2209">
        <v>2012</v>
      </c>
      <c r="C2209" t="s">
        <v>3312</v>
      </c>
      <c r="D2209" t="s">
        <v>72</v>
      </c>
      <c r="E2209" t="s">
        <v>156</v>
      </c>
      <c r="F2209" t="s">
        <v>72</v>
      </c>
      <c r="G2209" t="s">
        <v>72</v>
      </c>
      <c r="H2209" t="s">
        <v>84</v>
      </c>
      <c r="I2209" t="s">
        <v>72</v>
      </c>
      <c r="J2209" t="s">
        <v>72</v>
      </c>
      <c r="K2209">
        <v>15.27328</v>
      </c>
      <c r="L2209">
        <v>1.2731749999999999</v>
      </c>
      <c r="M2209">
        <v>12.914999999999999</v>
      </c>
      <c r="N2209">
        <v>17.974</v>
      </c>
      <c r="O2209" t="s">
        <v>74</v>
      </c>
      <c r="P2209" t="s">
        <v>3570</v>
      </c>
      <c r="Q2209">
        <v>2.7</v>
      </c>
      <c r="R2209">
        <v>2.359</v>
      </c>
      <c r="S2209">
        <v>53485</v>
      </c>
      <c r="T2209">
        <v>4492</v>
      </c>
      <c r="U2209">
        <v>45226</v>
      </c>
      <c r="V2209">
        <v>62942</v>
      </c>
      <c r="W2209">
        <v>1236</v>
      </c>
      <c r="X2209">
        <v>203</v>
      </c>
      <c r="Y2209">
        <v>0</v>
      </c>
      <c r="Z2209">
        <v>0</v>
      </c>
      <c r="AA2209">
        <v>0</v>
      </c>
      <c r="AB2209">
        <v>1</v>
      </c>
      <c r="AC2209" t="s">
        <v>194</v>
      </c>
      <c r="AD2209" t="s">
        <v>3312</v>
      </c>
      <c r="AE2209">
        <v>1.5469996355</v>
      </c>
      <c r="AF2209" t="s">
        <v>75</v>
      </c>
    </row>
    <row r="2210" spans="1:32">
      <c r="A2210" t="s">
        <v>3571</v>
      </c>
      <c r="B2210">
        <v>2012</v>
      </c>
      <c r="C2210" t="s">
        <v>3312</v>
      </c>
      <c r="D2210" t="s">
        <v>72</v>
      </c>
      <c r="E2210" t="s">
        <v>156</v>
      </c>
      <c r="F2210" t="s">
        <v>72</v>
      </c>
      <c r="G2210" t="s">
        <v>72</v>
      </c>
      <c r="H2210" t="s">
        <v>84</v>
      </c>
      <c r="I2210" t="s">
        <v>76</v>
      </c>
      <c r="J2210" t="s">
        <v>72</v>
      </c>
      <c r="K2210">
        <v>7.8696799999999998</v>
      </c>
      <c r="L2210">
        <v>0.99002299999999999</v>
      </c>
      <c r="M2210">
        <v>6.1159999999999997</v>
      </c>
      <c r="N2210">
        <v>10.071999999999999</v>
      </c>
      <c r="O2210" t="s">
        <v>74</v>
      </c>
      <c r="P2210" t="s">
        <v>3572</v>
      </c>
      <c r="Q2210">
        <v>2.202</v>
      </c>
      <c r="R2210">
        <v>1.7529999999999999</v>
      </c>
      <c r="S2210">
        <v>14372</v>
      </c>
      <c r="T2210">
        <v>1760</v>
      </c>
      <c r="U2210">
        <v>11170</v>
      </c>
      <c r="V2210">
        <v>18394</v>
      </c>
      <c r="W2210">
        <v>711</v>
      </c>
      <c r="X2210">
        <v>75</v>
      </c>
      <c r="Y2210">
        <v>0</v>
      </c>
      <c r="Z2210">
        <v>0</v>
      </c>
      <c r="AA2210">
        <v>0</v>
      </c>
      <c r="AB2210">
        <v>1</v>
      </c>
      <c r="AC2210" t="s">
        <v>204</v>
      </c>
      <c r="AD2210" t="s">
        <v>3312</v>
      </c>
      <c r="AE2210">
        <v>0.95981907850000003</v>
      </c>
      <c r="AF2210" t="s">
        <v>75</v>
      </c>
    </row>
    <row r="2211" spans="1:32">
      <c r="A2211" t="s">
        <v>3573</v>
      </c>
      <c r="B2211">
        <v>2012</v>
      </c>
      <c r="C2211" t="s">
        <v>3312</v>
      </c>
      <c r="D2211" t="s">
        <v>72</v>
      </c>
      <c r="E2211" t="s">
        <v>156</v>
      </c>
      <c r="F2211" t="s">
        <v>72</v>
      </c>
      <c r="G2211" t="s">
        <v>72</v>
      </c>
      <c r="H2211" t="s">
        <v>84</v>
      </c>
      <c r="I2211" t="s">
        <v>79</v>
      </c>
      <c r="J2211" t="s">
        <v>72</v>
      </c>
      <c r="K2211">
        <v>23.342675</v>
      </c>
      <c r="L2211">
        <v>2.1485370000000001</v>
      </c>
      <c r="M2211">
        <v>19.352</v>
      </c>
      <c r="N2211">
        <v>27.872</v>
      </c>
      <c r="O2211" t="s">
        <v>74</v>
      </c>
      <c r="P2211" t="s">
        <v>3574</v>
      </c>
      <c r="Q2211">
        <v>4.5289999999999999</v>
      </c>
      <c r="R2211">
        <v>3.99</v>
      </c>
      <c r="S2211">
        <v>39113</v>
      </c>
      <c r="T2211">
        <v>3927</v>
      </c>
      <c r="U2211">
        <v>32427</v>
      </c>
      <c r="V2211">
        <v>46702</v>
      </c>
      <c r="W2211">
        <v>525</v>
      </c>
      <c r="X2211">
        <v>128</v>
      </c>
      <c r="Y2211">
        <v>0</v>
      </c>
      <c r="Z2211">
        <v>0</v>
      </c>
      <c r="AA2211">
        <v>0</v>
      </c>
      <c r="AB2211">
        <v>1</v>
      </c>
      <c r="AC2211" t="s">
        <v>383</v>
      </c>
      <c r="AD2211" t="s">
        <v>3312</v>
      </c>
      <c r="AE2211">
        <v>1.3518004961000001</v>
      </c>
      <c r="AF2211" t="s">
        <v>75</v>
      </c>
    </row>
    <row r="2212" spans="1:32">
      <c r="A2212" t="s">
        <v>3575</v>
      </c>
      <c r="B2212">
        <v>2012</v>
      </c>
      <c r="C2212" t="s">
        <v>3312</v>
      </c>
      <c r="D2212" t="s">
        <v>72</v>
      </c>
      <c r="E2212" t="s">
        <v>156</v>
      </c>
      <c r="F2212" t="s">
        <v>72</v>
      </c>
      <c r="G2212" t="s">
        <v>72</v>
      </c>
      <c r="H2212" t="s">
        <v>85</v>
      </c>
      <c r="I2212" t="s">
        <v>72</v>
      </c>
      <c r="J2212" t="s">
        <v>72</v>
      </c>
      <c r="K2212">
        <v>11.497071999999999</v>
      </c>
      <c r="L2212">
        <v>1.0644750000000001</v>
      </c>
      <c r="M2212">
        <v>9.548</v>
      </c>
      <c r="N2212">
        <v>13.782999999999999</v>
      </c>
      <c r="O2212" t="s">
        <v>74</v>
      </c>
      <c r="P2212" t="s">
        <v>3576</v>
      </c>
      <c r="Q2212">
        <v>2.286</v>
      </c>
      <c r="R2212">
        <v>1.9490000000000001</v>
      </c>
      <c r="S2212">
        <v>43842</v>
      </c>
      <c r="T2212">
        <v>4016</v>
      </c>
      <c r="U2212">
        <v>36410</v>
      </c>
      <c r="V2212">
        <v>52561</v>
      </c>
      <c r="W2212">
        <v>1245</v>
      </c>
      <c r="X2212">
        <v>162</v>
      </c>
      <c r="Y2212">
        <v>0</v>
      </c>
      <c r="Z2212">
        <v>0</v>
      </c>
      <c r="AA2212">
        <v>0</v>
      </c>
      <c r="AB2212">
        <v>1</v>
      </c>
      <c r="AC2212" t="s">
        <v>370</v>
      </c>
      <c r="AD2212" t="s">
        <v>3312</v>
      </c>
      <c r="AE2212">
        <v>1.3853079881999999</v>
      </c>
      <c r="AF2212" t="s">
        <v>75</v>
      </c>
    </row>
    <row r="2213" spans="1:32">
      <c r="A2213" t="s">
        <v>3577</v>
      </c>
      <c r="B2213">
        <v>2012</v>
      </c>
      <c r="C2213" t="s">
        <v>3312</v>
      </c>
      <c r="D2213" t="s">
        <v>72</v>
      </c>
      <c r="E2213" t="s">
        <v>156</v>
      </c>
      <c r="F2213" t="s">
        <v>72</v>
      </c>
      <c r="G2213" t="s">
        <v>72</v>
      </c>
      <c r="H2213" t="s">
        <v>85</v>
      </c>
      <c r="I2213" t="s">
        <v>76</v>
      </c>
      <c r="J2213" t="s">
        <v>72</v>
      </c>
      <c r="K2213">
        <v>5.4299119999999998</v>
      </c>
      <c r="L2213">
        <v>0.96836800000000001</v>
      </c>
      <c r="M2213">
        <v>3.8</v>
      </c>
      <c r="N2213">
        <v>7.7039999999999997</v>
      </c>
      <c r="O2213" t="s">
        <v>74</v>
      </c>
      <c r="P2213" t="s">
        <v>839</v>
      </c>
      <c r="Q2213">
        <v>2.274</v>
      </c>
      <c r="R2213">
        <v>1.63</v>
      </c>
      <c r="S2213">
        <v>10257</v>
      </c>
      <c r="T2213">
        <v>1793</v>
      </c>
      <c r="U2213">
        <v>7177</v>
      </c>
      <c r="V2213">
        <v>14553</v>
      </c>
      <c r="W2213">
        <v>651</v>
      </c>
      <c r="X2213">
        <v>41</v>
      </c>
      <c r="Y2213">
        <v>0</v>
      </c>
      <c r="Z2213">
        <v>0</v>
      </c>
      <c r="AA2213">
        <v>0</v>
      </c>
      <c r="AB2213">
        <v>1</v>
      </c>
      <c r="AC2213" t="s">
        <v>422</v>
      </c>
      <c r="AD2213" t="s">
        <v>3312</v>
      </c>
      <c r="AE2213">
        <v>1.1869907418000001</v>
      </c>
      <c r="AF2213" t="s">
        <v>75</v>
      </c>
    </row>
    <row r="2214" spans="1:32">
      <c r="A2214" t="s">
        <v>3578</v>
      </c>
      <c r="B2214">
        <v>2012</v>
      </c>
      <c r="C2214" t="s">
        <v>3312</v>
      </c>
      <c r="D2214" t="s">
        <v>72</v>
      </c>
      <c r="E2214" t="s">
        <v>156</v>
      </c>
      <c r="F2214" t="s">
        <v>72</v>
      </c>
      <c r="G2214" t="s">
        <v>72</v>
      </c>
      <c r="H2214" t="s">
        <v>85</v>
      </c>
      <c r="I2214" t="s">
        <v>79</v>
      </c>
      <c r="J2214" t="s">
        <v>72</v>
      </c>
      <c r="K2214">
        <v>17.453060000000001</v>
      </c>
      <c r="L2214">
        <v>1.9262170000000001</v>
      </c>
      <c r="M2214">
        <v>13.954000000000001</v>
      </c>
      <c r="N2214">
        <v>21.609000000000002</v>
      </c>
      <c r="O2214" t="s">
        <v>74</v>
      </c>
      <c r="P2214" t="s">
        <v>3579</v>
      </c>
      <c r="Q2214">
        <v>4.1559999999999997</v>
      </c>
      <c r="R2214">
        <v>3.4990000000000001</v>
      </c>
      <c r="S2214">
        <v>33585</v>
      </c>
      <c r="T2214">
        <v>3824</v>
      </c>
      <c r="U2214">
        <v>26852</v>
      </c>
      <c r="V2214">
        <v>41582</v>
      </c>
      <c r="W2214">
        <v>594</v>
      </c>
      <c r="X2214">
        <v>121</v>
      </c>
      <c r="Y2214">
        <v>0</v>
      </c>
      <c r="Z2214">
        <v>0</v>
      </c>
      <c r="AA2214">
        <v>0</v>
      </c>
      <c r="AB2214">
        <v>1</v>
      </c>
      <c r="AC2214" t="s">
        <v>158</v>
      </c>
      <c r="AD2214" t="s">
        <v>3312</v>
      </c>
      <c r="AE2214">
        <v>1.5271880494000001</v>
      </c>
      <c r="AF2214" t="s">
        <v>75</v>
      </c>
    </row>
    <row r="2215" spans="1:32">
      <c r="A2215" t="s">
        <v>3580</v>
      </c>
      <c r="B2215">
        <v>2012</v>
      </c>
      <c r="C2215" t="s">
        <v>3312</v>
      </c>
      <c r="D2215" t="s">
        <v>72</v>
      </c>
      <c r="E2215" t="s">
        <v>156</v>
      </c>
      <c r="F2215" t="s">
        <v>72</v>
      </c>
      <c r="G2215" t="s">
        <v>72</v>
      </c>
      <c r="H2215" t="s">
        <v>86</v>
      </c>
      <c r="I2215" t="s">
        <v>72</v>
      </c>
      <c r="J2215" t="s">
        <v>72</v>
      </c>
      <c r="K2215">
        <v>8.9801970000000004</v>
      </c>
      <c r="L2215">
        <v>1.090336</v>
      </c>
      <c r="M2215">
        <v>7.0389999999999997</v>
      </c>
      <c r="N2215">
        <v>11.391</v>
      </c>
      <c r="O2215" t="s">
        <v>74</v>
      </c>
      <c r="P2215" t="s">
        <v>3581</v>
      </c>
      <c r="Q2215">
        <v>2.411</v>
      </c>
      <c r="R2215">
        <v>1.9410000000000001</v>
      </c>
      <c r="S2215">
        <v>30188</v>
      </c>
      <c r="T2215">
        <v>3667</v>
      </c>
      <c r="U2215">
        <v>23662</v>
      </c>
      <c r="V2215">
        <v>38292</v>
      </c>
      <c r="W2215">
        <v>1202</v>
      </c>
      <c r="X2215">
        <v>109</v>
      </c>
      <c r="Y2215">
        <v>0</v>
      </c>
      <c r="Z2215">
        <v>0</v>
      </c>
      <c r="AA2215">
        <v>0</v>
      </c>
      <c r="AB2215">
        <v>1</v>
      </c>
      <c r="AC2215" t="s">
        <v>80</v>
      </c>
      <c r="AD2215" t="s">
        <v>3312</v>
      </c>
      <c r="AE2215">
        <v>1.7467955902000001</v>
      </c>
      <c r="AF2215" t="s">
        <v>75</v>
      </c>
    </row>
    <row r="2216" spans="1:32">
      <c r="A2216" t="s">
        <v>3582</v>
      </c>
      <c r="B2216">
        <v>2012</v>
      </c>
      <c r="C2216" t="s">
        <v>3312</v>
      </c>
      <c r="D2216" t="s">
        <v>72</v>
      </c>
      <c r="E2216" t="s">
        <v>156</v>
      </c>
      <c r="F2216" t="s">
        <v>72</v>
      </c>
      <c r="G2216" t="s">
        <v>72</v>
      </c>
      <c r="H2216" t="s">
        <v>86</v>
      </c>
      <c r="I2216" t="s">
        <v>76</v>
      </c>
      <c r="J2216" t="s">
        <v>72</v>
      </c>
      <c r="K2216">
        <v>3.6485530000000002</v>
      </c>
      <c r="L2216">
        <v>0.90265200000000001</v>
      </c>
      <c r="M2216">
        <v>2.09</v>
      </c>
      <c r="N2216">
        <v>5.8780000000000001</v>
      </c>
      <c r="O2216" t="s">
        <v>74</v>
      </c>
      <c r="P2216" t="s">
        <v>3583</v>
      </c>
      <c r="Q2216">
        <v>2.2290000000000001</v>
      </c>
      <c r="R2216">
        <v>1.5589999999999999</v>
      </c>
      <c r="S2216">
        <v>6044</v>
      </c>
      <c r="T2216">
        <v>1493</v>
      </c>
      <c r="U2216">
        <v>3461</v>
      </c>
      <c r="V2216">
        <v>9736</v>
      </c>
      <c r="W2216">
        <v>689</v>
      </c>
      <c r="X2216">
        <v>26</v>
      </c>
      <c r="Y2216">
        <v>0</v>
      </c>
      <c r="Z2216">
        <v>0</v>
      </c>
      <c r="AA2216">
        <v>0</v>
      </c>
      <c r="AB2216">
        <v>1</v>
      </c>
      <c r="AC2216" t="s">
        <v>210</v>
      </c>
      <c r="AD2216" t="s">
        <v>3312</v>
      </c>
      <c r="AE2216">
        <v>1.5945957111</v>
      </c>
      <c r="AF2216" t="s">
        <v>75</v>
      </c>
    </row>
    <row r="2217" spans="1:32">
      <c r="A2217" t="s">
        <v>3584</v>
      </c>
      <c r="B2217">
        <v>2012</v>
      </c>
      <c r="C2217" t="s">
        <v>3312</v>
      </c>
      <c r="D2217" t="s">
        <v>72</v>
      </c>
      <c r="E2217" t="s">
        <v>156</v>
      </c>
      <c r="F2217" t="s">
        <v>72</v>
      </c>
      <c r="G2217" t="s">
        <v>72</v>
      </c>
      <c r="H2217" t="s">
        <v>86</v>
      </c>
      <c r="I2217" t="s">
        <v>79</v>
      </c>
      <c r="J2217" t="s">
        <v>72</v>
      </c>
      <c r="K2217">
        <v>14.159591000000001</v>
      </c>
      <c r="L2217">
        <v>1.9414830000000001</v>
      </c>
      <c r="M2217">
        <v>10.726000000000001</v>
      </c>
      <c r="N2217">
        <v>18.463999999999999</v>
      </c>
      <c r="O2217" t="s">
        <v>74</v>
      </c>
      <c r="P2217" t="s">
        <v>389</v>
      </c>
      <c r="Q2217">
        <v>4.3049999999999997</v>
      </c>
      <c r="R2217">
        <v>3.4329999999999998</v>
      </c>
      <c r="S2217">
        <v>24144</v>
      </c>
      <c r="T2217">
        <v>3320</v>
      </c>
      <c r="U2217">
        <v>18290</v>
      </c>
      <c r="V2217">
        <v>31484</v>
      </c>
      <c r="W2217">
        <v>513</v>
      </c>
      <c r="X2217">
        <v>83</v>
      </c>
      <c r="Y2217">
        <v>0</v>
      </c>
      <c r="Z2217">
        <v>0</v>
      </c>
      <c r="AA2217">
        <v>0</v>
      </c>
      <c r="AB2217">
        <v>1</v>
      </c>
      <c r="AC2217" t="s">
        <v>186</v>
      </c>
      <c r="AD2217" t="s">
        <v>3312</v>
      </c>
      <c r="AE2217">
        <v>1.5877966320000001</v>
      </c>
      <c r="AF2217" t="s">
        <v>75</v>
      </c>
    </row>
    <row r="2218" spans="1:32">
      <c r="A2218" t="s">
        <v>3585</v>
      </c>
      <c r="B2218">
        <v>2012</v>
      </c>
      <c r="C2218" t="s">
        <v>3312</v>
      </c>
      <c r="D2218" t="s">
        <v>72</v>
      </c>
      <c r="E2218" t="s">
        <v>156</v>
      </c>
      <c r="F2218" t="s">
        <v>72</v>
      </c>
      <c r="G2218" t="s">
        <v>72</v>
      </c>
      <c r="H2218" t="s">
        <v>88</v>
      </c>
      <c r="I2218" t="s">
        <v>72</v>
      </c>
      <c r="J2218" t="s">
        <v>72</v>
      </c>
      <c r="K2218">
        <v>5.5383269999999998</v>
      </c>
      <c r="L2218">
        <v>0.88391500000000001</v>
      </c>
      <c r="M2218">
        <v>4.024</v>
      </c>
      <c r="N2218">
        <v>7.577</v>
      </c>
      <c r="O2218" t="s">
        <v>74</v>
      </c>
      <c r="P2218" t="s">
        <v>744</v>
      </c>
      <c r="Q2218">
        <v>2.0379999999999998</v>
      </c>
      <c r="R2218">
        <v>1.514</v>
      </c>
      <c r="S2218">
        <v>13800</v>
      </c>
      <c r="T2218">
        <v>2135</v>
      </c>
      <c r="U2218">
        <v>10028</v>
      </c>
      <c r="V2218">
        <v>18879</v>
      </c>
      <c r="W2218">
        <v>1059</v>
      </c>
      <c r="X2218">
        <v>67</v>
      </c>
      <c r="Y2218">
        <v>0</v>
      </c>
      <c r="Z2218">
        <v>0</v>
      </c>
      <c r="AA2218">
        <v>0</v>
      </c>
      <c r="AB2218">
        <v>1</v>
      </c>
      <c r="AC2218" t="s">
        <v>129</v>
      </c>
      <c r="AD2218" t="s">
        <v>3312</v>
      </c>
      <c r="AE2218">
        <v>1.5800563414</v>
      </c>
      <c r="AF2218" t="s">
        <v>75</v>
      </c>
    </row>
    <row r="2219" spans="1:32">
      <c r="A2219" t="s">
        <v>3586</v>
      </c>
      <c r="B2219">
        <v>2012</v>
      </c>
      <c r="C2219" t="s">
        <v>3312</v>
      </c>
      <c r="D2219" t="s">
        <v>72</v>
      </c>
      <c r="E2219" t="s">
        <v>156</v>
      </c>
      <c r="F2219" t="s">
        <v>72</v>
      </c>
      <c r="G2219" t="s">
        <v>72</v>
      </c>
      <c r="H2219" t="s">
        <v>88</v>
      </c>
      <c r="I2219" t="s">
        <v>76</v>
      </c>
      <c r="J2219" t="s">
        <v>72</v>
      </c>
      <c r="K2219">
        <v>2.1198519999999998</v>
      </c>
      <c r="L2219">
        <v>0.84558699999999998</v>
      </c>
      <c r="M2219">
        <v>0.79500000000000004</v>
      </c>
      <c r="N2219">
        <v>4.5129999999999999</v>
      </c>
      <c r="O2219" t="s">
        <v>74</v>
      </c>
      <c r="P2219" t="s">
        <v>695</v>
      </c>
      <c r="Q2219">
        <v>2.3940000000000001</v>
      </c>
      <c r="R2219">
        <v>1.325</v>
      </c>
      <c r="S2219">
        <v>2573</v>
      </c>
      <c r="T2219">
        <v>1027</v>
      </c>
      <c r="U2219">
        <v>965</v>
      </c>
      <c r="V2219">
        <v>5477</v>
      </c>
      <c r="W2219">
        <v>560</v>
      </c>
      <c r="X2219">
        <v>10</v>
      </c>
      <c r="Y2219">
        <v>0</v>
      </c>
      <c r="Z2219">
        <v>0</v>
      </c>
      <c r="AA2219">
        <v>0</v>
      </c>
      <c r="AB2219">
        <v>1</v>
      </c>
      <c r="AC2219" t="s">
        <v>292</v>
      </c>
      <c r="AD2219" t="s">
        <v>3312</v>
      </c>
      <c r="AE2219">
        <v>1.9263206995</v>
      </c>
      <c r="AF2219" t="s">
        <v>75</v>
      </c>
    </row>
    <row r="2220" spans="1:32">
      <c r="A2220" t="s">
        <v>3587</v>
      </c>
      <c r="B2220">
        <v>2012</v>
      </c>
      <c r="C2220" t="s">
        <v>3312</v>
      </c>
      <c r="D2220" t="s">
        <v>72</v>
      </c>
      <c r="E2220" t="s">
        <v>156</v>
      </c>
      <c r="F2220" t="s">
        <v>72</v>
      </c>
      <c r="G2220" t="s">
        <v>72</v>
      </c>
      <c r="H2220" t="s">
        <v>88</v>
      </c>
      <c r="I2220" t="s">
        <v>79</v>
      </c>
      <c r="J2220" t="s">
        <v>72</v>
      </c>
      <c r="K2220">
        <v>8.7840710000000009</v>
      </c>
      <c r="L2220">
        <v>1.5479989999999999</v>
      </c>
      <c r="M2220">
        <v>6.16</v>
      </c>
      <c r="N2220">
        <v>12.379</v>
      </c>
      <c r="O2220" t="s">
        <v>74</v>
      </c>
      <c r="P2220" t="s">
        <v>3588</v>
      </c>
      <c r="Q2220">
        <v>3.5950000000000002</v>
      </c>
      <c r="R2220">
        <v>2.625</v>
      </c>
      <c r="S2220">
        <v>11227</v>
      </c>
      <c r="T2220">
        <v>1948</v>
      </c>
      <c r="U2220">
        <v>7873</v>
      </c>
      <c r="V2220">
        <v>15822</v>
      </c>
      <c r="W2220">
        <v>499</v>
      </c>
      <c r="X2220">
        <v>57</v>
      </c>
      <c r="Y2220">
        <v>0</v>
      </c>
      <c r="Z2220">
        <v>0</v>
      </c>
      <c r="AA2220">
        <v>0</v>
      </c>
      <c r="AB2220">
        <v>1</v>
      </c>
      <c r="AC2220" t="s">
        <v>353</v>
      </c>
      <c r="AD2220" t="s">
        <v>3312</v>
      </c>
      <c r="AE2220">
        <v>1.4893755021999999</v>
      </c>
      <c r="AF2220" t="s">
        <v>75</v>
      </c>
    </row>
    <row r="2221" spans="1:32">
      <c r="A2221" t="s">
        <v>3589</v>
      </c>
      <c r="B2221">
        <v>2012</v>
      </c>
      <c r="C2221" t="s">
        <v>3312</v>
      </c>
      <c r="D2221" t="s">
        <v>72</v>
      </c>
      <c r="E2221" t="s">
        <v>156</v>
      </c>
      <c r="F2221" t="s">
        <v>72</v>
      </c>
      <c r="G2221" t="s">
        <v>72</v>
      </c>
      <c r="H2221" t="s">
        <v>91</v>
      </c>
      <c r="I2221" t="s">
        <v>72</v>
      </c>
      <c r="J2221" t="s">
        <v>72</v>
      </c>
      <c r="K2221">
        <v>2.36619</v>
      </c>
      <c r="L2221">
        <v>0.63739199999999996</v>
      </c>
      <c r="M2221">
        <v>1.282</v>
      </c>
      <c r="N2221">
        <v>3.976</v>
      </c>
      <c r="O2221" t="s">
        <v>74</v>
      </c>
      <c r="P2221" t="s">
        <v>1001</v>
      </c>
      <c r="Q2221">
        <v>1.61</v>
      </c>
      <c r="R2221">
        <v>1.0840000000000001</v>
      </c>
      <c r="S2221">
        <v>3967</v>
      </c>
      <c r="T2221">
        <v>1067</v>
      </c>
      <c r="U2221">
        <v>2149</v>
      </c>
      <c r="V2221">
        <v>6666</v>
      </c>
      <c r="W2221">
        <v>829</v>
      </c>
      <c r="X2221">
        <v>22</v>
      </c>
      <c r="Y2221">
        <v>0</v>
      </c>
      <c r="Z2221">
        <v>0</v>
      </c>
      <c r="AA2221">
        <v>0</v>
      </c>
      <c r="AB2221">
        <v>1</v>
      </c>
      <c r="AC2221" t="s">
        <v>133</v>
      </c>
      <c r="AD2221" t="s">
        <v>3312</v>
      </c>
      <c r="AE2221">
        <v>1.4561075492</v>
      </c>
      <c r="AF2221" t="s">
        <v>75</v>
      </c>
    </row>
    <row r="2222" spans="1:32">
      <c r="A2222" t="s">
        <v>3590</v>
      </c>
      <c r="B2222">
        <v>2012</v>
      </c>
      <c r="C2222" t="s">
        <v>3312</v>
      </c>
      <c r="D2222" t="s">
        <v>72</v>
      </c>
      <c r="E2222" t="s">
        <v>156</v>
      </c>
      <c r="F2222" t="s">
        <v>72</v>
      </c>
      <c r="G2222" t="s">
        <v>72</v>
      </c>
      <c r="H2222" t="s">
        <v>91</v>
      </c>
      <c r="I2222" t="s">
        <v>76</v>
      </c>
      <c r="J2222" t="s">
        <v>72</v>
      </c>
      <c r="K2222">
        <v>1.069334</v>
      </c>
      <c r="L2222">
        <v>0.60093399999999997</v>
      </c>
      <c r="M2222">
        <v>0.23200000000000001</v>
      </c>
      <c r="N2222">
        <v>3.0270000000000001</v>
      </c>
      <c r="O2222" t="s">
        <v>74</v>
      </c>
      <c r="P2222" t="s">
        <v>824</v>
      </c>
      <c r="Q2222">
        <v>1.958</v>
      </c>
      <c r="R2222">
        <v>0.83699999999999997</v>
      </c>
      <c r="S2222">
        <v>931</v>
      </c>
      <c r="T2222">
        <v>524</v>
      </c>
      <c r="U2222">
        <v>202</v>
      </c>
      <c r="V2222">
        <v>2635</v>
      </c>
      <c r="W2222">
        <v>440</v>
      </c>
      <c r="X2222">
        <v>5</v>
      </c>
      <c r="Y2222">
        <v>0</v>
      </c>
      <c r="Z2222">
        <v>0</v>
      </c>
      <c r="AA2222">
        <v>0</v>
      </c>
      <c r="AB2222">
        <v>1</v>
      </c>
      <c r="AC2222" t="s">
        <v>220</v>
      </c>
      <c r="AD2222" t="s">
        <v>3312</v>
      </c>
      <c r="AE2222">
        <v>1.4985580611</v>
      </c>
      <c r="AF2222" t="s">
        <v>75</v>
      </c>
    </row>
    <row r="2223" spans="1:32">
      <c r="A2223" t="s">
        <v>3591</v>
      </c>
      <c r="B2223">
        <v>2012</v>
      </c>
      <c r="C2223" t="s">
        <v>3312</v>
      </c>
      <c r="D2223" t="s">
        <v>72</v>
      </c>
      <c r="E2223" t="s">
        <v>156</v>
      </c>
      <c r="F2223" t="s">
        <v>72</v>
      </c>
      <c r="G2223" t="s">
        <v>72</v>
      </c>
      <c r="H2223" t="s">
        <v>91</v>
      </c>
      <c r="I2223" t="s">
        <v>79</v>
      </c>
      <c r="J2223" t="s">
        <v>72</v>
      </c>
      <c r="K2223">
        <v>3.7670699999999999</v>
      </c>
      <c r="L2223">
        <v>1.2123440000000001</v>
      </c>
      <c r="M2223">
        <v>1.7649999999999999</v>
      </c>
      <c r="N2223">
        <v>6.9589999999999996</v>
      </c>
      <c r="O2223" t="s">
        <v>74</v>
      </c>
      <c r="P2223" t="s">
        <v>3592</v>
      </c>
      <c r="Q2223">
        <v>3.1920000000000002</v>
      </c>
      <c r="R2223">
        <v>2.0030000000000001</v>
      </c>
      <c r="S2223">
        <v>3036</v>
      </c>
      <c r="T2223">
        <v>968</v>
      </c>
      <c r="U2223">
        <v>1422</v>
      </c>
      <c r="V2223">
        <v>5609</v>
      </c>
      <c r="W2223">
        <v>389</v>
      </c>
      <c r="X2223">
        <v>17</v>
      </c>
      <c r="Y2223">
        <v>0</v>
      </c>
      <c r="Z2223">
        <v>0</v>
      </c>
      <c r="AA2223">
        <v>0</v>
      </c>
      <c r="AB2223">
        <v>1</v>
      </c>
      <c r="AC2223" t="s">
        <v>228</v>
      </c>
      <c r="AD2223" t="s">
        <v>3312</v>
      </c>
      <c r="AE2223">
        <v>1.5730976940000001</v>
      </c>
      <c r="AF2223" t="s">
        <v>75</v>
      </c>
    </row>
    <row r="2224" spans="1:32">
      <c r="A2224" t="s">
        <v>3593</v>
      </c>
      <c r="B2224">
        <v>2012</v>
      </c>
      <c r="C2224" t="s">
        <v>3312</v>
      </c>
      <c r="D2224" t="s">
        <v>72</v>
      </c>
      <c r="E2224" t="s">
        <v>156</v>
      </c>
      <c r="F2224" t="s">
        <v>72</v>
      </c>
      <c r="G2224" t="s">
        <v>72</v>
      </c>
      <c r="H2224" t="s">
        <v>72</v>
      </c>
      <c r="I2224" t="s">
        <v>72</v>
      </c>
      <c r="J2224" t="s">
        <v>72</v>
      </c>
      <c r="K2224">
        <v>13.849942</v>
      </c>
      <c r="L2224">
        <v>0.54891199999999996</v>
      </c>
      <c r="M2224">
        <v>12.795999999999999</v>
      </c>
      <c r="N2224">
        <v>14.975</v>
      </c>
      <c r="O2224" t="s">
        <v>74</v>
      </c>
      <c r="P2224" t="s">
        <v>3594</v>
      </c>
      <c r="Q2224">
        <v>1.125</v>
      </c>
      <c r="R2224">
        <v>1.054</v>
      </c>
      <c r="S2224">
        <v>296316</v>
      </c>
      <c r="T2224">
        <v>12333</v>
      </c>
      <c r="U2224">
        <v>273776</v>
      </c>
      <c r="V2224">
        <v>320393</v>
      </c>
      <c r="W2224">
        <v>7345</v>
      </c>
      <c r="X2224">
        <v>954</v>
      </c>
      <c r="Y2224">
        <v>0</v>
      </c>
      <c r="Z2224">
        <v>0</v>
      </c>
      <c r="AA2224">
        <v>0</v>
      </c>
      <c r="AB2224">
        <v>1</v>
      </c>
      <c r="AC2224" t="s">
        <v>3595</v>
      </c>
      <c r="AD2224" t="s">
        <v>3312</v>
      </c>
      <c r="AE2224">
        <v>1.8545333742000001</v>
      </c>
      <c r="AF2224" t="s">
        <v>75</v>
      </c>
    </row>
    <row r="2225" spans="1:32">
      <c r="A2225" t="s">
        <v>3596</v>
      </c>
      <c r="B2225">
        <v>2012</v>
      </c>
      <c r="C2225" t="s">
        <v>3312</v>
      </c>
      <c r="D2225" t="s">
        <v>72</v>
      </c>
      <c r="E2225" t="s">
        <v>156</v>
      </c>
      <c r="F2225" t="s">
        <v>72</v>
      </c>
      <c r="G2225" t="s">
        <v>72</v>
      </c>
      <c r="H2225" t="s">
        <v>72</v>
      </c>
      <c r="I2225" t="s">
        <v>76</v>
      </c>
      <c r="J2225" t="s">
        <v>72</v>
      </c>
      <c r="K2225">
        <v>7.6311049999999998</v>
      </c>
      <c r="L2225">
        <v>0.60870899999999994</v>
      </c>
      <c r="M2225">
        <v>6.508</v>
      </c>
      <c r="N2225">
        <v>8.93</v>
      </c>
      <c r="O2225" t="s">
        <v>74</v>
      </c>
      <c r="P2225" t="s">
        <v>3366</v>
      </c>
      <c r="Q2225">
        <v>1.2989999999999999</v>
      </c>
      <c r="R2225">
        <v>1.123</v>
      </c>
      <c r="S2225">
        <v>81272</v>
      </c>
      <c r="T2225">
        <v>6607</v>
      </c>
      <c r="U2225">
        <v>69308</v>
      </c>
      <c r="V2225">
        <v>95104</v>
      </c>
      <c r="W2225">
        <v>4038</v>
      </c>
      <c r="X2225">
        <v>306</v>
      </c>
      <c r="Y2225">
        <v>0</v>
      </c>
      <c r="Z2225">
        <v>0</v>
      </c>
      <c r="AA2225">
        <v>0</v>
      </c>
      <c r="AB2225">
        <v>1</v>
      </c>
      <c r="AC2225" t="s">
        <v>2698</v>
      </c>
      <c r="AD2225" t="s">
        <v>3312</v>
      </c>
      <c r="AE2225">
        <v>2.1220969596999999</v>
      </c>
      <c r="AF2225" t="s">
        <v>75</v>
      </c>
    </row>
    <row r="2226" spans="1:32">
      <c r="A2226" t="s">
        <v>3597</v>
      </c>
      <c r="B2226">
        <v>2012</v>
      </c>
      <c r="C2226" t="s">
        <v>3312</v>
      </c>
      <c r="D2226" t="s">
        <v>72</v>
      </c>
      <c r="E2226" t="s">
        <v>156</v>
      </c>
      <c r="F2226" t="s">
        <v>72</v>
      </c>
      <c r="G2226" t="s">
        <v>72</v>
      </c>
      <c r="H2226" t="s">
        <v>72</v>
      </c>
      <c r="I2226" t="s">
        <v>79</v>
      </c>
      <c r="J2226" t="s">
        <v>72</v>
      </c>
      <c r="K2226">
        <v>20.014084</v>
      </c>
      <c r="L2226">
        <v>0.91030299999999997</v>
      </c>
      <c r="M2226">
        <v>18.268999999999998</v>
      </c>
      <c r="N2226">
        <v>21.881</v>
      </c>
      <c r="O2226" t="s">
        <v>74</v>
      </c>
      <c r="P2226" t="s">
        <v>374</v>
      </c>
      <c r="Q2226">
        <v>1.867</v>
      </c>
      <c r="R2226">
        <v>1.7450000000000001</v>
      </c>
      <c r="S2226">
        <v>215044</v>
      </c>
      <c r="T2226">
        <v>10410</v>
      </c>
      <c r="U2226">
        <v>196293</v>
      </c>
      <c r="V2226">
        <v>235106</v>
      </c>
      <c r="W2226">
        <v>3307</v>
      </c>
      <c r="X2226">
        <v>648</v>
      </c>
      <c r="Y2226">
        <v>0</v>
      </c>
      <c r="Z2226">
        <v>0</v>
      </c>
      <c r="AA2226">
        <v>0</v>
      </c>
      <c r="AB2226">
        <v>1</v>
      </c>
      <c r="AC2226" t="s">
        <v>3598</v>
      </c>
      <c r="AD2226" t="s">
        <v>3312</v>
      </c>
      <c r="AE2226">
        <v>1.7112979127000001</v>
      </c>
      <c r="AF2226" t="s">
        <v>75</v>
      </c>
    </row>
    <row r="2227" spans="1:32">
      <c r="A2227" t="s">
        <v>3599</v>
      </c>
      <c r="B2227">
        <v>2012</v>
      </c>
      <c r="C2227" t="s">
        <v>3312</v>
      </c>
      <c r="D2227" t="s">
        <v>72</v>
      </c>
      <c r="E2227" t="s">
        <v>164</v>
      </c>
      <c r="F2227" t="s">
        <v>72</v>
      </c>
      <c r="G2227" t="s">
        <v>72</v>
      </c>
      <c r="H2227" t="s">
        <v>83</v>
      </c>
      <c r="I2227" t="s">
        <v>72</v>
      </c>
      <c r="J2227" t="s">
        <v>72</v>
      </c>
      <c r="K2227">
        <v>24.149757000000001</v>
      </c>
      <c r="L2227">
        <v>7.0719960000000004</v>
      </c>
      <c r="M2227">
        <v>12.893000000000001</v>
      </c>
      <c r="N2227">
        <v>40.648000000000003</v>
      </c>
      <c r="O2227" t="s">
        <v>74</v>
      </c>
      <c r="P2227" t="s">
        <v>3600</v>
      </c>
      <c r="Q2227">
        <v>16.498999999999999</v>
      </c>
      <c r="R2227">
        <v>11.257</v>
      </c>
      <c r="S2227">
        <v>5153</v>
      </c>
      <c r="T2227">
        <v>1559</v>
      </c>
      <c r="U2227">
        <v>2751</v>
      </c>
      <c r="V2227">
        <v>8673</v>
      </c>
      <c r="W2227">
        <v>67</v>
      </c>
      <c r="X2227">
        <v>13</v>
      </c>
      <c r="Y2227">
        <v>0</v>
      </c>
      <c r="Z2227">
        <v>0</v>
      </c>
      <c r="AA2227">
        <v>0</v>
      </c>
      <c r="AB2227">
        <v>1</v>
      </c>
      <c r="AC2227" t="s">
        <v>219</v>
      </c>
      <c r="AD2227" t="s">
        <v>3312</v>
      </c>
      <c r="AE2227">
        <v>1.8020139313000001</v>
      </c>
      <c r="AF2227" t="s">
        <v>75</v>
      </c>
    </row>
    <row r="2228" spans="1:32">
      <c r="A2228" t="s">
        <v>3601</v>
      </c>
      <c r="B2228">
        <v>2012</v>
      </c>
      <c r="C2228" t="s">
        <v>3312</v>
      </c>
      <c r="D2228" t="s">
        <v>72</v>
      </c>
      <c r="E2228" t="s">
        <v>164</v>
      </c>
      <c r="F2228" t="s">
        <v>72</v>
      </c>
      <c r="G2228" t="s">
        <v>72</v>
      </c>
      <c r="H2228" t="s">
        <v>83</v>
      </c>
      <c r="I2228" t="s">
        <v>76</v>
      </c>
      <c r="J2228" t="s">
        <v>72</v>
      </c>
      <c r="K2228">
        <v>9.0730579999999996</v>
      </c>
      <c r="L2228">
        <v>5.8998999999999997</v>
      </c>
      <c r="M2228">
        <v>2.3580000000000001</v>
      </c>
      <c r="N2228">
        <v>29.196000000000002</v>
      </c>
      <c r="O2228" t="s">
        <v>74</v>
      </c>
      <c r="P2228" t="s">
        <v>757</v>
      </c>
      <c r="Q2228">
        <v>20.122</v>
      </c>
      <c r="R2228">
        <v>6.7149999999999999</v>
      </c>
      <c r="S2228">
        <v>1083</v>
      </c>
      <c r="T2228">
        <v>697</v>
      </c>
      <c r="U2228">
        <v>281</v>
      </c>
      <c r="V2228">
        <v>3485</v>
      </c>
      <c r="W2228">
        <v>41</v>
      </c>
      <c r="X2228">
        <v>3</v>
      </c>
      <c r="Y2228">
        <v>0</v>
      </c>
      <c r="Z2228">
        <v>0</v>
      </c>
      <c r="AA2228">
        <v>0</v>
      </c>
      <c r="AB2228">
        <v>1</v>
      </c>
      <c r="AC2228" t="s">
        <v>220</v>
      </c>
      <c r="AD2228" t="s">
        <v>3312</v>
      </c>
      <c r="AE2228">
        <v>1.6877300326</v>
      </c>
      <c r="AF2228" t="s">
        <v>75</v>
      </c>
    </row>
    <row r="2229" spans="1:32">
      <c r="A2229" t="s">
        <v>3602</v>
      </c>
      <c r="B2229">
        <v>2012</v>
      </c>
      <c r="C2229" t="s">
        <v>3312</v>
      </c>
      <c r="D2229" t="s">
        <v>72</v>
      </c>
      <c r="E2229" t="s">
        <v>164</v>
      </c>
      <c r="F2229" t="s">
        <v>72</v>
      </c>
      <c r="G2229" t="s">
        <v>72</v>
      </c>
      <c r="H2229" t="s">
        <v>84</v>
      </c>
      <c r="I2229" t="s">
        <v>72</v>
      </c>
      <c r="J2229" t="s">
        <v>72</v>
      </c>
      <c r="K2229">
        <v>9.6308450000000008</v>
      </c>
      <c r="L2229">
        <v>4.8612820000000001</v>
      </c>
      <c r="M2229">
        <v>3.399</v>
      </c>
      <c r="N2229">
        <v>24.402000000000001</v>
      </c>
      <c r="O2229" t="s">
        <v>74</v>
      </c>
      <c r="P2229" t="s">
        <v>777</v>
      </c>
      <c r="Q2229">
        <v>14.771000000000001</v>
      </c>
      <c r="R2229">
        <v>6.2320000000000002</v>
      </c>
      <c r="S2229">
        <v>825</v>
      </c>
      <c r="T2229">
        <v>423</v>
      </c>
      <c r="U2229">
        <v>291</v>
      </c>
      <c r="V2229">
        <v>2091</v>
      </c>
      <c r="W2229">
        <v>41</v>
      </c>
      <c r="X2229">
        <v>5</v>
      </c>
      <c r="Y2229">
        <v>0</v>
      </c>
      <c r="Z2229">
        <v>0</v>
      </c>
      <c r="AA2229">
        <v>0</v>
      </c>
      <c r="AB2229">
        <v>1</v>
      </c>
      <c r="AC2229" t="s">
        <v>116</v>
      </c>
      <c r="AD2229" t="s">
        <v>3312</v>
      </c>
      <c r="AE2229">
        <v>1.0861181609999999</v>
      </c>
      <c r="AF2229" t="s">
        <v>75</v>
      </c>
    </row>
    <row r="2230" spans="1:32">
      <c r="A2230" t="s">
        <v>3603</v>
      </c>
      <c r="B2230">
        <v>2012</v>
      </c>
      <c r="C2230" t="s">
        <v>3312</v>
      </c>
      <c r="D2230" t="s">
        <v>72</v>
      </c>
      <c r="E2230" t="s">
        <v>164</v>
      </c>
      <c r="F2230" t="s">
        <v>72</v>
      </c>
      <c r="G2230" t="s">
        <v>72</v>
      </c>
      <c r="H2230" t="s">
        <v>85</v>
      </c>
      <c r="I2230" t="s">
        <v>72</v>
      </c>
      <c r="J2230" t="s">
        <v>72</v>
      </c>
      <c r="K2230">
        <v>17.090057000000002</v>
      </c>
      <c r="L2230">
        <v>6.1288229999999997</v>
      </c>
      <c r="M2230">
        <v>8.0359999999999996</v>
      </c>
      <c r="N2230">
        <v>32.715000000000003</v>
      </c>
      <c r="O2230" t="s">
        <v>74</v>
      </c>
      <c r="P2230" t="s">
        <v>3604</v>
      </c>
      <c r="Q2230">
        <v>15.625</v>
      </c>
      <c r="R2230">
        <v>9.0540000000000003</v>
      </c>
      <c r="S2230">
        <v>1797</v>
      </c>
      <c r="T2230">
        <v>619</v>
      </c>
      <c r="U2230">
        <v>845</v>
      </c>
      <c r="V2230">
        <v>3439</v>
      </c>
      <c r="W2230">
        <v>40</v>
      </c>
      <c r="X2230">
        <v>9</v>
      </c>
      <c r="Y2230">
        <v>0</v>
      </c>
      <c r="Z2230">
        <v>0</v>
      </c>
      <c r="AA2230">
        <v>0</v>
      </c>
      <c r="AB2230">
        <v>1</v>
      </c>
      <c r="AC2230" t="s">
        <v>115</v>
      </c>
      <c r="AD2230" t="s">
        <v>3312</v>
      </c>
      <c r="AE2230">
        <v>1.033876276</v>
      </c>
      <c r="AF2230" t="s">
        <v>75</v>
      </c>
    </row>
    <row r="2231" spans="1:32">
      <c r="A2231" t="s">
        <v>3605</v>
      </c>
      <c r="B2231">
        <v>2012</v>
      </c>
      <c r="C2231" t="s">
        <v>3312</v>
      </c>
      <c r="D2231" t="s">
        <v>72</v>
      </c>
      <c r="E2231" t="s">
        <v>164</v>
      </c>
      <c r="F2231" t="s">
        <v>72</v>
      </c>
      <c r="G2231" t="s">
        <v>72</v>
      </c>
      <c r="H2231" t="s">
        <v>86</v>
      </c>
      <c r="I2231" t="s">
        <v>72</v>
      </c>
      <c r="J2231" t="s">
        <v>72</v>
      </c>
      <c r="K2231">
        <v>15.362442</v>
      </c>
      <c r="L2231">
        <v>7.347048</v>
      </c>
      <c r="M2231">
        <v>5.5860000000000003</v>
      </c>
      <c r="N2231">
        <v>35.768999999999998</v>
      </c>
      <c r="O2231" t="s">
        <v>74</v>
      </c>
      <c r="P2231" t="s">
        <v>3606</v>
      </c>
      <c r="Q2231">
        <v>20.407</v>
      </c>
      <c r="R2231">
        <v>9.7769999999999992</v>
      </c>
      <c r="S2231">
        <v>1221</v>
      </c>
      <c r="T2231">
        <v>611</v>
      </c>
      <c r="U2231">
        <v>444</v>
      </c>
      <c r="V2231">
        <v>2842</v>
      </c>
      <c r="W2231">
        <v>30</v>
      </c>
      <c r="X2231">
        <v>6</v>
      </c>
      <c r="Y2231">
        <v>0</v>
      </c>
      <c r="Z2231">
        <v>0</v>
      </c>
      <c r="AA2231">
        <v>0</v>
      </c>
      <c r="AB2231">
        <v>1</v>
      </c>
      <c r="AC2231" t="s">
        <v>220</v>
      </c>
      <c r="AD2231" t="s">
        <v>3312</v>
      </c>
      <c r="AE2231">
        <v>1.2039275304999999</v>
      </c>
      <c r="AF2231" t="s">
        <v>75</v>
      </c>
    </row>
    <row r="2232" spans="1:32">
      <c r="A2232" t="s">
        <v>3607</v>
      </c>
      <c r="B2232">
        <v>2012</v>
      </c>
      <c r="C2232" t="s">
        <v>3312</v>
      </c>
      <c r="D2232" t="s">
        <v>72</v>
      </c>
      <c r="E2232" t="s">
        <v>164</v>
      </c>
      <c r="F2232" t="s">
        <v>72</v>
      </c>
      <c r="G2232" t="s">
        <v>72</v>
      </c>
      <c r="H2232" t="s">
        <v>72</v>
      </c>
      <c r="I2232" t="s">
        <v>72</v>
      </c>
      <c r="J2232" t="s">
        <v>72</v>
      </c>
      <c r="K2232">
        <v>21.171267</v>
      </c>
      <c r="L2232">
        <v>3.3395730000000001</v>
      </c>
      <c r="M2232">
        <v>15.295</v>
      </c>
      <c r="N2232">
        <v>28.544</v>
      </c>
      <c r="O2232" t="s">
        <v>74</v>
      </c>
      <c r="P2232" t="s">
        <v>3608</v>
      </c>
      <c r="Q2232">
        <v>7.3730000000000002</v>
      </c>
      <c r="R2232">
        <v>5.8760000000000003</v>
      </c>
      <c r="S2232">
        <v>15003</v>
      </c>
      <c r="T2232">
        <v>2636</v>
      </c>
      <c r="U2232">
        <v>10839</v>
      </c>
      <c r="V2232">
        <v>20228</v>
      </c>
      <c r="W2232">
        <v>253</v>
      </c>
      <c r="X2232">
        <v>48</v>
      </c>
      <c r="Y2232">
        <v>0</v>
      </c>
      <c r="Z2232">
        <v>0</v>
      </c>
      <c r="AA2232">
        <v>0</v>
      </c>
      <c r="AB2232">
        <v>1</v>
      </c>
      <c r="AC2232" t="s">
        <v>163</v>
      </c>
      <c r="AD2232" t="s">
        <v>3312</v>
      </c>
      <c r="AE2232">
        <v>1.6840347301</v>
      </c>
      <c r="AF2232" t="s">
        <v>75</v>
      </c>
    </row>
    <row r="2233" spans="1:32">
      <c r="A2233" t="s">
        <v>3609</v>
      </c>
      <c r="B2233">
        <v>2012</v>
      </c>
      <c r="C2233" t="s">
        <v>3312</v>
      </c>
      <c r="D2233" t="s">
        <v>72</v>
      </c>
      <c r="E2233" t="s">
        <v>164</v>
      </c>
      <c r="F2233" t="s">
        <v>72</v>
      </c>
      <c r="G2233" t="s">
        <v>72</v>
      </c>
      <c r="H2233" t="s">
        <v>72</v>
      </c>
      <c r="I2233" t="s">
        <v>76</v>
      </c>
      <c r="J2233" t="s">
        <v>72</v>
      </c>
      <c r="K2233">
        <v>6.9677550000000004</v>
      </c>
      <c r="L2233">
        <v>2.7507100000000002</v>
      </c>
      <c r="M2233">
        <v>3.1259999999999999</v>
      </c>
      <c r="N2233">
        <v>14.808</v>
      </c>
      <c r="O2233" t="s">
        <v>74</v>
      </c>
      <c r="P2233" t="s">
        <v>648</v>
      </c>
      <c r="Q2233">
        <v>7.84</v>
      </c>
      <c r="R2233">
        <v>3.8410000000000002</v>
      </c>
      <c r="S2233">
        <v>2249</v>
      </c>
      <c r="T2233">
        <v>875</v>
      </c>
      <c r="U2233">
        <v>1009</v>
      </c>
      <c r="V2233">
        <v>4779</v>
      </c>
      <c r="W2233">
        <v>132</v>
      </c>
      <c r="X2233">
        <v>10</v>
      </c>
      <c r="Y2233">
        <v>0</v>
      </c>
      <c r="Z2233">
        <v>0</v>
      </c>
      <c r="AA2233">
        <v>0</v>
      </c>
      <c r="AB2233">
        <v>1</v>
      </c>
      <c r="AC2233" t="s">
        <v>292</v>
      </c>
      <c r="AD2233" t="s">
        <v>3312</v>
      </c>
      <c r="AE2233">
        <v>1.5290955550000001</v>
      </c>
      <c r="AF2233" t="s">
        <v>75</v>
      </c>
    </row>
    <row r="2234" spans="1:32">
      <c r="A2234" t="s">
        <v>3610</v>
      </c>
      <c r="B2234">
        <v>2012</v>
      </c>
      <c r="C2234" t="s">
        <v>3312</v>
      </c>
      <c r="D2234" t="s">
        <v>72</v>
      </c>
      <c r="E2234" t="s">
        <v>164</v>
      </c>
      <c r="F2234" t="s">
        <v>72</v>
      </c>
      <c r="G2234" t="s">
        <v>72</v>
      </c>
      <c r="H2234" t="s">
        <v>72</v>
      </c>
      <c r="I2234" t="s">
        <v>79</v>
      </c>
      <c r="J2234" t="s">
        <v>72</v>
      </c>
      <c r="K2234">
        <v>33.047486999999997</v>
      </c>
      <c r="L2234">
        <v>5.4272869999999998</v>
      </c>
      <c r="M2234">
        <v>23.277999999999999</v>
      </c>
      <c r="N2234">
        <v>44.536999999999999</v>
      </c>
      <c r="O2234" t="s">
        <v>74</v>
      </c>
      <c r="P2234" t="s">
        <v>3611</v>
      </c>
      <c r="Q2234">
        <v>11.49</v>
      </c>
      <c r="R2234">
        <v>9.77</v>
      </c>
      <c r="S2234">
        <v>12755</v>
      </c>
      <c r="T2234">
        <v>2531</v>
      </c>
      <c r="U2234">
        <v>8984</v>
      </c>
      <c r="V2234">
        <v>17189</v>
      </c>
      <c r="W2234">
        <v>121</v>
      </c>
      <c r="X2234">
        <v>38</v>
      </c>
      <c r="Y2234">
        <v>0</v>
      </c>
      <c r="Z2234">
        <v>0</v>
      </c>
      <c r="AA2234">
        <v>0</v>
      </c>
      <c r="AB2234">
        <v>1</v>
      </c>
      <c r="AC2234" t="s">
        <v>240</v>
      </c>
      <c r="AD2234" t="s">
        <v>3312</v>
      </c>
      <c r="AE2234">
        <v>1.5975024284999999</v>
      </c>
      <c r="AF2234" t="s">
        <v>75</v>
      </c>
    </row>
    <row r="2235" spans="1:32">
      <c r="A2235" t="s">
        <v>3612</v>
      </c>
      <c r="B2235">
        <v>2012</v>
      </c>
      <c r="C2235" t="s">
        <v>3312</v>
      </c>
      <c r="D2235" t="s">
        <v>171</v>
      </c>
      <c r="E2235" t="s">
        <v>72</v>
      </c>
      <c r="F2235" t="s">
        <v>72</v>
      </c>
      <c r="G2235" t="s">
        <v>72</v>
      </c>
      <c r="H2235" t="s">
        <v>73</v>
      </c>
      <c r="I2235" t="s">
        <v>72</v>
      </c>
      <c r="J2235" t="s">
        <v>72</v>
      </c>
      <c r="K2235">
        <v>22.061153000000001</v>
      </c>
      <c r="L2235">
        <v>4.3264370000000003</v>
      </c>
      <c r="M2235">
        <v>14.663</v>
      </c>
      <c r="N2235">
        <v>31.802</v>
      </c>
      <c r="O2235" t="s">
        <v>74</v>
      </c>
      <c r="P2235" t="s">
        <v>3613</v>
      </c>
      <c r="Q2235">
        <v>9.7409999999999997</v>
      </c>
      <c r="R2235">
        <v>7.399</v>
      </c>
      <c r="S2235">
        <v>5912</v>
      </c>
      <c r="T2235">
        <v>1304</v>
      </c>
      <c r="U2235">
        <v>3929</v>
      </c>
      <c r="V2235">
        <v>8522</v>
      </c>
      <c r="W2235">
        <v>99</v>
      </c>
      <c r="X2235">
        <v>22</v>
      </c>
      <c r="Y2235">
        <v>0</v>
      </c>
      <c r="Z2235">
        <v>0</v>
      </c>
      <c r="AA2235">
        <v>0</v>
      </c>
      <c r="AB2235">
        <v>1</v>
      </c>
      <c r="AC2235" t="s">
        <v>138</v>
      </c>
      <c r="AD2235" t="s">
        <v>3312</v>
      </c>
      <c r="AE2235">
        <v>1.0668531885000001</v>
      </c>
      <c r="AF2235" t="s">
        <v>75</v>
      </c>
    </row>
    <row r="2236" spans="1:32">
      <c r="A2236" t="s">
        <v>3614</v>
      </c>
      <c r="B2236">
        <v>2012</v>
      </c>
      <c r="C2236" t="s">
        <v>3312</v>
      </c>
      <c r="D2236" t="s">
        <v>171</v>
      </c>
      <c r="E2236" t="s">
        <v>72</v>
      </c>
      <c r="F2236" t="s">
        <v>72</v>
      </c>
      <c r="G2236" t="s">
        <v>72</v>
      </c>
      <c r="H2236" t="s">
        <v>73</v>
      </c>
      <c r="I2236" t="s">
        <v>76</v>
      </c>
      <c r="J2236" t="s">
        <v>72</v>
      </c>
      <c r="K2236">
        <v>17.091977</v>
      </c>
      <c r="L2236">
        <v>6.1821900000000003</v>
      </c>
      <c r="M2236">
        <v>7.9829999999999997</v>
      </c>
      <c r="N2236">
        <v>32.881</v>
      </c>
      <c r="O2236" t="s">
        <v>74</v>
      </c>
      <c r="P2236" t="s">
        <v>828</v>
      </c>
      <c r="Q2236">
        <v>15.789</v>
      </c>
      <c r="R2236">
        <v>9.109</v>
      </c>
      <c r="S2236">
        <v>2162</v>
      </c>
      <c r="T2236">
        <v>810</v>
      </c>
      <c r="U2236">
        <v>1010</v>
      </c>
      <c r="V2236">
        <v>4159</v>
      </c>
      <c r="W2236">
        <v>49</v>
      </c>
      <c r="X2236">
        <v>8</v>
      </c>
      <c r="Y2236">
        <v>0</v>
      </c>
      <c r="Z2236">
        <v>0</v>
      </c>
      <c r="AA2236">
        <v>0</v>
      </c>
      <c r="AB2236">
        <v>1</v>
      </c>
      <c r="AC2236" t="s">
        <v>134</v>
      </c>
      <c r="AD2236" t="s">
        <v>3312</v>
      </c>
      <c r="AE2236">
        <v>1.2946041935000001</v>
      </c>
      <c r="AF2236" t="s">
        <v>75</v>
      </c>
    </row>
    <row r="2237" spans="1:32">
      <c r="A2237" t="s">
        <v>3615</v>
      </c>
      <c r="B2237">
        <v>2012</v>
      </c>
      <c r="C2237" t="s">
        <v>3312</v>
      </c>
      <c r="D2237" t="s">
        <v>171</v>
      </c>
      <c r="E2237" t="s">
        <v>72</v>
      </c>
      <c r="F2237" t="s">
        <v>72</v>
      </c>
      <c r="G2237" t="s">
        <v>72</v>
      </c>
      <c r="H2237" t="s">
        <v>73</v>
      </c>
      <c r="I2237" t="s">
        <v>79</v>
      </c>
      <c r="J2237" t="s">
        <v>72</v>
      </c>
      <c r="K2237">
        <v>26.502668</v>
      </c>
      <c r="L2237">
        <v>6.5436779999999999</v>
      </c>
      <c r="M2237">
        <v>15.624000000000001</v>
      </c>
      <c r="N2237">
        <v>41.253</v>
      </c>
      <c r="O2237" t="s">
        <v>74</v>
      </c>
      <c r="P2237" t="s">
        <v>3616</v>
      </c>
      <c r="Q2237">
        <v>14.75</v>
      </c>
      <c r="R2237">
        <v>10.879</v>
      </c>
      <c r="S2237">
        <v>3750</v>
      </c>
      <c r="T2237">
        <v>1137</v>
      </c>
      <c r="U2237">
        <v>2211</v>
      </c>
      <c r="V2237">
        <v>5837</v>
      </c>
      <c r="W2237">
        <v>50</v>
      </c>
      <c r="X2237">
        <v>14</v>
      </c>
      <c r="Y2237">
        <v>0</v>
      </c>
      <c r="Z2237">
        <v>0</v>
      </c>
      <c r="AA2237">
        <v>0</v>
      </c>
      <c r="AB2237">
        <v>1</v>
      </c>
      <c r="AC2237" t="s">
        <v>165</v>
      </c>
      <c r="AD2237" t="s">
        <v>3312</v>
      </c>
      <c r="AE2237">
        <v>1.0771563975</v>
      </c>
      <c r="AF2237" t="s">
        <v>75</v>
      </c>
    </row>
    <row r="2238" spans="1:32">
      <c r="A2238" t="s">
        <v>3617</v>
      </c>
      <c r="B2238">
        <v>2012</v>
      </c>
      <c r="C2238" t="s">
        <v>3312</v>
      </c>
      <c r="D2238" t="s">
        <v>171</v>
      </c>
      <c r="E2238" t="s">
        <v>72</v>
      </c>
      <c r="F2238" t="s">
        <v>72</v>
      </c>
      <c r="G2238" t="s">
        <v>72</v>
      </c>
      <c r="H2238" t="s">
        <v>81</v>
      </c>
      <c r="I2238" t="s">
        <v>72</v>
      </c>
      <c r="J2238" t="s">
        <v>72</v>
      </c>
      <c r="K2238">
        <v>48.109718999999998</v>
      </c>
      <c r="L2238">
        <v>5.2243630000000003</v>
      </c>
      <c r="M2238">
        <v>37.97</v>
      </c>
      <c r="N2238">
        <v>58.408000000000001</v>
      </c>
      <c r="O2238" t="s">
        <v>74</v>
      </c>
      <c r="P2238" t="s">
        <v>3618</v>
      </c>
      <c r="Q2238">
        <v>10.298</v>
      </c>
      <c r="R2238">
        <v>10.14</v>
      </c>
      <c r="S2238">
        <v>10021</v>
      </c>
      <c r="T2238">
        <v>1898</v>
      </c>
      <c r="U2238">
        <v>7909</v>
      </c>
      <c r="V2238">
        <v>12166</v>
      </c>
      <c r="W2238">
        <v>101</v>
      </c>
      <c r="X2238">
        <v>40</v>
      </c>
      <c r="Y2238">
        <v>0</v>
      </c>
      <c r="Z2238">
        <v>0</v>
      </c>
      <c r="AA2238">
        <v>0</v>
      </c>
      <c r="AB2238">
        <v>1</v>
      </c>
      <c r="AC2238" t="s">
        <v>166</v>
      </c>
      <c r="AD2238" t="s">
        <v>3312</v>
      </c>
      <c r="AE2238">
        <v>1.0933214893000001</v>
      </c>
      <c r="AF2238" t="s">
        <v>75</v>
      </c>
    </row>
    <row r="2239" spans="1:32">
      <c r="A2239" t="s">
        <v>3619</v>
      </c>
      <c r="B2239">
        <v>2012</v>
      </c>
      <c r="C2239" t="s">
        <v>3312</v>
      </c>
      <c r="D2239" t="s">
        <v>171</v>
      </c>
      <c r="E2239" t="s">
        <v>72</v>
      </c>
      <c r="F2239" t="s">
        <v>72</v>
      </c>
      <c r="G2239" t="s">
        <v>72</v>
      </c>
      <c r="H2239" t="s">
        <v>81</v>
      </c>
      <c r="I2239" t="s">
        <v>76</v>
      </c>
      <c r="J2239" t="s">
        <v>72</v>
      </c>
      <c r="K2239">
        <v>28.779057000000002</v>
      </c>
      <c r="L2239">
        <v>7.2935169999999996</v>
      </c>
      <c r="M2239">
        <v>16.63</v>
      </c>
      <c r="N2239">
        <v>45.012</v>
      </c>
      <c r="O2239" t="s">
        <v>74</v>
      </c>
      <c r="P2239" t="s">
        <v>3620</v>
      </c>
      <c r="Q2239">
        <v>16.233000000000001</v>
      </c>
      <c r="R2239">
        <v>12.148999999999999</v>
      </c>
      <c r="S2239">
        <v>2936</v>
      </c>
      <c r="T2239">
        <v>896</v>
      </c>
      <c r="U2239">
        <v>1697</v>
      </c>
      <c r="V2239">
        <v>4592</v>
      </c>
      <c r="W2239">
        <v>60</v>
      </c>
      <c r="X2239">
        <v>17</v>
      </c>
      <c r="Y2239">
        <v>0</v>
      </c>
      <c r="Z2239">
        <v>0</v>
      </c>
      <c r="AA2239">
        <v>0</v>
      </c>
      <c r="AB2239">
        <v>1</v>
      </c>
      <c r="AC2239" t="s">
        <v>114</v>
      </c>
      <c r="AD2239" t="s">
        <v>3312</v>
      </c>
      <c r="AE2239">
        <v>1.5312344281000001</v>
      </c>
      <c r="AF2239" t="s">
        <v>75</v>
      </c>
    </row>
    <row r="2240" spans="1:32">
      <c r="A2240" t="s">
        <v>3621</v>
      </c>
      <c r="B2240">
        <v>2012</v>
      </c>
      <c r="C2240" t="s">
        <v>3312</v>
      </c>
      <c r="D2240" t="s">
        <v>171</v>
      </c>
      <c r="E2240" t="s">
        <v>72</v>
      </c>
      <c r="F2240" t="s">
        <v>72</v>
      </c>
      <c r="G2240" t="s">
        <v>72</v>
      </c>
      <c r="H2240" t="s">
        <v>81</v>
      </c>
      <c r="I2240" t="s">
        <v>79</v>
      </c>
      <c r="J2240" t="s">
        <v>72</v>
      </c>
      <c r="K2240">
        <v>66.666597999999993</v>
      </c>
      <c r="L2240">
        <v>7.0278479999999997</v>
      </c>
      <c r="M2240">
        <v>51.642000000000003</v>
      </c>
      <c r="N2240">
        <v>78.927999999999997</v>
      </c>
      <c r="O2240" t="s">
        <v>74</v>
      </c>
      <c r="P2240" t="s">
        <v>3622</v>
      </c>
      <c r="Q2240">
        <v>12.260999999999999</v>
      </c>
      <c r="R2240">
        <v>15.025</v>
      </c>
      <c r="S2240">
        <v>7085</v>
      </c>
      <c r="T2240">
        <v>1782</v>
      </c>
      <c r="U2240">
        <v>5488</v>
      </c>
      <c r="V2240">
        <v>8388</v>
      </c>
      <c r="W2240">
        <v>41</v>
      </c>
      <c r="X2240">
        <v>23</v>
      </c>
      <c r="Y2240">
        <v>0</v>
      </c>
      <c r="Z2240">
        <v>0</v>
      </c>
      <c r="AA2240">
        <v>0</v>
      </c>
      <c r="AB2240">
        <v>1</v>
      </c>
      <c r="AC2240" t="s">
        <v>168</v>
      </c>
      <c r="AD2240" t="s">
        <v>3312</v>
      </c>
      <c r="AE2240">
        <v>0.88903079460000001</v>
      </c>
      <c r="AF2240" t="s">
        <v>75</v>
      </c>
    </row>
    <row r="2241" spans="1:32">
      <c r="A2241" t="s">
        <v>3623</v>
      </c>
      <c r="B2241">
        <v>2012</v>
      </c>
      <c r="C2241" t="s">
        <v>3312</v>
      </c>
      <c r="D2241" t="s">
        <v>171</v>
      </c>
      <c r="E2241" t="s">
        <v>72</v>
      </c>
      <c r="F2241" t="s">
        <v>72</v>
      </c>
      <c r="G2241" t="s">
        <v>72</v>
      </c>
      <c r="H2241" t="s">
        <v>83</v>
      </c>
      <c r="I2241" t="s">
        <v>72</v>
      </c>
      <c r="J2241" t="s">
        <v>72</v>
      </c>
      <c r="K2241">
        <v>37.715736</v>
      </c>
      <c r="L2241">
        <v>5.0960660000000004</v>
      </c>
      <c r="M2241">
        <v>28.251000000000001</v>
      </c>
      <c r="N2241">
        <v>48.22</v>
      </c>
      <c r="O2241" t="s">
        <v>74</v>
      </c>
      <c r="P2241" t="s">
        <v>3624</v>
      </c>
      <c r="Q2241">
        <v>10.504</v>
      </c>
      <c r="R2241">
        <v>9.4640000000000004</v>
      </c>
      <c r="S2241">
        <v>16592</v>
      </c>
      <c r="T2241">
        <v>2743</v>
      </c>
      <c r="U2241">
        <v>12428</v>
      </c>
      <c r="V2241">
        <v>21212</v>
      </c>
      <c r="W2241">
        <v>211</v>
      </c>
      <c r="X2241">
        <v>58</v>
      </c>
      <c r="Y2241">
        <v>0</v>
      </c>
      <c r="Z2241">
        <v>0</v>
      </c>
      <c r="AA2241">
        <v>0</v>
      </c>
      <c r="AB2241">
        <v>1</v>
      </c>
      <c r="AC2241" t="s">
        <v>90</v>
      </c>
      <c r="AD2241" t="s">
        <v>3312</v>
      </c>
      <c r="AE2241">
        <v>2.3216058355000002</v>
      </c>
      <c r="AF2241" t="s">
        <v>75</v>
      </c>
    </row>
    <row r="2242" spans="1:32">
      <c r="A2242" t="s">
        <v>3625</v>
      </c>
      <c r="B2242">
        <v>2012</v>
      </c>
      <c r="C2242" t="s">
        <v>3312</v>
      </c>
      <c r="D2242" t="s">
        <v>171</v>
      </c>
      <c r="E2242" t="s">
        <v>72</v>
      </c>
      <c r="F2242" t="s">
        <v>72</v>
      </c>
      <c r="G2242" t="s">
        <v>72</v>
      </c>
      <c r="H2242" t="s">
        <v>83</v>
      </c>
      <c r="I2242" t="s">
        <v>76</v>
      </c>
      <c r="J2242" t="s">
        <v>72</v>
      </c>
      <c r="K2242">
        <v>18.740188</v>
      </c>
      <c r="L2242">
        <v>4.8809120000000004</v>
      </c>
      <c r="M2242">
        <v>10.882</v>
      </c>
      <c r="N2242">
        <v>30.341999999999999</v>
      </c>
      <c r="O2242" t="s">
        <v>74</v>
      </c>
      <c r="P2242" t="s">
        <v>3626</v>
      </c>
      <c r="Q2242">
        <v>11.601000000000001</v>
      </c>
      <c r="R2242">
        <v>7.8579999999999997</v>
      </c>
      <c r="S2242">
        <v>3473</v>
      </c>
      <c r="T2242">
        <v>952</v>
      </c>
      <c r="U2242">
        <v>2017</v>
      </c>
      <c r="V2242">
        <v>5623</v>
      </c>
      <c r="W2242">
        <v>127</v>
      </c>
      <c r="X2242">
        <v>25</v>
      </c>
      <c r="Y2242">
        <v>0</v>
      </c>
      <c r="Z2242">
        <v>0</v>
      </c>
      <c r="AA2242">
        <v>0</v>
      </c>
      <c r="AB2242">
        <v>1</v>
      </c>
      <c r="AC2242" t="s">
        <v>165</v>
      </c>
      <c r="AD2242" t="s">
        <v>3312</v>
      </c>
      <c r="AE2242">
        <v>1.9711641654000001</v>
      </c>
      <c r="AF2242" t="s">
        <v>75</v>
      </c>
    </row>
    <row r="2243" spans="1:32">
      <c r="A2243" t="s">
        <v>3627</v>
      </c>
      <c r="B2243">
        <v>2012</v>
      </c>
      <c r="C2243" t="s">
        <v>3312</v>
      </c>
      <c r="D2243" t="s">
        <v>171</v>
      </c>
      <c r="E2243" t="s">
        <v>72</v>
      </c>
      <c r="F2243" t="s">
        <v>72</v>
      </c>
      <c r="G2243" t="s">
        <v>72</v>
      </c>
      <c r="H2243" t="s">
        <v>83</v>
      </c>
      <c r="I2243" t="s">
        <v>79</v>
      </c>
      <c r="J2243" t="s">
        <v>72</v>
      </c>
      <c r="K2243">
        <v>51.528621999999999</v>
      </c>
      <c r="L2243">
        <v>7.5157030000000002</v>
      </c>
      <c r="M2243">
        <v>36.915999999999997</v>
      </c>
      <c r="N2243">
        <v>65.885000000000005</v>
      </c>
      <c r="O2243" t="s">
        <v>74</v>
      </c>
      <c r="P2243" t="s">
        <v>3628</v>
      </c>
      <c r="Q2243">
        <v>14.356</v>
      </c>
      <c r="R2243">
        <v>14.613</v>
      </c>
      <c r="S2243">
        <v>13119</v>
      </c>
      <c r="T2243">
        <v>2599</v>
      </c>
      <c r="U2243">
        <v>9398</v>
      </c>
      <c r="V2243">
        <v>16773</v>
      </c>
      <c r="W2243">
        <v>84</v>
      </c>
      <c r="X2243">
        <v>33</v>
      </c>
      <c r="Y2243">
        <v>0</v>
      </c>
      <c r="Z2243">
        <v>0</v>
      </c>
      <c r="AA2243">
        <v>0</v>
      </c>
      <c r="AB2243">
        <v>1</v>
      </c>
      <c r="AC2243" t="s">
        <v>240</v>
      </c>
      <c r="AD2243" t="s">
        <v>3312</v>
      </c>
      <c r="AE2243">
        <v>1.8770827286</v>
      </c>
      <c r="AF2243" t="s">
        <v>75</v>
      </c>
    </row>
    <row r="2244" spans="1:32">
      <c r="A2244" t="s">
        <v>3629</v>
      </c>
      <c r="B2244">
        <v>2012</v>
      </c>
      <c r="C2244" t="s">
        <v>3312</v>
      </c>
      <c r="D2244" t="s">
        <v>171</v>
      </c>
      <c r="E2244" t="s">
        <v>72</v>
      </c>
      <c r="F2244" t="s">
        <v>72</v>
      </c>
      <c r="G2244" t="s">
        <v>72</v>
      </c>
      <c r="H2244" t="s">
        <v>84</v>
      </c>
      <c r="I2244" t="s">
        <v>72</v>
      </c>
      <c r="J2244" t="s">
        <v>72</v>
      </c>
      <c r="K2244">
        <v>29.687377999999999</v>
      </c>
      <c r="L2244">
        <v>4.5371050000000004</v>
      </c>
      <c r="M2244">
        <v>21.527000000000001</v>
      </c>
      <c r="N2244">
        <v>39.389000000000003</v>
      </c>
      <c r="O2244" t="s">
        <v>74</v>
      </c>
      <c r="P2244" t="s">
        <v>3630</v>
      </c>
      <c r="Q2244">
        <v>9.7010000000000005</v>
      </c>
      <c r="R2244">
        <v>8.1609999999999996</v>
      </c>
      <c r="S2244">
        <v>10064</v>
      </c>
      <c r="T2244">
        <v>1813</v>
      </c>
      <c r="U2244">
        <v>7297</v>
      </c>
      <c r="V2244">
        <v>13352</v>
      </c>
      <c r="W2244">
        <v>209</v>
      </c>
      <c r="X2244">
        <v>58</v>
      </c>
      <c r="Y2244">
        <v>0</v>
      </c>
      <c r="Z2244">
        <v>0</v>
      </c>
      <c r="AA2244">
        <v>0</v>
      </c>
      <c r="AB2244">
        <v>1</v>
      </c>
      <c r="AC2244" t="s">
        <v>92</v>
      </c>
      <c r="AD2244" t="s">
        <v>3312</v>
      </c>
      <c r="AE2244">
        <v>2.0512366203000001</v>
      </c>
      <c r="AF2244" t="s">
        <v>75</v>
      </c>
    </row>
    <row r="2245" spans="1:32">
      <c r="A2245" t="s">
        <v>3631</v>
      </c>
      <c r="B2245">
        <v>2012</v>
      </c>
      <c r="C2245" t="s">
        <v>3312</v>
      </c>
      <c r="D2245" t="s">
        <v>171</v>
      </c>
      <c r="E2245" t="s">
        <v>72</v>
      </c>
      <c r="F2245" t="s">
        <v>72</v>
      </c>
      <c r="G2245" t="s">
        <v>72</v>
      </c>
      <c r="H2245" t="s">
        <v>84</v>
      </c>
      <c r="I2245" t="s">
        <v>76</v>
      </c>
      <c r="J2245" t="s">
        <v>72</v>
      </c>
      <c r="K2245">
        <v>22.915747</v>
      </c>
      <c r="L2245">
        <v>4.3306389999999997</v>
      </c>
      <c r="M2245">
        <v>15.452999999999999</v>
      </c>
      <c r="N2245">
        <v>32.591999999999999</v>
      </c>
      <c r="O2245" t="s">
        <v>74</v>
      </c>
      <c r="P2245" t="s">
        <v>3632</v>
      </c>
      <c r="Q2245">
        <v>9.6769999999999996</v>
      </c>
      <c r="R2245">
        <v>7.4619999999999997</v>
      </c>
      <c r="S2245">
        <v>4139</v>
      </c>
      <c r="T2245">
        <v>866</v>
      </c>
      <c r="U2245">
        <v>2791</v>
      </c>
      <c r="V2245">
        <v>5887</v>
      </c>
      <c r="W2245">
        <v>121</v>
      </c>
      <c r="X2245">
        <v>29</v>
      </c>
      <c r="Y2245">
        <v>0</v>
      </c>
      <c r="Z2245">
        <v>0</v>
      </c>
      <c r="AA2245">
        <v>0</v>
      </c>
      <c r="AB2245">
        <v>1</v>
      </c>
      <c r="AC2245" t="s">
        <v>140</v>
      </c>
      <c r="AD2245" t="s">
        <v>3312</v>
      </c>
      <c r="AE2245">
        <v>1.2740471086</v>
      </c>
      <c r="AF2245" t="s">
        <v>75</v>
      </c>
    </row>
    <row r="2246" spans="1:32">
      <c r="A2246" t="s">
        <v>3633</v>
      </c>
      <c r="B2246">
        <v>2012</v>
      </c>
      <c r="C2246" t="s">
        <v>3312</v>
      </c>
      <c r="D2246" t="s">
        <v>171</v>
      </c>
      <c r="E2246" t="s">
        <v>72</v>
      </c>
      <c r="F2246" t="s">
        <v>72</v>
      </c>
      <c r="G2246" t="s">
        <v>72</v>
      </c>
      <c r="H2246" t="s">
        <v>84</v>
      </c>
      <c r="I2246" t="s">
        <v>79</v>
      </c>
      <c r="J2246" t="s">
        <v>72</v>
      </c>
      <c r="K2246">
        <v>37.411014999999999</v>
      </c>
      <c r="L2246">
        <v>6.7893420000000004</v>
      </c>
      <c r="M2246">
        <v>25.164000000000001</v>
      </c>
      <c r="N2246">
        <v>51.515000000000001</v>
      </c>
      <c r="O2246" t="s">
        <v>74</v>
      </c>
      <c r="P2246" t="s">
        <v>3634</v>
      </c>
      <c r="Q2246">
        <v>14.103999999999999</v>
      </c>
      <c r="R2246">
        <v>12.247</v>
      </c>
      <c r="S2246">
        <v>5924</v>
      </c>
      <c r="T2246">
        <v>1410</v>
      </c>
      <c r="U2246">
        <v>3985</v>
      </c>
      <c r="V2246">
        <v>8158</v>
      </c>
      <c r="W2246">
        <v>88</v>
      </c>
      <c r="X2246">
        <v>29</v>
      </c>
      <c r="Y2246">
        <v>0</v>
      </c>
      <c r="Z2246">
        <v>0</v>
      </c>
      <c r="AA2246">
        <v>0</v>
      </c>
      <c r="AB2246">
        <v>1</v>
      </c>
      <c r="AC2246" t="s">
        <v>113</v>
      </c>
      <c r="AD2246" t="s">
        <v>3312</v>
      </c>
      <c r="AE2246">
        <v>1.7126840818</v>
      </c>
      <c r="AF2246" t="s">
        <v>75</v>
      </c>
    </row>
    <row r="2247" spans="1:32">
      <c r="A2247" t="s">
        <v>3635</v>
      </c>
      <c r="B2247">
        <v>2012</v>
      </c>
      <c r="C2247" t="s">
        <v>3312</v>
      </c>
      <c r="D2247" t="s">
        <v>171</v>
      </c>
      <c r="E2247" t="s">
        <v>72</v>
      </c>
      <c r="F2247" t="s">
        <v>72</v>
      </c>
      <c r="G2247" t="s">
        <v>72</v>
      </c>
      <c r="H2247" t="s">
        <v>85</v>
      </c>
      <c r="I2247" t="s">
        <v>72</v>
      </c>
      <c r="J2247" t="s">
        <v>72</v>
      </c>
      <c r="K2247">
        <v>18.826025999999999</v>
      </c>
      <c r="L2247">
        <v>3.262661</v>
      </c>
      <c r="M2247">
        <v>13.182</v>
      </c>
      <c r="N2247">
        <v>26.158000000000001</v>
      </c>
      <c r="O2247" t="s">
        <v>74</v>
      </c>
      <c r="P2247" t="s">
        <v>3636</v>
      </c>
      <c r="Q2247">
        <v>7.3319999999999999</v>
      </c>
      <c r="R2247">
        <v>5.6440000000000001</v>
      </c>
      <c r="S2247">
        <v>6176</v>
      </c>
      <c r="T2247">
        <v>1221</v>
      </c>
      <c r="U2247">
        <v>4325</v>
      </c>
      <c r="V2247">
        <v>8581</v>
      </c>
      <c r="W2247">
        <v>187</v>
      </c>
      <c r="X2247">
        <v>31</v>
      </c>
      <c r="Y2247">
        <v>0</v>
      </c>
      <c r="Z2247">
        <v>0</v>
      </c>
      <c r="AA2247">
        <v>0</v>
      </c>
      <c r="AB2247">
        <v>1</v>
      </c>
      <c r="AC2247" t="s">
        <v>138</v>
      </c>
      <c r="AD2247" t="s">
        <v>3312</v>
      </c>
      <c r="AE2247">
        <v>1.2956313519</v>
      </c>
      <c r="AF2247" t="s">
        <v>75</v>
      </c>
    </row>
    <row r="2248" spans="1:32">
      <c r="A2248" t="s">
        <v>3637</v>
      </c>
      <c r="B2248">
        <v>2012</v>
      </c>
      <c r="C2248" t="s">
        <v>3312</v>
      </c>
      <c r="D2248" t="s">
        <v>171</v>
      </c>
      <c r="E2248" t="s">
        <v>72</v>
      </c>
      <c r="F2248" t="s">
        <v>72</v>
      </c>
      <c r="G2248" t="s">
        <v>72</v>
      </c>
      <c r="H2248" t="s">
        <v>85</v>
      </c>
      <c r="I2248" t="s">
        <v>76</v>
      </c>
      <c r="J2248" t="s">
        <v>72</v>
      </c>
      <c r="K2248">
        <v>7.5776320000000004</v>
      </c>
      <c r="L2248">
        <v>2.7471990000000002</v>
      </c>
      <c r="M2248">
        <v>3.6280000000000001</v>
      </c>
      <c r="N2248">
        <v>15.148999999999999</v>
      </c>
      <c r="O2248" t="s">
        <v>74</v>
      </c>
      <c r="P2248" t="s">
        <v>3638</v>
      </c>
      <c r="Q2248">
        <v>7.5720000000000001</v>
      </c>
      <c r="R2248">
        <v>3.9489999999999998</v>
      </c>
      <c r="S2248">
        <v>1270</v>
      </c>
      <c r="T2248">
        <v>469</v>
      </c>
      <c r="U2248">
        <v>608</v>
      </c>
      <c r="V2248">
        <v>2538</v>
      </c>
      <c r="W2248">
        <v>112</v>
      </c>
      <c r="X2248">
        <v>9</v>
      </c>
      <c r="Y2248">
        <v>0</v>
      </c>
      <c r="Z2248">
        <v>0</v>
      </c>
      <c r="AA2248">
        <v>0</v>
      </c>
      <c r="AB2248">
        <v>1</v>
      </c>
      <c r="AC2248" t="s">
        <v>115</v>
      </c>
      <c r="AD2248" t="s">
        <v>3312</v>
      </c>
      <c r="AE2248">
        <v>1.1961691459999999</v>
      </c>
      <c r="AF2248" t="s">
        <v>75</v>
      </c>
    </row>
    <row r="2249" spans="1:32">
      <c r="A2249" t="s">
        <v>3639</v>
      </c>
      <c r="B2249">
        <v>2012</v>
      </c>
      <c r="C2249" t="s">
        <v>3312</v>
      </c>
      <c r="D2249" t="s">
        <v>171</v>
      </c>
      <c r="E2249" t="s">
        <v>72</v>
      </c>
      <c r="F2249" t="s">
        <v>72</v>
      </c>
      <c r="G2249" t="s">
        <v>72</v>
      </c>
      <c r="H2249" t="s">
        <v>85</v>
      </c>
      <c r="I2249" t="s">
        <v>79</v>
      </c>
      <c r="J2249" t="s">
        <v>72</v>
      </c>
      <c r="K2249">
        <v>30.568577999999999</v>
      </c>
      <c r="L2249">
        <v>5.9057360000000001</v>
      </c>
      <c r="M2249">
        <v>20.222999999999999</v>
      </c>
      <c r="N2249">
        <v>43.332000000000001</v>
      </c>
      <c r="O2249" t="s">
        <v>74</v>
      </c>
      <c r="P2249" t="s">
        <v>3640</v>
      </c>
      <c r="Q2249">
        <v>12.763</v>
      </c>
      <c r="R2249">
        <v>10.346</v>
      </c>
      <c r="S2249">
        <v>4906</v>
      </c>
      <c r="T2249">
        <v>1137</v>
      </c>
      <c r="U2249">
        <v>3246</v>
      </c>
      <c r="V2249">
        <v>6955</v>
      </c>
      <c r="W2249">
        <v>75</v>
      </c>
      <c r="X2249">
        <v>22</v>
      </c>
      <c r="Y2249">
        <v>0</v>
      </c>
      <c r="Z2249">
        <v>0</v>
      </c>
      <c r="AA2249">
        <v>0</v>
      </c>
      <c r="AB2249">
        <v>1</v>
      </c>
      <c r="AC2249" t="s">
        <v>94</v>
      </c>
      <c r="AD2249" t="s">
        <v>3312</v>
      </c>
      <c r="AE2249">
        <v>1.2160416265</v>
      </c>
      <c r="AF2249" t="s">
        <v>75</v>
      </c>
    </row>
    <row r="2250" spans="1:32">
      <c r="A2250" t="s">
        <v>3641</v>
      </c>
      <c r="B2250">
        <v>2012</v>
      </c>
      <c r="C2250" t="s">
        <v>3312</v>
      </c>
      <c r="D2250" t="s">
        <v>171</v>
      </c>
      <c r="E2250" t="s">
        <v>72</v>
      </c>
      <c r="F2250" t="s">
        <v>72</v>
      </c>
      <c r="G2250" t="s">
        <v>72</v>
      </c>
      <c r="H2250" t="s">
        <v>86</v>
      </c>
      <c r="I2250" t="s">
        <v>72</v>
      </c>
      <c r="J2250" t="s">
        <v>72</v>
      </c>
      <c r="K2250">
        <v>15.659383</v>
      </c>
      <c r="L2250">
        <v>3.695919</v>
      </c>
      <c r="M2250">
        <v>9.6300000000000008</v>
      </c>
      <c r="N2250">
        <v>24.442</v>
      </c>
      <c r="O2250" t="s">
        <v>74</v>
      </c>
      <c r="P2250" t="s">
        <v>3642</v>
      </c>
      <c r="Q2250">
        <v>8.7829999999999995</v>
      </c>
      <c r="R2250">
        <v>6.0289999999999999</v>
      </c>
      <c r="S2250">
        <v>3433</v>
      </c>
      <c r="T2250">
        <v>844</v>
      </c>
      <c r="U2250">
        <v>2112</v>
      </c>
      <c r="V2250">
        <v>5359</v>
      </c>
      <c r="W2250">
        <v>151</v>
      </c>
      <c r="X2250">
        <v>26</v>
      </c>
      <c r="Y2250">
        <v>0</v>
      </c>
      <c r="Z2250">
        <v>0</v>
      </c>
      <c r="AA2250">
        <v>0</v>
      </c>
      <c r="AB2250">
        <v>1</v>
      </c>
      <c r="AC2250" t="s">
        <v>114</v>
      </c>
      <c r="AD2250" t="s">
        <v>3312</v>
      </c>
      <c r="AE2250">
        <v>1.5514033966</v>
      </c>
      <c r="AF2250" t="s">
        <v>75</v>
      </c>
    </row>
    <row r="2251" spans="1:32">
      <c r="A2251" t="s">
        <v>3643</v>
      </c>
      <c r="B2251">
        <v>2012</v>
      </c>
      <c r="C2251" t="s">
        <v>3312</v>
      </c>
      <c r="D2251" t="s">
        <v>171</v>
      </c>
      <c r="E2251" t="s">
        <v>72</v>
      </c>
      <c r="F2251" t="s">
        <v>72</v>
      </c>
      <c r="G2251" t="s">
        <v>72</v>
      </c>
      <c r="H2251" t="s">
        <v>86</v>
      </c>
      <c r="I2251" t="s">
        <v>76</v>
      </c>
      <c r="J2251" t="s">
        <v>72</v>
      </c>
      <c r="K2251">
        <v>11.576438</v>
      </c>
      <c r="L2251">
        <v>5.128908</v>
      </c>
      <c r="M2251">
        <v>4.6210000000000004</v>
      </c>
      <c r="N2251">
        <v>26.132000000000001</v>
      </c>
      <c r="O2251" t="s">
        <v>74</v>
      </c>
      <c r="P2251" t="s">
        <v>3644</v>
      </c>
      <c r="Q2251">
        <v>14.555999999999999</v>
      </c>
      <c r="R2251">
        <v>6.9550000000000001</v>
      </c>
      <c r="S2251">
        <v>1147</v>
      </c>
      <c r="T2251">
        <v>511</v>
      </c>
      <c r="U2251">
        <v>458</v>
      </c>
      <c r="V2251">
        <v>2589</v>
      </c>
      <c r="W2251">
        <v>76</v>
      </c>
      <c r="X2251">
        <v>7</v>
      </c>
      <c r="Y2251">
        <v>0</v>
      </c>
      <c r="Z2251">
        <v>0</v>
      </c>
      <c r="AA2251">
        <v>0</v>
      </c>
      <c r="AB2251">
        <v>1</v>
      </c>
      <c r="AC2251" t="s">
        <v>220</v>
      </c>
      <c r="AD2251" t="s">
        <v>3312</v>
      </c>
      <c r="AE2251">
        <v>1.9273832021999999</v>
      </c>
      <c r="AF2251" t="s">
        <v>75</v>
      </c>
    </row>
    <row r="2252" spans="1:32">
      <c r="A2252" t="s">
        <v>3645</v>
      </c>
      <c r="B2252">
        <v>2012</v>
      </c>
      <c r="C2252" t="s">
        <v>3312</v>
      </c>
      <c r="D2252" t="s">
        <v>171</v>
      </c>
      <c r="E2252" t="s">
        <v>72</v>
      </c>
      <c r="F2252" t="s">
        <v>72</v>
      </c>
      <c r="G2252" t="s">
        <v>72</v>
      </c>
      <c r="H2252" t="s">
        <v>86</v>
      </c>
      <c r="I2252" t="s">
        <v>79</v>
      </c>
      <c r="J2252" t="s">
        <v>72</v>
      </c>
      <c r="K2252">
        <v>19.024792999999999</v>
      </c>
      <c r="L2252">
        <v>4.9015420000000001</v>
      </c>
      <c r="M2252">
        <v>11.109</v>
      </c>
      <c r="N2252">
        <v>30.637</v>
      </c>
      <c r="O2252" t="s">
        <v>74</v>
      </c>
      <c r="P2252" t="s">
        <v>3646</v>
      </c>
      <c r="Q2252">
        <v>11.612</v>
      </c>
      <c r="R2252">
        <v>7.9160000000000004</v>
      </c>
      <c r="S2252">
        <v>2287</v>
      </c>
      <c r="T2252">
        <v>609</v>
      </c>
      <c r="U2252">
        <v>1335</v>
      </c>
      <c r="V2252">
        <v>3682</v>
      </c>
      <c r="W2252">
        <v>75</v>
      </c>
      <c r="X2252">
        <v>19</v>
      </c>
      <c r="Y2252">
        <v>0</v>
      </c>
      <c r="Z2252">
        <v>0</v>
      </c>
      <c r="AA2252">
        <v>0</v>
      </c>
      <c r="AB2252">
        <v>1</v>
      </c>
      <c r="AC2252" t="s">
        <v>134</v>
      </c>
      <c r="AD2252" t="s">
        <v>3312</v>
      </c>
      <c r="AE2252">
        <v>1.1540512825</v>
      </c>
      <c r="AF2252" t="s">
        <v>75</v>
      </c>
    </row>
    <row r="2253" spans="1:32">
      <c r="A2253" t="s">
        <v>3647</v>
      </c>
      <c r="B2253">
        <v>2012</v>
      </c>
      <c r="C2253" t="s">
        <v>3312</v>
      </c>
      <c r="D2253" t="s">
        <v>171</v>
      </c>
      <c r="E2253" t="s">
        <v>72</v>
      </c>
      <c r="F2253" t="s">
        <v>72</v>
      </c>
      <c r="G2253" t="s">
        <v>72</v>
      </c>
      <c r="H2253" t="s">
        <v>88</v>
      </c>
      <c r="I2253" t="s">
        <v>72</v>
      </c>
      <c r="J2253" t="s">
        <v>72</v>
      </c>
      <c r="K2253">
        <v>9.4531639999999992</v>
      </c>
      <c r="L2253">
        <v>3.669349</v>
      </c>
      <c r="M2253">
        <v>4.2699999999999996</v>
      </c>
      <c r="N2253">
        <v>19.638999999999999</v>
      </c>
      <c r="O2253" t="s">
        <v>74</v>
      </c>
      <c r="P2253" t="s">
        <v>3648</v>
      </c>
      <c r="Q2253">
        <v>10.186</v>
      </c>
      <c r="R2253">
        <v>5.1840000000000002</v>
      </c>
      <c r="S2253">
        <v>865</v>
      </c>
      <c r="T2253">
        <v>332</v>
      </c>
      <c r="U2253">
        <v>391</v>
      </c>
      <c r="V2253">
        <v>1797</v>
      </c>
      <c r="W2253">
        <v>90</v>
      </c>
      <c r="X2253">
        <v>10</v>
      </c>
      <c r="Y2253">
        <v>0</v>
      </c>
      <c r="Z2253">
        <v>0</v>
      </c>
      <c r="AA2253">
        <v>0</v>
      </c>
      <c r="AB2253">
        <v>1</v>
      </c>
      <c r="AC2253" t="s">
        <v>116</v>
      </c>
      <c r="AD2253" t="s">
        <v>3312</v>
      </c>
      <c r="AE2253">
        <v>1.3999661898</v>
      </c>
      <c r="AF2253" t="s">
        <v>75</v>
      </c>
    </row>
    <row r="2254" spans="1:32">
      <c r="A2254" t="s">
        <v>3649</v>
      </c>
      <c r="B2254">
        <v>2012</v>
      </c>
      <c r="C2254" t="s">
        <v>3312</v>
      </c>
      <c r="D2254" t="s">
        <v>171</v>
      </c>
      <c r="E2254" t="s">
        <v>72</v>
      </c>
      <c r="F2254" t="s">
        <v>72</v>
      </c>
      <c r="G2254" t="s">
        <v>72</v>
      </c>
      <c r="H2254" t="s">
        <v>88</v>
      </c>
      <c r="I2254" t="s">
        <v>76</v>
      </c>
      <c r="J2254" t="s">
        <v>72</v>
      </c>
      <c r="K2254">
        <v>6.788087</v>
      </c>
      <c r="L2254">
        <v>4.2843980000000004</v>
      </c>
      <c r="M2254">
        <v>1.865</v>
      </c>
      <c r="N2254">
        <v>21.818000000000001</v>
      </c>
      <c r="O2254" t="s">
        <v>74</v>
      </c>
      <c r="P2254" t="s">
        <v>3650</v>
      </c>
      <c r="Q2254">
        <v>15.03</v>
      </c>
      <c r="R2254">
        <v>4.923</v>
      </c>
      <c r="S2254">
        <v>269</v>
      </c>
      <c r="T2254">
        <v>169</v>
      </c>
      <c r="U2254">
        <v>74</v>
      </c>
      <c r="V2254">
        <v>865</v>
      </c>
      <c r="W2254">
        <v>48</v>
      </c>
      <c r="X2254">
        <v>3</v>
      </c>
      <c r="Y2254">
        <v>0</v>
      </c>
      <c r="Z2254">
        <v>0</v>
      </c>
      <c r="AA2254">
        <v>0</v>
      </c>
      <c r="AB2254">
        <v>1</v>
      </c>
      <c r="AC2254" t="s">
        <v>118</v>
      </c>
      <c r="AD2254" t="s">
        <v>3312</v>
      </c>
      <c r="AE2254">
        <v>1.3635110882000001</v>
      </c>
      <c r="AF2254" t="s">
        <v>75</v>
      </c>
    </row>
    <row r="2255" spans="1:32">
      <c r="A2255" t="s">
        <v>3651</v>
      </c>
      <c r="B2255">
        <v>2012</v>
      </c>
      <c r="C2255" t="s">
        <v>3312</v>
      </c>
      <c r="D2255" t="s">
        <v>171</v>
      </c>
      <c r="E2255" t="s">
        <v>72</v>
      </c>
      <c r="F2255" t="s">
        <v>72</v>
      </c>
      <c r="G2255" t="s">
        <v>72</v>
      </c>
      <c r="H2255" t="s">
        <v>88</v>
      </c>
      <c r="I2255" t="s">
        <v>79</v>
      </c>
      <c r="J2255" t="s">
        <v>72</v>
      </c>
      <c r="K2255">
        <v>11.492236</v>
      </c>
      <c r="L2255">
        <v>4.6967030000000003</v>
      </c>
      <c r="M2255">
        <v>4.9379999999999997</v>
      </c>
      <c r="N2255">
        <v>24.503</v>
      </c>
      <c r="O2255" t="s">
        <v>74</v>
      </c>
      <c r="P2255" t="s">
        <v>3652</v>
      </c>
      <c r="Q2255">
        <v>13.01</v>
      </c>
      <c r="R2255">
        <v>6.5540000000000003</v>
      </c>
      <c r="S2255">
        <v>596</v>
      </c>
      <c r="T2255">
        <v>239</v>
      </c>
      <c r="U2255">
        <v>256</v>
      </c>
      <c r="V2255">
        <v>1270</v>
      </c>
      <c r="W2255">
        <v>42</v>
      </c>
      <c r="X2255">
        <v>7</v>
      </c>
      <c r="Y2255">
        <v>0</v>
      </c>
      <c r="Z2255">
        <v>0</v>
      </c>
      <c r="AA2255">
        <v>0</v>
      </c>
      <c r="AB2255">
        <v>1</v>
      </c>
      <c r="AC2255" t="s">
        <v>118</v>
      </c>
      <c r="AD2255" t="s">
        <v>3312</v>
      </c>
      <c r="AE2255">
        <v>0.88916867369999997</v>
      </c>
      <c r="AF2255" t="s">
        <v>75</v>
      </c>
    </row>
    <row r="2256" spans="1:32">
      <c r="A2256" t="s">
        <v>3653</v>
      </c>
      <c r="B2256">
        <v>2012</v>
      </c>
      <c r="C2256" t="s">
        <v>3312</v>
      </c>
      <c r="D2256" t="s">
        <v>171</v>
      </c>
      <c r="E2256" t="s">
        <v>72</v>
      </c>
      <c r="F2256" t="s">
        <v>72</v>
      </c>
      <c r="G2256" t="s">
        <v>72</v>
      </c>
      <c r="H2256" t="s">
        <v>91</v>
      </c>
      <c r="I2256" t="s">
        <v>72</v>
      </c>
      <c r="J2256" t="s">
        <v>72</v>
      </c>
      <c r="K2256">
        <v>4.7033189999999996</v>
      </c>
      <c r="L2256">
        <v>2.4437630000000001</v>
      </c>
      <c r="M2256">
        <v>1.181</v>
      </c>
      <c r="N2256">
        <v>12.12</v>
      </c>
      <c r="O2256" t="s">
        <v>74</v>
      </c>
      <c r="P2256" t="s">
        <v>3654</v>
      </c>
      <c r="Q2256">
        <v>7.4160000000000004</v>
      </c>
      <c r="R2256">
        <v>3.5219999999999998</v>
      </c>
      <c r="S2256">
        <v>254</v>
      </c>
      <c r="T2256">
        <v>124</v>
      </c>
      <c r="U2256">
        <v>64</v>
      </c>
      <c r="V2256">
        <v>655</v>
      </c>
      <c r="W2256">
        <v>48</v>
      </c>
      <c r="X2256">
        <v>4</v>
      </c>
      <c r="Y2256">
        <v>0</v>
      </c>
      <c r="Z2256">
        <v>0</v>
      </c>
      <c r="AA2256">
        <v>0</v>
      </c>
      <c r="AB2256">
        <v>1</v>
      </c>
      <c r="AC2256" t="s">
        <v>118</v>
      </c>
      <c r="AD2256" t="s">
        <v>3312</v>
      </c>
      <c r="AE2256">
        <v>0.62623000689999997</v>
      </c>
      <c r="AF2256" t="s">
        <v>75</v>
      </c>
    </row>
    <row r="2257" spans="1:32">
      <c r="A2257" t="s">
        <v>3655</v>
      </c>
      <c r="B2257">
        <v>2012</v>
      </c>
      <c r="C2257" t="s">
        <v>3312</v>
      </c>
      <c r="D2257" t="s">
        <v>171</v>
      </c>
      <c r="E2257" t="s">
        <v>72</v>
      </c>
      <c r="F2257" t="s">
        <v>72</v>
      </c>
      <c r="G2257" t="s">
        <v>72</v>
      </c>
      <c r="H2257" t="s">
        <v>72</v>
      </c>
      <c r="I2257" t="s">
        <v>72</v>
      </c>
      <c r="J2257" t="s">
        <v>72</v>
      </c>
      <c r="K2257">
        <v>27.369765999999998</v>
      </c>
      <c r="L2257">
        <v>1.7950269999999999</v>
      </c>
      <c r="M2257">
        <v>23.956</v>
      </c>
      <c r="N2257">
        <v>31.071000000000002</v>
      </c>
      <c r="O2257" t="s">
        <v>74</v>
      </c>
      <c r="P2257" t="s">
        <v>3656</v>
      </c>
      <c r="Q2257">
        <v>3.7010000000000001</v>
      </c>
      <c r="R2257">
        <v>3.4140000000000001</v>
      </c>
      <c r="S2257">
        <v>53316</v>
      </c>
      <c r="T2257">
        <v>4031</v>
      </c>
      <c r="U2257">
        <v>46666</v>
      </c>
      <c r="V2257">
        <v>60527</v>
      </c>
      <c r="W2257">
        <v>1096</v>
      </c>
      <c r="X2257">
        <v>249</v>
      </c>
      <c r="Y2257">
        <v>0</v>
      </c>
      <c r="Z2257">
        <v>0</v>
      </c>
      <c r="AA2257">
        <v>0</v>
      </c>
      <c r="AB2257">
        <v>1</v>
      </c>
      <c r="AC2257" t="s">
        <v>238</v>
      </c>
      <c r="AD2257" t="s">
        <v>3312</v>
      </c>
      <c r="AE2257">
        <v>1.774874015</v>
      </c>
      <c r="AF2257" t="s">
        <v>75</v>
      </c>
    </row>
    <row r="2258" spans="1:32">
      <c r="A2258" t="s">
        <v>3657</v>
      </c>
      <c r="B2258">
        <v>2012</v>
      </c>
      <c r="C2258" t="s">
        <v>3312</v>
      </c>
      <c r="D2258" t="s">
        <v>171</v>
      </c>
      <c r="E2258" t="s">
        <v>72</v>
      </c>
      <c r="F2258" t="s">
        <v>72</v>
      </c>
      <c r="G2258" t="s">
        <v>72</v>
      </c>
      <c r="H2258" t="s">
        <v>72</v>
      </c>
      <c r="I2258" t="s">
        <v>72</v>
      </c>
      <c r="J2258" t="s">
        <v>96</v>
      </c>
      <c r="K2258">
        <v>19.114912</v>
      </c>
      <c r="L2258">
        <v>3.8415089999999998</v>
      </c>
      <c r="M2258">
        <v>12.614000000000001</v>
      </c>
      <c r="N2258">
        <v>27.896000000000001</v>
      </c>
      <c r="O2258" t="s">
        <v>74</v>
      </c>
      <c r="P2258" t="s">
        <v>3658</v>
      </c>
      <c r="Q2258">
        <v>8.7810000000000006</v>
      </c>
      <c r="R2258">
        <v>6.5010000000000003</v>
      </c>
      <c r="S2258">
        <v>4920</v>
      </c>
      <c r="T2258">
        <v>1195</v>
      </c>
      <c r="U2258">
        <v>3247</v>
      </c>
      <c r="V2258">
        <v>7180</v>
      </c>
      <c r="W2258">
        <v>103</v>
      </c>
      <c r="X2258">
        <v>21</v>
      </c>
      <c r="Y2258">
        <v>0</v>
      </c>
      <c r="Z2258">
        <v>0</v>
      </c>
      <c r="AA2258">
        <v>0</v>
      </c>
      <c r="AB2258">
        <v>1</v>
      </c>
      <c r="AC2258" t="s">
        <v>94</v>
      </c>
      <c r="AD2258" t="s">
        <v>3312</v>
      </c>
      <c r="AE2258">
        <v>0.97356108659999996</v>
      </c>
      <c r="AF2258" t="s">
        <v>75</v>
      </c>
    </row>
    <row r="2259" spans="1:32">
      <c r="A2259" t="s">
        <v>3659</v>
      </c>
      <c r="B2259">
        <v>2012</v>
      </c>
      <c r="C2259" t="s">
        <v>3312</v>
      </c>
      <c r="D2259" t="s">
        <v>171</v>
      </c>
      <c r="E2259" t="s">
        <v>72</v>
      </c>
      <c r="F2259" t="s">
        <v>72</v>
      </c>
      <c r="G2259" t="s">
        <v>72</v>
      </c>
      <c r="H2259" t="s">
        <v>72</v>
      </c>
      <c r="I2259" t="s">
        <v>72</v>
      </c>
      <c r="J2259" t="s">
        <v>97</v>
      </c>
      <c r="K2259">
        <v>30.822303000000002</v>
      </c>
      <c r="L2259">
        <v>6.1364679999999998</v>
      </c>
      <c r="M2259">
        <v>20.11</v>
      </c>
      <c r="N2259">
        <v>44.091000000000001</v>
      </c>
      <c r="O2259" t="s">
        <v>74</v>
      </c>
      <c r="P2259" t="s">
        <v>3660</v>
      </c>
      <c r="Q2259">
        <v>13.269</v>
      </c>
      <c r="R2259">
        <v>10.712</v>
      </c>
      <c r="S2259">
        <v>8751</v>
      </c>
      <c r="T2259">
        <v>2322</v>
      </c>
      <c r="U2259">
        <v>5709</v>
      </c>
      <c r="V2259">
        <v>12518</v>
      </c>
      <c r="W2259">
        <v>119</v>
      </c>
      <c r="X2259">
        <v>22</v>
      </c>
      <c r="Y2259">
        <v>0</v>
      </c>
      <c r="Z2259">
        <v>0</v>
      </c>
      <c r="AA2259">
        <v>0</v>
      </c>
      <c r="AB2259">
        <v>1</v>
      </c>
      <c r="AC2259" t="s">
        <v>339</v>
      </c>
      <c r="AD2259" t="s">
        <v>3312</v>
      </c>
      <c r="AE2259">
        <v>2.0839519964000002</v>
      </c>
      <c r="AF2259" t="s">
        <v>75</v>
      </c>
    </row>
    <row r="2260" spans="1:32">
      <c r="A2260" t="s">
        <v>3661</v>
      </c>
      <c r="B2260">
        <v>2012</v>
      </c>
      <c r="C2260" t="s">
        <v>3312</v>
      </c>
      <c r="D2260" t="s">
        <v>171</v>
      </c>
      <c r="E2260" t="s">
        <v>72</v>
      </c>
      <c r="F2260" t="s">
        <v>72</v>
      </c>
      <c r="G2260" t="s">
        <v>72</v>
      </c>
      <c r="H2260" t="s">
        <v>72</v>
      </c>
      <c r="I2260" t="s">
        <v>72</v>
      </c>
      <c r="J2260" t="s">
        <v>98</v>
      </c>
      <c r="K2260">
        <v>23.126131000000001</v>
      </c>
      <c r="L2260">
        <v>4.2473720000000004</v>
      </c>
      <c r="M2260">
        <v>15.773</v>
      </c>
      <c r="N2260">
        <v>32.581000000000003</v>
      </c>
      <c r="O2260" t="s">
        <v>74</v>
      </c>
      <c r="P2260" t="s">
        <v>3662</v>
      </c>
      <c r="Q2260">
        <v>9.4550000000000001</v>
      </c>
      <c r="R2260">
        <v>7.3529999999999998</v>
      </c>
      <c r="S2260">
        <v>7397</v>
      </c>
      <c r="T2260">
        <v>1633</v>
      </c>
      <c r="U2260">
        <v>5045</v>
      </c>
      <c r="V2260">
        <v>10421</v>
      </c>
      <c r="W2260">
        <v>159</v>
      </c>
      <c r="X2260">
        <v>29</v>
      </c>
      <c r="Y2260">
        <v>0</v>
      </c>
      <c r="Z2260">
        <v>0</v>
      </c>
      <c r="AA2260">
        <v>0</v>
      </c>
      <c r="AB2260">
        <v>1</v>
      </c>
      <c r="AC2260" t="s">
        <v>106</v>
      </c>
      <c r="AD2260" t="s">
        <v>3312</v>
      </c>
      <c r="AE2260">
        <v>1.6033042614999999</v>
      </c>
      <c r="AF2260" t="s">
        <v>75</v>
      </c>
    </row>
    <row r="2261" spans="1:32">
      <c r="A2261" t="s">
        <v>3663</v>
      </c>
      <c r="B2261">
        <v>2012</v>
      </c>
      <c r="C2261" t="s">
        <v>3312</v>
      </c>
      <c r="D2261" t="s">
        <v>171</v>
      </c>
      <c r="E2261" t="s">
        <v>72</v>
      </c>
      <c r="F2261" t="s">
        <v>72</v>
      </c>
      <c r="G2261" t="s">
        <v>72</v>
      </c>
      <c r="H2261" t="s">
        <v>72</v>
      </c>
      <c r="I2261" t="s">
        <v>72</v>
      </c>
      <c r="J2261" t="s">
        <v>99</v>
      </c>
      <c r="K2261">
        <v>31.043330999999998</v>
      </c>
      <c r="L2261">
        <v>3.6776119999999999</v>
      </c>
      <c r="M2261">
        <v>24.251999999999999</v>
      </c>
      <c r="N2261">
        <v>38.764000000000003</v>
      </c>
      <c r="O2261" t="s">
        <v>74</v>
      </c>
      <c r="P2261" t="s">
        <v>3664</v>
      </c>
      <c r="Q2261">
        <v>7.7210000000000001</v>
      </c>
      <c r="R2261">
        <v>6.7919999999999998</v>
      </c>
      <c r="S2261">
        <v>12835</v>
      </c>
      <c r="T2261">
        <v>1953</v>
      </c>
      <c r="U2261">
        <v>10027</v>
      </c>
      <c r="V2261">
        <v>16028</v>
      </c>
      <c r="W2261">
        <v>260</v>
      </c>
      <c r="X2261">
        <v>62</v>
      </c>
      <c r="Y2261">
        <v>0</v>
      </c>
      <c r="Z2261">
        <v>0</v>
      </c>
      <c r="AA2261">
        <v>0</v>
      </c>
      <c r="AB2261">
        <v>1</v>
      </c>
      <c r="AC2261" t="s">
        <v>167</v>
      </c>
      <c r="AD2261" t="s">
        <v>3312</v>
      </c>
      <c r="AE2261">
        <v>1.6363908823</v>
      </c>
      <c r="AF2261" t="s">
        <v>75</v>
      </c>
    </row>
    <row r="2262" spans="1:32">
      <c r="A2262" t="s">
        <v>3665</v>
      </c>
      <c r="B2262">
        <v>2012</v>
      </c>
      <c r="C2262" t="s">
        <v>3312</v>
      </c>
      <c r="D2262" t="s">
        <v>171</v>
      </c>
      <c r="E2262" t="s">
        <v>72</v>
      </c>
      <c r="F2262" t="s">
        <v>72</v>
      </c>
      <c r="G2262" t="s">
        <v>72</v>
      </c>
      <c r="H2262" t="s">
        <v>72</v>
      </c>
      <c r="I2262" t="s">
        <v>72</v>
      </c>
      <c r="J2262" t="s">
        <v>100</v>
      </c>
      <c r="K2262">
        <v>28.829404</v>
      </c>
      <c r="L2262">
        <v>2.9922939999999998</v>
      </c>
      <c r="M2262">
        <v>23.271999999999998</v>
      </c>
      <c r="N2262">
        <v>35.106999999999999</v>
      </c>
      <c r="O2262" t="s">
        <v>74</v>
      </c>
      <c r="P2262" t="s">
        <v>3666</v>
      </c>
      <c r="Q2262">
        <v>6.2770000000000001</v>
      </c>
      <c r="R2262">
        <v>5.5570000000000004</v>
      </c>
      <c r="S2262">
        <v>19414</v>
      </c>
      <c r="T2262">
        <v>2238</v>
      </c>
      <c r="U2262">
        <v>15671</v>
      </c>
      <c r="V2262">
        <v>23641</v>
      </c>
      <c r="W2262">
        <v>455</v>
      </c>
      <c r="X2262">
        <v>115</v>
      </c>
      <c r="Y2262">
        <v>0</v>
      </c>
      <c r="Z2262">
        <v>0</v>
      </c>
      <c r="AA2262">
        <v>0</v>
      </c>
      <c r="AB2262">
        <v>1</v>
      </c>
      <c r="AC2262" t="s">
        <v>466</v>
      </c>
      <c r="AD2262" t="s">
        <v>3312</v>
      </c>
      <c r="AE2262">
        <v>1.9811991627000001</v>
      </c>
      <c r="AF2262" t="s">
        <v>75</v>
      </c>
    </row>
    <row r="2263" spans="1:32">
      <c r="A2263" t="s">
        <v>3667</v>
      </c>
      <c r="B2263">
        <v>2012</v>
      </c>
      <c r="C2263" t="s">
        <v>3312</v>
      </c>
      <c r="D2263" t="s">
        <v>171</v>
      </c>
      <c r="E2263" t="s">
        <v>72</v>
      </c>
      <c r="F2263" t="s">
        <v>72</v>
      </c>
      <c r="G2263" t="s">
        <v>72</v>
      </c>
      <c r="H2263" t="s">
        <v>72</v>
      </c>
      <c r="I2263" t="s">
        <v>76</v>
      </c>
      <c r="J2263" t="s">
        <v>72</v>
      </c>
      <c r="K2263">
        <v>16.633271000000001</v>
      </c>
      <c r="L2263">
        <v>1.890409</v>
      </c>
      <c r="M2263">
        <v>13.212</v>
      </c>
      <c r="N2263">
        <v>20.728000000000002</v>
      </c>
      <c r="O2263" t="s">
        <v>74</v>
      </c>
      <c r="P2263" t="s">
        <v>3668</v>
      </c>
      <c r="Q2263">
        <v>4.0949999999999998</v>
      </c>
      <c r="R2263">
        <v>3.4209999999999998</v>
      </c>
      <c r="S2263">
        <v>15465</v>
      </c>
      <c r="T2263">
        <v>1924</v>
      </c>
      <c r="U2263">
        <v>12284</v>
      </c>
      <c r="V2263">
        <v>19272</v>
      </c>
      <c r="W2263">
        <v>621</v>
      </c>
      <c r="X2263">
        <v>99</v>
      </c>
      <c r="Y2263">
        <v>0</v>
      </c>
      <c r="Z2263">
        <v>0</v>
      </c>
      <c r="AA2263">
        <v>0</v>
      </c>
      <c r="AB2263">
        <v>1</v>
      </c>
      <c r="AC2263" t="s">
        <v>410</v>
      </c>
      <c r="AD2263" t="s">
        <v>3312</v>
      </c>
      <c r="AE2263">
        <v>1.5978389087</v>
      </c>
      <c r="AF2263" t="s">
        <v>75</v>
      </c>
    </row>
    <row r="2264" spans="1:32">
      <c r="A2264" t="s">
        <v>3669</v>
      </c>
      <c r="B2264">
        <v>2012</v>
      </c>
      <c r="C2264" t="s">
        <v>3312</v>
      </c>
      <c r="D2264" t="s">
        <v>171</v>
      </c>
      <c r="E2264" t="s">
        <v>72</v>
      </c>
      <c r="F2264" t="s">
        <v>72</v>
      </c>
      <c r="G2264" t="s">
        <v>72</v>
      </c>
      <c r="H2264" t="s">
        <v>72</v>
      </c>
      <c r="I2264" t="s">
        <v>76</v>
      </c>
      <c r="J2264" t="s">
        <v>96</v>
      </c>
      <c r="K2264">
        <v>12.875406999999999</v>
      </c>
      <c r="L2264">
        <v>5.3148400000000002</v>
      </c>
      <c r="M2264">
        <v>5.4580000000000002</v>
      </c>
      <c r="N2264">
        <v>27.448</v>
      </c>
      <c r="O2264" t="s">
        <v>74</v>
      </c>
      <c r="P2264" t="s">
        <v>3670</v>
      </c>
      <c r="Q2264">
        <v>14.571999999999999</v>
      </c>
      <c r="R2264">
        <v>7.4180000000000001</v>
      </c>
      <c r="S2264">
        <v>1584</v>
      </c>
      <c r="T2264">
        <v>681</v>
      </c>
      <c r="U2264">
        <v>672</v>
      </c>
      <c r="V2264">
        <v>3377</v>
      </c>
      <c r="W2264">
        <v>57</v>
      </c>
      <c r="X2264">
        <v>8</v>
      </c>
      <c r="Y2264">
        <v>0</v>
      </c>
      <c r="Z2264">
        <v>0</v>
      </c>
      <c r="AA2264">
        <v>0</v>
      </c>
      <c r="AB2264">
        <v>1</v>
      </c>
      <c r="AC2264" t="s">
        <v>115</v>
      </c>
      <c r="AD2264" t="s">
        <v>3312</v>
      </c>
      <c r="AE2264">
        <v>1.4101545282000001</v>
      </c>
      <c r="AF2264" t="s">
        <v>75</v>
      </c>
    </row>
    <row r="2265" spans="1:32">
      <c r="A2265" t="s">
        <v>3671</v>
      </c>
      <c r="B2265">
        <v>2012</v>
      </c>
      <c r="C2265" t="s">
        <v>3312</v>
      </c>
      <c r="D2265" t="s">
        <v>171</v>
      </c>
      <c r="E2265" t="s">
        <v>72</v>
      </c>
      <c r="F2265" t="s">
        <v>72</v>
      </c>
      <c r="G2265" t="s">
        <v>72</v>
      </c>
      <c r="H2265" t="s">
        <v>72</v>
      </c>
      <c r="I2265" t="s">
        <v>76</v>
      </c>
      <c r="J2265" t="s">
        <v>97</v>
      </c>
      <c r="K2265">
        <v>13.537947000000001</v>
      </c>
      <c r="L2265">
        <v>5.3620890000000001</v>
      </c>
      <c r="M2265">
        <v>5.9349999999999996</v>
      </c>
      <c r="N2265">
        <v>27.981999999999999</v>
      </c>
      <c r="O2265" t="s">
        <v>74</v>
      </c>
      <c r="P2265" t="s">
        <v>3672</v>
      </c>
      <c r="Q2265">
        <v>14.444000000000001</v>
      </c>
      <c r="R2265">
        <v>7.6029999999999998</v>
      </c>
      <c r="S2265">
        <v>1603</v>
      </c>
      <c r="T2265">
        <v>705</v>
      </c>
      <c r="U2265">
        <v>703</v>
      </c>
      <c r="V2265">
        <v>3313</v>
      </c>
      <c r="W2265">
        <v>67</v>
      </c>
      <c r="X2265">
        <v>7</v>
      </c>
      <c r="Y2265">
        <v>0</v>
      </c>
      <c r="Z2265">
        <v>0</v>
      </c>
      <c r="AA2265">
        <v>0</v>
      </c>
      <c r="AB2265">
        <v>1</v>
      </c>
      <c r="AC2265" t="s">
        <v>115</v>
      </c>
      <c r="AD2265" t="s">
        <v>3312</v>
      </c>
      <c r="AE2265">
        <v>1.6211888722000001</v>
      </c>
      <c r="AF2265" t="s">
        <v>75</v>
      </c>
    </row>
    <row r="2266" spans="1:32">
      <c r="A2266" t="s">
        <v>3673</v>
      </c>
      <c r="B2266">
        <v>2012</v>
      </c>
      <c r="C2266" t="s">
        <v>3312</v>
      </c>
      <c r="D2266" t="s">
        <v>171</v>
      </c>
      <c r="E2266" t="s">
        <v>72</v>
      </c>
      <c r="F2266" t="s">
        <v>72</v>
      </c>
      <c r="G2266" t="s">
        <v>72</v>
      </c>
      <c r="H2266" t="s">
        <v>72</v>
      </c>
      <c r="I2266" t="s">
        <v>76</v>
      </c>
      <c r="J2266" t="s">
        <v>98</v>
      </c>
      <c r="K2266">
        <v>9.9348200000000002</v>
      </c>
      <c r="L2266">
        <v>3.680885</v>
      </c>
      <c r="M2266">
        <v>4.6500000000000004</v>
      </c>
      <c r="N2266">
        <v>19.966999999999999</v>
      </c>
      <c r="O2266" t="s">
        <v>74</v>
      </c>
      <c r="P2266" t="s">
        <v>3674</v>
      </c>
      <c r="Q2266">
        <v>10.032999999999999</v>
      </c>
      <c r="R2266">
        <v>5.2850000000000001</v>
      </c>
      <c r="S2266">
        <v>1416</v>
      </c>
      <c r="T2266">
        <v>530</v>
      </c>
      <c r="U2266">
        <v>663</v>
      </c>
      <c r="V2266">
        <v>2846</v>
      </c>
      <c r="W2266">
        <v>84</v>
      </c>
      <c r="X2266">
        <v>9</v>
      </c>
      <c r="Y2266">
        <v>0</v>
      </c>
      <c r="Z2266">
        <v>0</v>
      </c>
      <c r="AA2266">
        <v>0</v>
      </c>
      <c r="AB2266">
        <v>1</v>
      </c>
      <c r="AC2266" t="s">
        <v>115</v>
      </c>
      <c r="AD2266" t="s">
        <v>3312</v>
      </c>
      <c r="AE2266">
        <v>1.2567983163000001</v>
      </c>
      <c r="AF2266" t="s">
        <v>75</v>
      </c>
    </row>
    <row r="2267" spans="1:32">
      <c r="A2267" t="s">
        <v>3675</v>
      </c>
      <c r="B2267">
        <v>2012</v>
      </c>
      <c r="C2267" t="s">
        <v>3312</v>
      </c>
      <c r="D2267" t="s">
        <v>171</v>
      </c>
      <c r="E2267" t="s">
        <v>72</v>
      </c>
      <c r="F2267" t="s">
        <v>72</v>
      </c>
      <c r="G2267" t="s">
        <v>72</v>
      </c>
      <c r="H2267" t="s">
        <v>72</v>
      </c>
      <c r="I2267" t="s">
        <v>76</v>
      </c>
      <c r="J2267" t="s">
        <v>99</v>
      </c>
      <c r="K2267">
        <v>18.337465999999999</v>
      </c>
      <c r="L2267">
        <v>4.3186049999999998</v>
      </c>
      <c r="M2267">
        <v>11.246</v>
      </c>
      <c r="N2267">
        <v>28.465</v>
      </c>
      <c r="O2267" t="s">
        <v>74</v>
      </c>
      <c r="P2267" t="s">
        <v>3676</v>
      </c>
      <c r="Q2267">
        <v>10.128</v>
      </c>
      <c r="R2267">
        <v>7.0910000000000002</v>
      </c>
      <c r="S2267">
        <v>3539</v>
      </c>
      <c r="T2267">
        <v>936</v>
      </c>
      <c r="U2267">
        <v>2171</v>
      </c>
      <c r="V2267">
        <v>5494</v>
      </c>
      <c r="W2267">
        <v>146</v>
      </c>
      <c r="X2267">
        <v>21</v>
      </c>
      <c r="Y2267">
        <v>0</v>
      </c>
      <c r="Z2267">
        <v>0</v>
      </c>
      <c r="AA2267">
        <v>0</v>
      </c>
      <c r="AB2267">
        <v>1</v>
      </c>
      <c r="AC2267" t="s">
        <v>114</v>
      </c>
      <c r="AD2267" t="s">
        <v>3312</v>
      </c>
      <c r="AE2267">
        <v>1.8058965207</v>
      </c>
      <c r="AF2267" t="s">
        <v>75</v>
      </c>
    </row>
    <row r="2268" spans="1:32">
      <c r="A2268" t="s">
        <v>3677</v>
      </c>
      <c r="B2268">
        <v>2012</v>
      </c>
      <c r="C2268" t="s">
        <v>3312</v>
      </c>
      <c r="D2268" t="s">
        <v>171</v>
      </c>
      <c r="E2268" t="s">
        <v>72</v>
      </c>
      <c r="F2268" t="s">
        <v>72</v>
      </c>
      <c r="G2268" t="s">
        <v>72</v>
      </c>
      <c r="H2268" t="s">
        <v>72</v>
      </c>
      <c r="I2268" t="s">
        <v>76</v>
      </c>
      <c r="J2268" t="s">
        <v>100</v>
      </c>
      <c r="K2268">
        <v>20.757432000000001</v>
      </c>
      <c r="L2268">
        <v>3.0726909999999998</v>
      </c>
      <c r="M2268">
        <v>15.313000000000001</v>
      </c>
      <c r="N2268">
        <v>27.507999999999999</v>
      </c>
      <c r="O2268" t="s">
        <v>74</v>
      </c>
      <c r="P2268" t="s">
        <v>655</v>
      </c>
      <c r="Q2268">
        <v>6.7510000000000003</v>
      </c>
      <c r="R2268">
        <v>5.444</v>
      </c>
      <c r="S2268">
        <v>7322</v>
      </c>
      <c r="T2268">
        <v>1256</v>
      </c>
      <c r="U2268">
        <v>5402</v>
      </c>
      <c r="V2268">
        <v>9704</v>
      </c>
      <c r="W2268">
        <v>267</v>
      </c>
      <c r="X2268">
        <v>54</v>
      </c>
      <c r="Y2268">
        <v>0</v>
      </c>
      <c r="Z2268">
        <v>0</v>
      </c>
      <c r="AA2268">
        <v>0</v>
      </c>
      <c r="AB2268">
        <v>1</v>
      </c>
      <c r="AC2268" t="s">
        <v>106</v>
      </c>
      <c r="AD2268" t="s">
        <v>3312</v>
      </c>
      <c r="AE2268">
        <v>1.5268178238000001</v>
      </c>
      <c r="AF2268" t="s">
        <v>75</v>
      </c>
    </row>
    <row r="2269" spans="1:32">
      <c r="A2269" t="s">
        <v>3678</v>
      </c>
      <c r="B2269">
        <v>2012</v>
      </c>
      <c r="C2269" t="s">
        <v>3312</v>
      </c>
      <c r="D2269" t="s">
        <v>171</v>
      </c>
      <c r="E2269" t="s">
        <v>72</v>
      </c>
      <c r="F2269" t="s">
        <v>72</v>
      </c>
      <c r="G2269" t="s">
        <v>72</v>
      </c>
      <c r="H2269" t="s">
        <v>72</v>
      </c>
      <c r="I2269" t="s">
        <v>79</v>
      </c>
      <c r="J2269" t="s">
        <v>72</v>
      </c>
      <c r="K2269">
        <v>37.172882999999999</v>
      </c>
      <c r="L2269">
        <v>2.8468599999999999</v>
      </c>
      <c r="M2269">
        <v>31.72</v>
      </c>
      <c r="N2269">
        <v>42.972999999999999</v>
      </c>
      <c r="O2269" t="s">
        <v>74</v>
      </c>
      <c r="P2269" t="s">
        <v>3679</v>
      </c>
      <c r="Q2269">
        <v>5.8</v>
      </c>
      <c r="R2269">
        <v>5.452</v>
      </c>
      <c r="S2269">
        <v>37852</v>
      </c>
      <c r="T2269">
        <v>3469</v>
      </c>
      <c r="U2269">
        <v>32300</v>
      </c>
      <c r="V2269">
        <v>43757</v>
      </c>
      <c r="W2269">
        <v>475</v>
      </c>
      <c r="X2269">
        <v>150</v>
      </c>
      <c r="Y2269">
        <v>0</v>
      </c>
      <c r="Z2269">
        <v>0</v>
      </c>
      <c r="AA2269">
        <v>0</v>
      </c>
      <c r="AB2269">
        <v>1</v>
      </c>
      <c r="AC2269" t="s">
        <v>418</v>
      </c>
      <c r="AD2269" t="s">
        <v>3312</v>
      </c>
      <c r="AE2269">
        <v>1.6448907345999999</v>
      </c>
      <c r="AF2269" t="s">
        <v>75</v>
      </c>
    </row>
    <row r="2270" spans="1:32">
      <c r="A2270" t="s">
        <v>3680</v>
      </c>
      <c r="B2270">
        <v>2012</v>
      </c>
      <c r="C2270" t="s">
        <v>3312</v>
      </c>
      <c r="D2270" t="s">
        <v>171</v>
      </c>
      <c r="E2270" t="s">
        <v>72</v>
      </c>
      <c r="F2270" t="s">
        <v>72</v>
      </c>
      <c r="G2270" t="s">
        <v>72</v>
      </c>
      <c r="H2270" t="s">
        <v>72</v>
      </c>
      <c r="I2270" t="s">
        <v>79</v>
      </c>
      <c r="J2270" t="s">
        <v>96</v>
      </c>
      <c r="K2270">
        <v>24.829706999999999</v>
      </c>
      <c r="L2270">
        <v>6.0733480000000002</v>
      </c>
      <c r="M2270">
        <v>14.763</v>
      </c>
      <c r="N2270">
        <v>38.648000000000003</v>
      </c>
      <c r="O2270" t="s">
        <v>74</v>
      </c>
      <c r="P2270" t="s">
        <v>3681</v>
      </c>
      <c r="Q2270">
        <v>13.818</v>
      </c>
      <c r="R2270">
        <v>10.066000000000001</v>
      </c>
      <c r="S2270">
        <v>3336</v>
      </c>
      <c r="T2270">
        <v>1040</v>
      </c>
      <c r="U2270">
        <v>1983</v>
      </c>
      <c r="V2270">
        <v>5192</v>
      </c>
      <c r="W2270">
        <v>46</v>
      </c>
      <c r="X2270">
        <v>13</v>
      </c>
      <c r="Y2270">
        <v>0</v>
      </c>
      <c r="Z2270">
        <v>0</v>
      </c>
      <c r="AA2270">
        <v>0</v>
      </c>
      <c r="AB2270">
        <v>1</v>
      </c>
      <c r="AC2270" t="s">
        <v>114</v>
      </c>
      <c r="AD2270" t="s">
        <v>3312</v>
      </c>
      <c r="AE2270">
        <v>0.88930568659999998</v>
      </c>
      <c r="AF2270" t="s">
        <v>75</v>
      </c>
    </row>
    <row r="2271" spans="1:32">
      <c r="A2271" t="s">
        <v>3682</v>
      </c>
      <c r="B2271">
        <v>2012</v>
      </c>
      <c r="C2271" t="s">
        <v>3312</v>
      </c>
      <c r="D2271" t="s">
        <v>171</v>
      </c>
      <c r="E2271" t="s">
        <v>72</v>
      </c>
      <c r="F2271" t="s">
        <v>72</v>
      </c>
      <c r="G2271" t="s">
        <v>72</v>
      </c>
      <c r="H2271" t="s">
        <v>72</v>
      </c>
      <c r="I2271" t="s">
        <v>79</v>
      </c>
      <c r="J2271" t="s">
        <v>97</v>
      </c>
      <c r="K2271">
        <v>43.187773999999997</v>
      </c>
      <c r="L2271">
        <v>9.7162849999999992</v>
      </c>
      <c r="M2271">
        <v>25.734000000000002</v>
      </c>
      <c r="N2271">
        <v>62.515000000000001</v>
      </c>
      <c r="O2271" t="s">
        <v>74</v>
      </c>
      <c r="P2271" t="s">
        <v>3683</v>
      </c>
      <c r="Q2271">
        <v>19.327000000000002</v>
      </c>
      <c r="R2271">
        <v>17.454000000000001</v>
      </c>
      <c r="S2271">
        <v>7148</v>
      </c>
      <c r="T2271">
        <v>2228</v>
      </c>
      <c r="U2271">
        <v>4259</v>
      </c>
      <c r="V2271">
        <v>10346</v>
      </c>
      <c r="W2271">
        <v>52</v>
      </c>
      <c r="X2271">
        <v>15</v>
      </c>
      <c r="Y2271">
        <v>0</v>
      </c>
      <c r="Z2271">
        <v>0</v>
      </c>
      <c r="AA2271">
        <v>0</v>
      </c>
      <c r="AB2271">
        <v>1</v>
      </c>
      <c r="AC2271" t="s">
        <v>359</v>
      </c>
      <c r="AD2271" t="s">
        <v>3312</v>
      </c>
      <c r="AE2271">
        <v>1.9623118249</v>
      </c>
      <c r="AF2271" t="s">
        <v>75</v>
      </c>
    </row>
    <row r="2272" spans="1:32">
      <c r="A2272" t="s">
        <v>3684</v>
      </c>
      <c r="B2272">
        <v>2012</v>
      </c>
      <c r="C2272" t="s">
        <v>3312</v>
      </c>
      <c r="D2272" t="s">
        <v>171</v>
      </c>
      <c r="E2272" t="s">
        <v>72</v>
      </c>
      <c r="F2272" t="s">
        <v>72</v>
      </c>
      <c r="G2272" t="s">
        <v>72</v>
      </c>
      <c r="H2272" t="s">
        <v>72</v>
      </c>
      <c r="I2272" t="s">
        <v>79</v>
      </c>
      <c r="J2272" t="s">
        <v>98</v>
      </c>
      <c r="K2272">
        <v>33.731741</v>
      </c>
      <c r="L2272">
        <v>6.6791830000000001</v>
      </c>
      <c r="M2272">
        <v>21.959</v>
      </c>
      <c r="N2272">
        <v>47.94</v>
      </c>
      <c r="O2272" t="s">
        <v>74</v>
      </c>
      <c r="P2272" t="s">
        <v>3685</v>
      </c>
      <c r="Q2272">
        <v>14.208</v>
      </c>
      <c r="R2272">
        <v>11.773</v>
      </c>
      <c r="S2272">
        <v>5980</v>
      </c>
      <c r="T2272">
        <v>1544</v>
      </c>
      <c r="U2272">
        <v>3893</v>
      </c>
      <c r="V2272">
        <v>8499</v>
      </c>
      <c r="W2272">
        <v>75</v>
      </c>
      <c r="X2272">
        <v>20</v>
      </c>
      <c r="Y2272">
        <v>0</v>
      </c>
      <c r="Z2272">
        <v>0</v>
      </c>
      <c r="AA2272">
        <v>0</v>
      </c>
      <c r="AB2272">
        <v>1</v>
      </c>
      <c r="AC2272" t="s">
        <v>113</v>
      </c>
      <c r="AD2272" t="s">
        <v>3312</v>
      </c>
      <c r="AE2272">
        <v>1.4768423978</v>
      </c>
      <c r="AF2272" t="s">
        <v>75</v>
      </c>
    </row>
    <row r="2273" spans="1:32">
      <c r="A2273" t="s">
        <v>3686</v>
      </c>
      <c r="B2273">
        <v>2012</v>
      </c>
      <c r="C2273" t="s">
        <v>3312</v>
      </c>
      <c r="D2273" t="s">
        <v>171</v>
      </c>
      <c r="E2273" t="s">
        <v>72</v>
      </c>
      <c r="F2273" t="s">
        <v>72</v>
      </c>
      <c r="G2273" t="s">
        <v>72</v>
      </c>
      <c r="H2273" t="s">
        <v>72</v>
      </c>
      <c r="I2273" t="s">
        <v>79</v>
      </c>
      <c r="J2273" t="s">
        <v>99</v>
      </c>
      <c r="K2273">
        <v>42.165537999999998</v>
      </c>
      <c r="L2273">
        <v>5.727258</v>
      </c>
      <c r="M2273">
        <v>31.39</v>
      </c>
      <c r="N2273">
        <v>53.741999999999997</v>
      </c>
      <c r="O2273" t="s">
        <v>74</v>
      </c>
      <c r="P2273" t="s">
        <v>3687</v>
      </c>
      <c r="Q2273">
        <v>11.577</v>
      </c>
      <c r="R2273">
        <v>10.775</v>
      </c>
      <c r="S2273">
        <v>9296</v>
      </c>
      <c r="T2273">
        <v>1681</v>
      </c>
      <c r="U2273">
        <v>6921</v>
      </c>
      <c r="V2273">
        <v>11849</v>
      </c>
      <c r="W2273">
        <v>114</v>
      </c>
      <c r="X2273">
        <v>41</v>
      </c>
      <c r="Y2273">
        <v>0</v>
      </c>
      <c r="Z2273">
        <v>0</v>
      </c>
      <c r="AA2273">
        <v>0</v>
      </c>
      <c r="AB2273">
        <v>1</v>
      </c>
      <c r="AC2273" t="s">
        <v>130</v>
      </c>
      <c r="AD2273" t="s">
        <v>3312</v>
      </c>
      <c r="AE2273">
        <v>1.5199438439999999</v>
      </c>
      <c r="AF2273" t="s">
        <v>75</v>
      </c>
    </row>
    <row r="2274" spans="1:32">
      <c r="A2274" t="s">
        <v>3688</v>
      </c>
      <c r="B2274">
        <v>2012</v>
      </c>
      <c r="C2274" t="s">
        <v>3312</v>
      </c>
      <c r="D2274" t="s">
        <v>171</v>
      </c>
      <c r="E2274" t="s">
        <v>72</v>
      </c>
      <c r="F2274" t="s">
        <v>72</v>
      </c>
      <c r="G2274" t="s">
        <v>72</v>
      </c>
      <c r="H2274" t="s">
        <v>72</v>
      </c>
      <c r="I2274" t="s">
        <v>79</v>
      </c>
      <c r="J2274" t="s">
        <v>100</v>
      </c>
      <c r="K2274">
        <v>37.709650000000003</v>
      </c>
      <c r="L2274">
        <v>4.8991720000000001</v>
      </c>
      <c r="M2274">
        <v>28.584</v>
      </c>
      <c r="N2274">
        <v>47.798999999999999</v>
      </c>
      <c r="O2274" t="s">
        <v>74</v>
      </c>
      <c r="P2274" t="s">
        <v>3689</v>
      </c>
      <c r="Q2274">
        <v>10.089</v>
      </c>
      <c r="R2274">
        <v>9.1259999999999994</v>
      </c>
      <c r="S2274">
        <v>12091</v>
      </c>
      <c r="T2274">
        <v>1846</v>
      </c>
      <c r="U2274">
        <v>9165</v>
      </c>
      <c r="V2274">
        <v>15326</v>
      </c>
      <c r="W2274">
        <v>188</v>
      </c>
      <c r="X2274">
        <v>61</v>
      </c>
      <c r="Y2274">
        <v>0</v>
      </c>
      <c r="Z2274">
        <v>0</v>
      </c>
      <c r="AA2274">
        <v>0</v>
      </c>
      <c r="AB2274">
        <v>1</v>
      </c>
      <c r="AC2274" t="s">
        <v>173</v>
      </c>
      <c r="AD2274" t="s">
        <v>3312</v>
      </c>
      <c r="AE2274">
        <v>1.9107935789999999</v>
      </c>
      <c r="AF2274" t="s">
        <v>75</v>
      </c>
    </row>
    <row r="2275" spans="1:32">
      <c r="A2275" t="s">
        <v>3690</v>
      </c>
      <c r="B2275">
        <v>2012</v>
      </c>
      <c r="C2275" t="s">
        <v>3312</v>
      </c>
      <c r="D2275" t="s">
        <v>182</v>
      </c>
      <c r="E2275" t="s">
        <v>72</v>
      </c>
      <c r="F2275" t="s">
        <v>72</v>
      </c>
      <c r="G2275" t="s">
        <v>72</v>
      </c>
      <c r="H2275" t="s">
        <v>73</v>
      </c>
      <c r="I2275" t="s">
        <v>72</v>
      </c>
      <c r="J2275" t="s">
        <v>72</v>
      </c>
      <c r="K2275">
        <v>19.033954000000001</v>
      </c>
      <c r="L2275">
        <v>3.0323060000000002</v>
      </c>
      <c r="M2275">
        <v>13.727</v>
      </c>
      <c r="N2275">
        <v>25.78</v>
      </c>
      <c r="O2275" t="s">
        <v>74</v>
      </c>
      <c r="P2275" t="s">
        <v>3691</v>
      </c>
      <c r="Q2275">
        <v>6.7460000000000004</v>
      </c>
      <c r="R2275">
        <v>5.3070000000000004</v>
      </c>
      <c r="S2275">
        <v>26609</v>
      </c>
      <c r="T2275">
        <v>4842</v>
      </c>
      <c r="U2275">
        <v>19190</v>
      </c>
      <c r="V2275">
        <v>36040</v>
      </c>
      <c r="W2275">
        <v>259</v>
      </c>
      <c r="X2275">
        <v>53</v>
      </c>
      <c r="Y2275">
        <v>0</v>
      </c>
      <c r="Z2275">
        <v>0</v>
      </c>
      <c r="AA2275">
        <v>0</v>
      </c>
      <c r="AB2275">
        <v>1</v>
      </c>
      <c r="AC2275" t="s">
        <v>3692</v>
      </c>
      <c r="AD2275" t="s">
        <v>3312</v>
      </c>
      <c r="AE2275">
        <v>1.5393372786999999</v>
      </c>
      <c r="AF2275" t="s">
        <v>75</v>
      </c>
    </row>
    <row r="2276" spans="1:32">
      <c r="A2276" t="s">
        <v>3693</v>
      </c>
      <c r="B2276">
        <v>2012</v>
      </c>
      <c r="C2276" t="s">
        <v>3312</v>
      </c>
      <c r="D2276" t="s">
        <v>182</v>
      </c>
      <c r="E2276" t="s">
        <v>72</v>
      </c>
      <c r="F2276" t="s">
        <v>72</v>
      </c>
      <c r="G2276" t="s">
        <v>72</v>
      </c>
      <c r="H2276" t="s">
        <v>73</v>
      </c>
      <c r="I2276" t="s">
        <v>76</v>
      </c>
      <c r="J2276" t="s">
        <v>72</v>
      </c>
      <c r="K2276">
        <v>17.650086999999999</v>
      </c>
      <c r="L2276">
        <v>3.500931</v>
      </c>
      <c r="M2276">
        <v>11.731</v>
      </c>
      <c r="N2276">
        <v>25.686</v>
      </c>
      <c r="O2276" t="s">
        <v>74</v>
      </c>
      <c r="P2276" t="s">
        <v>3694</v>
      </c>
      <c r="Q2276">
        <v>8.0359999999999996</v>
      </c>
      <c r="R2276">
        <v>5.9189999999999996</v>
      </c>
      <c r="S2276">
        <v>12845</v>
      </c>
      <c r="T2276">
        <v>2996</v>
      </c>
      <c r="U2276">
        <v>8538</v>
      </c>
      <c r="V2276">
        <v>18693</v>
      </c>
      <c r="W2276">
        <v>127</v>
      </c>
      <c r="X2276">
        <v>20</v>
      </c>
      <c r="Y2276">
        <v>0</v>
      </c>
      <c r="Z2276">
        <v>0</v>
      </c>
      <c r="AA2276">
        <v>0</v>
      </c>
      <c r="AB2276">
        <v>1</v>
      </c>
      <c r="AC2276" t="s">
        <v>345</v>
      </c>
      <c r="AD2276" t="s">
        <v>3312</v>
      </c>
      <c r="AE2276">
        <v>1.0624969451999999</v>
      </c>
      <c r="AF2276" t="s">
        <v>75</v>
      </c>
    </row>
    <row r="2277" spans="1:32">
      <c r="A2277" t="s">
        <v>3695</v>
      </c>
      <c r="B2277">
        <v>2012</v>
      </c>
      <c r="C2277" t="s">
        <v>3312</v>
      </c>
      <c r="D2277" t="s">
        <v>182</v>
      </c>
      <c r="E2277" t="s">
        <v>72</v>
      </c>
      <c r="F2277" t="s">
        <v>72</v>
      </c>
      <c r="G2277" t="s">
        <v>72</v>
      </c>
      <c r="H2277" t="s">
        <v>73</v>
      </c>
      <c r="I2277" t="s">
        <v>79</v>
      </c>
      <c r="J2277" t="s">
        <v>72</v>
      </c>
      <c r="K2277">
        <v>20.536553000000001</v>
      </c>
      <c r="L2277">
        <v>4.6566470000000004</v>
      </c>
      <c r="M2277">
        <v>12.795</v>
      </c>
      <c r="N2277">
        <v>31.282</v>
      </c>
      <c r="O2277" t="s">
        <v>74</v>
      </c>
      <c r="P2277" t="s">
        <v>3696</v>
      </c>
      <c r="Q2277">
        <v>10.746</v>
      </c>
      <c r="R2277">
        <v>7.742</v>
      </c>
      <c r="S2277">
        <v>13765</v>
      </c>
      <c r="T2277">
        <v>3325</v>
      </c>
      <c r="U2277">
        <v>8576</v>
      </c>
      <c r="V2277">
        <v>20967</v>
      </c>
      <c r="W2277">
        <v>132</v>
      </c>
      <c r="X2277">
        <v>33</v>
      </c>
      <c r="Y2277">
        <v>0</v>
      </c>
      <c r="Z2277">
        <v>0</v>
      </c>
      <c r="AA2277">
        <v>0</v>
      </c>
      <c r="AB2277">
        <v>1</v>
      </c>
      <c r="AC2277" t="s">
        <v>446</v>
      </c>
      <c r="AD2277" t="s">
        <v>3312</v>
      </c>
      <c r="AE2277">
        <v>1.7406964891000001</v>
      </c>
      <c r="AF2277" t="s">
        <v>75</v>
      </c>
    </row>
    <row r="2278" spans="1:32">
      <c r="A2278" t="s">
        <v>3697</v>
      </c>
      <c r="B2278">
        <v>2012</v>
      </c>
      <c r="C2278" t="s">
        <v>3312</v>
      </c>
      <c r="D2278" t="s">
        <v>182</v>
      </c>
      <c r="E2278" t="s">
        <v>72</v>
      </c>
      <c r="F2278" t="s">
        <v>72</v>
      </c>
      <c r="G2278" t="s">
        <v>72</v>
      </c>
      <c r="H2278" t="s">
        <v>81</v>
      </c>
      <c r="I2278" t="s">
        <v>72</v>
      </c>
      <c r="J2278" t="s">
        <v>72</v>
      </c>
      <c r="K2278">
        <v>26.596316999999999</v>
      </c>
      <c r="L2278">
        <v>2.5539700000000001</v>
      </c>
      <c r="M2278">
        <v>21.844999999999999</v>
      </c>
      <c r="N2278">
        <v>31.959</v>
      </c>
      <c r="O2278" t="s">
        <v>74</v>
      </c>
      <c r="P2278" t="s">
        <v>3698</v>
      </c>
      <c r="Q2278">
        <v>5.3630000000000004</v>
      </c>
      <c r="R2278">
        <v>4.7519999999999998</v>
      </c>
      <c r="S2278">
        <v>44315</v>
      </c>
      <c r="T2278">
        <v>4662</v>
      </c>
      <c r="U2278">
        <v>36398</v>
      </c>
      <c r="V2278">
        <v>53251</v>
      </c>
      <c r="W2278">
        <v>375</v>
      </c>
      <c r="X2278">
        <v>98</v>
      </c>
      <c r="Y2278">
        <v>0</v>
      </c>
      <c r="Z2278">
        <v>0</v>
      </c>
      <c r="AA2278">
        <v>0</v>
      </c>
      <c r="AB2278">
        <v>1</v>
      </c>
      <c r="AC2278" t="s">
        <v>370</v>
      </c>
      <c r="AD2278" t="s">
        <v>3312</v>
      </c>
      <c r="AE2278">
        <v>1.2495794153999999</v>
      </c>
      <c r="AF2278" t="s">
        <v>75</v>
      </c>
    </row>
    <row r="2279" spans="1:32">
      <c r="A2279" t="s">
        <v>3699</v>
      </c>
      <c r="B2279">
        <v>2012</v>
      </c>
      <c r="C2279" t="s">
        <v>3312</v>
      </c>
      <c r="D2279" t="s">
        <v>182</v>
      </c>
      <c r="E2279" t="s">
        <v>72</v>
      </c>
      <c r="F2279" t="s">
        <v>72</v>
      </c>
      <c r="G2279" t="s">
        <v>72</v>
      </c>
      <c r="H2279" t="s">
        <v>81</v>
      </c>
      <c r="I2279" t="s">
        <v>76</v>
      </c>
      <c r="J2279" t="s">
        <v>72</v>
      </c>
      <c r="K2279">
        <v>16.350508000000001</v>
      </c>
      <c r="L2279">
        <v>3.056368</v>
      </c>
      <c r="M2279">
        <v>11.148</v>
      </c>
      <c r="N2279">
        <v>23.343</v>
      </c>
      <c r="O2279" t="s">
        <v>74</v>
      </c>
      <c r="P2279" t="s">
        <v>3700</v>
      </c>
      <c r="Q2279">
        <v>6.9930000000000003</v>
      </c>
      <c r="R2279">
        <v>5.2030000000000003</v>
      </c>
      <c r="S2279">
        <v>12419</v>
      </c>
      <c r="T2279">
        <v>2296</v>
      </c>
      <c r="U2279">
        <v>8467</v>
      </c>
      <c r="V2279">
        <v>17730</v>
      </c>
      <c r="W2279">
        <v>187</v>
      </c>
      <c r="X2279">
        <v>34</v>
      </c>
      <c r="Y2279">
        <v>0</v>
      </c>
      <c r="Z2279">
        <v>0</v>
      </c>
      <c r="AA2279">
        <v>0</v>
      </c>
      <c r="AB2279">
        <v>1</v>
      </c>
      <c r="AC2279" t="s">
        <v>332</v>
      </c>
      <c r="AD2279" t="s">
        <v>3312</v>
      </c>
      <c r="AE2279">
        <v>1.2703682211</v>
      </c>
      <c r="AF2279" t="s">
        <v>75</v>
      </c>
    </row>
    <row r="2280" spans="1:32">
      <c r="A2280" t="s">
        <v>3701</v>
      </c>
      <c r="B2280">
        <v>2012</v>
      </c>
      <c r="C2280" t="s">
        <v>3312</v>
      </c>
      <c r="D2280" t="s">
        <v>182</v>
      </c>
      <c r="E2280" t="s">
        <v>72</v>
      </c>
      <c r="F2280" t="s">
        <v>72</v>
      </c>
      <c r="G2280" t="s">
        <v>72</v>
      </c>
      <c r="H2280" t="s">
        <v>81</v>
      </c>
      <c r="I2280" t="s">
        <v>79</v>
      </c>
      <c r="J2280" t="s">
        <v>72</v>
      </c>
      <c r="K2280">
        <v>35.179448999999998</v>
      </c>
      <c r="L2280">
        <v>4.0328980000000003</v>
      </c>
      <c r="M2280">
        <v>27.646999999999998</v>
      </c>
      <c r="N2280">
        <v>43.529000000000003</v>
      </c>
      <c r="O2280" t="s">
        <v>74</v>
      </c>
      <c r="P2280" t="s">
        <v>3702</v>
      </c>
      <c r="Q2280">
        <v>8.35</v>
      </c>
      <c r="R2280">
        <v>7.532</v>
      </c>
      <c r="S2280">
        <v>31896</v>
      </c>
      <c r="T2280">
        <v>4279</v>
      </c>
      <c r="U2280">
        <v>25067</v>
      </c>
      <c r="V2280">
        <v>39467</v>
      </c>
      <c r="W2280">
        <v>188</v>
      </c>
      <c r="X2280">
        <v>64</v>
      </c>
      <c r="Y2280">
        <v>0</v>
      </c>
      <c r="Z2280">
        <v>0</v>
      </c>
      <c r="AA2280">
        <v>0</v>
      </c>
      <c r="AB2280">
        <v>1</v>
      </c>
      <c r="AC2280" t="s">
        <v>334</v>
      </c>
      <c r="AD2280" t="s">
        <v>3312</v>
      </c>
      <c r="AE2280">
        <v>1.3337498055999999</v>
      </c>
      <c r="AF2280" t="s">
        <v>75</v>
      </c>
    </row>
    <row r="2281" spans="1:32">
      <c r="A2281" t="s">
        <v>3703</v>
      </c>
      <c r="B2281">
        <v>2012</v>
      </c>
      <c r="C2281" t="s">
        <v>3312</v>
      </c>
      <c r="D2281" t="s">
        <v>182</v>
      </c>
      <c r="E2281" t="s">
        <v>72</v>
      </c>
      <c r="F2281" t="s">
        <v>72</v>
      </c>
      <c r="G2281" t="s">
        <v>72</v>
      </c>
      <c r="H2281" t="s">
        <v>83</v>
      </c>
      <c r="I2281" t="s">
        <v>72</v>
      </c>
      <c r="J2281" t="s">
        <v>72</v>
      </c>
      <c r="K2281">
        <v>19.769833999999999</v>
      </c>
      <c r="L2281">
        <v>2.0252680000000001</v>
      </c>
      <c r="M2281">
        <v>16.056000000000001</v>
      </c>
      <c r="N2281">
        <v>24.096</v>
      </c>
      <c r="O2281" t="s">
        <v>74</v>
      </c>
      <c r="P2281" t="s">
        <v>304</v>
      </c>
      <c r="Q2281">
        <v>4.3259999999999996</v>
      </c>
      <c r="R2281">
        <v>3.714</v>
      </c>
      <c r="S2281">
        <v>58641</v>
      </c>
      <c r="T2281">
        <v>6408</v>
      </c>
      <c r="U2281">
        <v>47625</v>
      </c>
      <c r="V2281">
        <v>71473</v>
      </c>
      <c r="W2281">
        <v>852</v>
      </c>
      <c r="X2281">
        <v>147</v>
      </c>
      <c r="Y2281">
        <v>0</v>
      </c>
      <c r="Z2281">
        <v>0</v>
      </c>
      <c r="AA2281">
        <v>0</v>
      </c>
      <c r="AB2281">
        <v>1</v>
      </c>
      <c r="AC2281" t="s">
        <v>3704</v>
      </c>
      <c r="AD2281" t="s">
        <v>3312</v>
      </c>
      <c r="AE2281">
        <v>2.2006647303000002</v>
      </c>
      <c r="AF2281" t="s">
        <v>75</v>
      </c>
    </row>
    <row r="2282" spans="1:32">
      <c r="A2282" t="s">
        <v>3705</v>
      </c>
      <c r="B2282">
        <v>2012</v>
      </c>
      <c r="C2282" t="s">
        <v>3312</v>
      </c>
      <c r="D2282" t="s">
        <v>182</v>
      </c>
      <c r="E2282" t="s">
        <v>72</v>
      </c>
      <c r="F2282" t="s">
        <v>72</v>
      </c>
      <c r="G2282" t="s">
        <v>72</v>
      </c>
      <c r="H2282" t="s">
        <v>83</v>
      </c>
      <c r="I2282" t="s">
        <v>76</v>
      </c>
      <c r="J2282" t="s">
        <v>72</v>
      </c>
      <c r="K2282">
        <v>10.063342</v>
      </c>
      <c r="L2282">
        <v>1.7619800000000001</v>
      </c>
      <c r="M2282">
        <v>7.0670000000000002</v>
      </c>
      <c r="N2282">
        <v>14.137</v>
      </c>
      <c r="O2282" t="s">
        <v>74</v>
      </c>
      <c r="P2282" t="s">
        <v>139</v>
      </c>
      <c r="Q2282">
        <v>4.0739999999999998</v>
      </c>
      <c r="R2282">
        <v>2.996</v>
      </c>
      <c r="S2282">
        <v>14828</v>
      </c>
      <c r="T2282">
        <v>2769</v>
      </c>
      <c r="U2282">
        <v>10413</v>
      </c>
      <c r="V2282">
        <v>20831</v>
      </c>
      <c r="W2282">
        <v>504</v>
      </c>
      <c r="X2282">
        <v>50</v>
      </c>
      <c r="Y2282">
        <v>0</v>
      </c>
      <c r="Z2282">
        <v>0</v>
      </c>
      <c r="AA2282">
        <v>0</v>
      </c>
      <c r="AB2282">
        <v>1</v>
      </c>
      <c r="AC2282" t="s">
        <v>346</v>
      </c>
      <c r="AD2282" t="s">
        <v>3312</v>
      </c>
      <c r="AE2282">
        <v>1.7254039796</v>
      </c>
      <c r="AF2282" t="s">
        <v>75</v>
      </c>
    </row>
    <row r="2283" spans="1:32">
      <c r="A2283" t="s">
        <v>3706</v>
      </c>
      <c r="B2283">
        <v>2012</v>
      </c>
      <c r="C2283" t="s">
        <v>3312</v>
      </c>
      <c r="D2283" t="s">
        <v>182</v>
      </c>
      <c r="E2283" t="s">
        <v>72</v>
      </c>
      <c r="F2283" t="s">
        <v>72</v>
      </c>
      <c r="G2283" t="s">
        <v>72</v>
      </c>
      <c r="H2283" t="s">
        <v>83</v>
      </c>
      <c r="I2283" t="s">
        <v>79</v>
      </c>
      <c r="J2283" t="s">
        <v>72</v>
      </c>
      <c r="K2283">
        <v>29.351572000000001</v>
      </c>
      <c r="L2283">
        <v>3.471339</v>
      </c>
      <c r="M2283">
        <v>22.960999999999999</v>
      </c>
      <c r="N2283">
        <v>36.673999999999999</v>
      </c>
      <c r="O2283" t="s">
        <v>74</v>
      </c>
      <c r="P2283" t="s">
        <v>3707</v>
      </c>
      <c r="Q2283">
        <v>7.3220000000000001</v>
      </c>
      <c r="R2283">
        <v>6.39</v>
      </c>
      <c r="S2283">
        <v>43812</v>
      </c>
      <c r="T2283">
        <v>5629</v>
      </c>
      <c r="U2283">
        <v>34274</v>
      </c>
      <c r="V2283">
        <v>54742</v>
      </c>
      <c r="W2283">
        <v>348</v>
      </c>
      <c r="X2283">
        <v>97</v>
      </c>
      <c r="Y2283">
        <v>0</v>
      </c>
      <c r="Z2283">
        <v>0</v>
      </c>
      <c r="AA2283">
        <v>0</v>
      </c>
      <c r="AB2283">
        <v>1</v>
      </c>
      <c r="AC2283" t="s">
        <v>3708</v>
      </c>
      <c r="AD2283" t="s">
        <v>3312</v>
      </c>
      <c r="AE2283">
        <v>2.0164600880000001</v>
      </c>
      <c r="AF2283" t="s">
        <v>75</v>
      </c>
    </row>
    <row r="2284" spans="1:32">
      <c r="A2284" t="s">
        <v>3709</v>
      </c>
      <c r="B2284">
        <v>2012</v>
      </c>
      <c r="C2284" t="s">
        <v>3312</v>
      </c>
      <c r="D2284" t="s">
        <v>182</v>
      </c>
      <c r="E2284" t="s">
        <v>72</v>
      </c>
      <c r="F2284" t="s">
        <v>72</v>
      </c>
      <c r="G2284" t="s">
        <v>72</v>
      </c>
      <c r="H2284" t="s">
        <v>84</v>
      </c>
      <c r="I2284" t="s">
        <v>72</v>
      </c>
      <c r="J2284" t="s">
        <v>72</v>
      </c>
      <c r="K2284">
        <v>13.620377</v>
      </c>
      <c r="L2284">
        <v>1.3169219999999999</v>
      </c>
      <c r="M2284">
        <v>11.212</v>
      </c>
      <c r="N2284">
        <v>16.45</v>
      </c>
      <c r="O2284" t="s">
        <v>74</v>
      </c>
      <c r="P2284" t="s">
        <v>667</v>
      </c>
      <c r="Q2284">
        <v>2.83</v>
      </c>
      <c r="R2284">
        <v>2.4079999999999999</v>
      </c>
      <c r="S2284">
        <v>44247</v>
      </c>
      <c r="T2284">
        <v>4303</v>
      </c>
      <c r="U2284">
        <v>36423</v>
      </c>
      <c r="V2284">
        <v>53440</v>
      </c>
      <c r="W2284">
        <v>1068</v>
      </c>
      <c r="X2284">
        <v>150</v>
      </c>
      <c r="Y2284">
        <v>0</v>
      </c>
      <c r="Z2284">
        <v>0</v>
      </c>
      <c r="AA2284">
        <v>0</v>
      </c>
      <c r="AB2284">
        <v>1</v>
      </c>
      <c r="AC2284" t="s">
        <v>370</v>
      </c>
      <c r="AD2284" t="s">
        <v>3312</v>
      </c>
      <c r="AE2284">
        <v>1.5728381263</v>
      </c>
      <c r="AF2284" t="s">
        <v>75</v>
      </c>
    </row>
    <row r="2285" spans="1:32">
      <c r="A2285" t="s">
        <v>3710</v>
      </c>
      <c r="B2285">
        <v>2012</v>
      </c>
      <c r="C2285" t="s">
        <v>3312</v>
      </c>
      <c r="D2285" t="s">
        <v>182</v>
      </c>
      <c r="E2285" t="s">
        <v>72</v>
      </c>
      <c r="F2285" t="s">
        <v>72</v>
      </c>
      <c r="G2285" t="s">
        <v>72</v>
      </c>
      <c r="H2285" t="s">
        <v>84</v>
      </c>
      <c r="I2285" t="s">
        <v>76</v>
      </c>
      <c r="J2285" t="s">
        <v>72</v>
      </c>
      <c r="K2285">
        <v>6.1635150000000003</v>
      </c>
      <c r="L2285">
        <v>0.93650699999999998</v>
      </c>
      <c r="M2285">
        <v>4.5469999999999997</v>
      </c>
      <c r="N2285">
        <v>8.3049999999999997</v>
      </c>
      <c r="O2285" t="s">
        <v>74</v>
      </c>
      <c r="P2285" t="s">
        <v>3711</v>
      </c>
      <c r="Q2285">
        <v>2.141</v>
      </c>
      <c r="R2285">
        <v>1.6160000000000001</v>
      </c>
      <c r="S2285">
        <v>10445</v>
      </c>
      <c r="T2285">
        <v>1565</v>
      </c>
      <c r="U2285">
        <v>7706</v>
      </c>
      <c r="V2285">
        <v>14074</v>
      </c>
      <c r="W2285">
        <v>614</v>
      </c>
      <c r="X2285">
        <v>48</v>
      </c>
      <c r="Y2285">
        <v>0</v>
      </c>
      <c r="Z2285">
        <v>0</v>
      </c>
      <c r="AA2285">
        <v>0</v>
      </c>
      <c r="AB2285">
        <v>1</v>
      </c>
      <c r="AC2285" t="s">
        <v>227</v>
      </c>
      <c r="AD2285" t="s">
        <v>3312</v>
      </c>
      <c r="AE2285">
        <v>0.92957042300000003</v>
      </c>
      <c r="AF2285" t="s">
        <v>75</v>
      </c>
    </row>
    <row r="2286" spans="1:32">
      <c r="A2286" t="s">
        <v>3712</v>
      </c>
      <c r="B2286">
        <v>2012</v>
      </c>
      <c r="C2286" t="s">
        <v>3312</v>
      </c>
      <c r="D2286" t="s">
        <v>182</v>
      </c>
      <c r="E2286" t="s">
        <v>72</v>
      </c>
      <c r="F2286" t="s">
        <v>72</v>
      </c>
      <c r="G2286" t="s">
        <v>72</v>
      </c>
      <c r="H2286" t="s">
        <v>84</v>
      </c>
      <c r="I2286" t="s">
        <v>79</v>
      </c>
      <c r="J2286" t="s">
        <v>72</v>
      </c>
      <c r="K2286">
        <v>21.752908999999999</v>
      </c>
      <c r="L2286">
        <v>2.2647400000000002</v>
      </c>
      <c r="M2286">
        <v>17.594000000000001</v>
      </c>
      <c r="N2286">
        <v>26.577999999999999</v>
      </c>
      <c r="O2286" t="s">
        <v>74</v>
      </c>
      <c r="P2286" t="s">
        <v>3713</v>
      </c>
      <c r="Q2286">
        <v>4.8250000000000002</v>
      </c>
      <c r="R2286">
        <v>4.1589999999999998</v>
      </c>
      <c r="S2286">
        <v>33802</v>
      </c>
      <c r="T2286">
        <v>3756</v>
      </c>
      <c r="U2286">
        <v>27339</v>
      </c>
      <c r="V2286">
        <v>41299</v>
      </c>
      <c r="W2286">
        <v>454</v>
      </c>
      <c r="X2286">
        <v>102</v>
      </c>
      <c r="Y2286">
        <v>0</v>
      </c>
      <c r="Z2286">
        <v>0</v>
      </c>
      <c r="AA2286">
        <v>0</v>
      </c>
      <c r="AB2286">
        <v>1</v>
      </c>
      <c r="AC2286" t="s">
        <v>145</v>
      </c>
      <c r="AD2286" t="s">
        <v>3312</v>
      </c>
      <c r="AE2286">
        <v>1.36505231</v>
      </c>
      <c r="AF2286" t="s">
        <v>75</v>
      </c>
    </row>
    <row r="2287" spans="1:32">
      <c r="A2287" t="s">
        <v>3714</v>
      </c>
      <c r="B2287">
        <v>2012</v>
      </c>
      <c r="C2287" t="s">
        <v>3312</v>
      </c>
      <c r="D2287" t="s">
        <v>182</v>
      </c>
      <c r="E2287" t="s">
        <v>72</v>
      </c>
      <c r="F2287" t="s">
        <v>72</v>
      </c>
      <c r="G2287" t="s">
        <v>72</v>
      </c>
      <c r="H2287" t="s">
        <v>85</v>
      </c>
      <c r="I2287" t="s">
        <v>72</v>
      </c>
      <c r="J2287" t="s">
        <v>72</v>
      </c>
      <c r="K2287">
        <v>10.991193000000001</v>
      </c>
      <c r="L2287">
        <v>1.1284479999999999</v>
      </c>
      <c r="M2287">
        <v>8.9440000000000008</v>
      </c>
      <c r="N2287">
        <v>13.438000000000001</v>
      </c>
      <c r="O2287" t="s">
        <v>74</v>
      </c>
      <c r="P2287" t="s">
        <v>3715</v>
      </c>
      <c r="Q2287">
        <v>2.4470000000000001</v>
      </c>
      <c r="R2287">
        <v>2.0470000000000002</v>
      </c>
      <c r="S2287">
        <v>39463</v>
      </c>
      <c r="T2287">
        <v>3976</v>
      </c>
      <c r="U2287">
        <v>32113</v>
      </c>
      <c r="V2287">
        <v>48247</v>
      </c>
      <c r="W2287">
        <v>1098</v>
      </c>
      <c r="X2287">
        <v>140</v>
      </c>
      <c r="Y2287">
        <v>0</v>
      </c>
      <c r="Z2287">
        <v>0</v>
      </c>
      <c r="AA2287">
        <v>0</v>
      </c>
      <c r="AB2287">
        <v>1</v>
      </c>
      <c r="AC2287" t="s">
        <v>654</v>
      </c>
      <c r="AD2287" t="s">
        <v>3312</v>
      </c>
      <c r="AE2287">
        <v>1.4278814944</v>
      </c>
      <c r="AF2287" t="s">
        <v>75</v>
      </c>
    </row>
    <row r="2288" spans="1:32">
      <c r="A2288" t="s">
        <v>3716</v>
      </c>
      <c r="B2288">
        <v>2012</v>
      </c>
      <c r="C2288" t="s">
        <v>3312</v>
      </c>
      <c r="D2288" t="s">
        <v>182</v>
      </c>
      <c r="E2288" t="s">
        <v>72</v>
      </c>
      <c r="F2288" t="s">
        <v>72</v>
      </c>
      <c r="G2288" t="s">
        <v>72</v>
      </c>
      <c r="H2288" t="s">
        <v>85</v>
      </c>
      <c r="I2288" t="s">
        <v>76</v>
      </c>
      <c r="J2288" t="s">
        <v>72</v>
      </c>
      <c r="K2288">
        <v>5.1257429999999999</v>
      </c>
      <c r="L2288">
        <v>1.001177</v>
      </c>
      <c r="M2288">
        <v>3.4670000000000001</v>
      </c>
      <c r="N2288">
        <v>7.5170000000000003</v>
      </c>
      <c r="O2288" t="s">
        <v>74</v>
      </c>
      <c r="P2288" t="s">
        <v>3717</v>
      </c>
      <c r="Q2288">
        <v>2.391</v>
      </c>
      <c r="R2288">
        <v>1.659</v>
      </c>
      <c r="S2288">
        <v>9046</v>
      </c>
      <c r="T2288">
        <v>1748</v>
      </c>
      <c r="U2288">
        <v>6118</v>
      </c>
      <c r="V2288">
        <v>13266</v>
      </c>
      <c r="W2288">
        <v>558</v>
      </c>
      <c r="X2288">
        <v>33</v>
      </c>
      <c r="Y2288">
        <v>0</v>
      </c>
      <c r="Z2288">
        <v>0</v>
      </c>
      <c r="AA2288">
        <v>0</v>
      </c>
      <c r="AB2288">
        <v>1</v>
      </c>
      <c r="AC2288" t="s">
        <v>339</v>
      </c>
      <c r="AD2288" t="s">
        <v>3312</v>
      </c>
      <c r="AE2288">
        <v>1.1480785219</v>
      </c>
      <c r="AF2288" t="s">
        <v>75</v>
      </c>
    </row>
    <row r="2289" spans="1:32">
      <c r="A2289" t="s">
        <v>3718</v>
      </c>
      <c r="B2289">
        <v>2012</v>
      </c>
      <c r="C2289" t="s">
        <v>3312</v>
      </c>
      <c r="D2289" t="s">
        <v>182</v>
      </c>
      <c r="E2289" t="s">
        <v>72</v>
      </c>
      <c r="F2289" t="s">
        <v>72</v>
      </c>
      <c r="G2289" t="s">
        <v>72</v>
      </c>
      <c r="H2289" t="s">
        <v>85</v>
      </c>
      <c r="I2289" t="s">
        <v>79</v>
      </c>
      <c r="J2289" t="s">
        <v>72</v>
      </c>
      <c r="K2289">
        <v>16.660872999999999</v>
      </c>
      <c r="L2289">
        <v>2.0599430000000001</v>
      </c>
      <c r="M2289">
        <v>12.962999999999999</v>
      </c>
      <c r="N2289">
        <v>21.155999999999999</v>
      </c>
      <c r="O2289" t="s">
        <v>74</v>
      </c>
      <c r="P2289" t="s">
        <v>857</v>
      </c>
      <c r="Q2289">
        <v>4.4960000000000004</v>
      </c>
      <c r="R2289">
        <v>3.6970000000000001</v>
      </c>
      <c r="S2289">
        <v>30417</v>
      </c>
      <c r="T2289">
        <v>3836</v>
      </c>
      <c r="U2289">
        <v>23667</v>
      </c>
      <c r="V2289">
        <v>38625</v>
      </c>
      <c r="W2289">
        <v>540</v>
      </c>
      <c r="X2289">
        <v>107</v>
      </c>
      <c r="Y2289">
        <v>0</v>
      </c>
      <c r="Z2289">
        <v>0</v>
      </c>
      <c r="AA2289">
        <v>0</v>
      </c>
      <c r="AB2289">
        <v>1</v>
      </c>
      <c r="AC2289" t="s">
        <v>541</v>
      </c>
      <c r="AD2289" t="s">
        <v>3312</v>
      </c>
      <c r="AE2289">
        <v>1.6472237688</v>
      </c>
      <c r="AF2289" t="s">
        <v>75</v>
      </c>
    </row>
    <row r="2290" spans="1:32">
      <c r="A2290" t="s">
        <v>3719</v>
      </c>
      <c r="B2290">
        <v>2012</v>
      </c>
      <c r="C2290" t="s">
        <v>3312</v>
      </c>
      <c r="D2290" t="s">
        <v>182</v>
      </c>
      <c r="E2290" t="s">
        <v>72</v>
      </c>
      <c r="F2290" t="s">
        <v>72</v>
      </c>
      <c r="G2290" t="s">
        <v>72</v>
      </c>
      <c r="H2290" t="s">
        <v>86</v>
      </c>
      <c r="I2290" t="s">
        <v>72</v>
      </c>
      <c r="J2290" t="s">
        <v>72</v>
      </c>
      <c r="K2290">
        <v>8.6830510000000007</v>
      </c>
      <c r="L2290">
        <v>1.1103050000000001</v>
      </c>
      <c r="M2290">
        <v>6.718</v>
      </c>
      <c r="N2290">
        <v>11.154</v>
      </c>
      <c r="O2290" t="s">
        <v>74</v>
      </c>
      <c r="P2290" t="s">
        <v>3720</v>
      </c>
      <c r="Q2290">
        <v>2.4710000000000001</v>
      </c>
      <c r="R2290">
        <v>1.9650000000000001</v>
      </c>
      <c r="S2290">
        <v>27975</v>
      </c>
      <c r="T2290">
        <v>3551</v>
      </c>
      <c r="U2290">
        <v>21645</v>
      </c>
      <c r="V2290">
        <v>35935</v>
      </c>
      <c r="W2290">
        <v>1081</v>
      </c>
      <c r="X2290">
        <v>89</v>
      </c>
      <c r="Y2290">
        <v>0</v>
      </c>
      <c r="Z2290">
        <v>0</v>
      </c>
      <c r="AA2290">
        <v>0</v>
      </c>
      <c r="AB2290">
        <v>1</v>
      </c>
      <c r="AC2290" t="s">
        <v>150</v>
      </c>
      <c r="AD2290" t="s">
        <v>3312</v>
      </c>
      <c r="AE2290">
        <v>1.6791318771999999</v>
      </c>
      <c r="AF2290" t="s">
        <v>75</v>
      </c>
    </row>
    <row r="2291" spans="1:32">
      <c r="A2291" t="s">
        <v>3721</v>
      </c>
      <c r="B2291">
        <v>2012</v>
      </c>
      <c r="C2291" t="s">
        <v>3312</v>
      </c>
      <c r="D2291" t="s">
        <v>182</v>
      </c>
      <c r="E2291" t="s">
        <v>72</v>
      </c>
      <c r="F2291" t="s">
        <v>72</v>
      </c>
      <c r="G2291" t="s">
        <v>72</v>
      </c>
      <c r="H2291" t="s">
        <v>86</v>
      </c>
      <c r="I2291" t="s">
        <v>76</v>
      </c>
      <c r="J2291" t="s">
        <v>72</v>
      </c>
      <c r="K2291">
        <v>3.3392339999999998</v>
      </c>
      <c r="L2291">
        <v>0.91763700000000004</v>
      </c>
      <c r="M2291">
        <v>1.7809999999999999</v>
      </c>
      <c r="N2291">
        <v>5.6630000000000003</v>
      </c>
      <c r="O2291" t="s">
        <v>74</v>
      </c>
      <c r="P2291" t="s">
        <v>1010</v>
      </c>
      <c r="Q2291">
        <v>2.323</v>
      </c>
      <c r="R2291">
        <v>1.5589999999999999</v>
      </c>
      <c r="S2291">
        <v>5308</v>
      </c>
      <c r="T2291">
        <v>1453</v>
      </c>
      <c r="U2291">
        <v>2831</v>
      </c>
      <c r="V2291">
        <v>9001</v>
      </c>
      <c r="W2291">
        <v>626</v>
      </c>
      <c r="X2291">
        <v>21</v>
      </c>
      <c r="Y2291">
        <v>0</v>
      </c>
      <c r="Z2291">
        <v>0</v>
      </c>
      <c r="AA2291">
        <v>0</v>
      </c>
      <c r="AB2291">
        <v>1</v>
      </c>
      <c r="AC2291" t="s">
        <v>219</v>
      </c>
      <c r="AD2291" t="s">
        <v>3312</v>
      </c>
      <c r="AE2291">
        <v>1.6305156815999999</v>
      </c>
      <c r="AF2291" t="s">
        <v>75</v>
      </c>
    </row>
    <row r="2292" spans="1:32">
      <c r="A2292" t="s">
        <v>3722</v>
      </c>
      <c r="B2292">
        <v>2012</v>
      </c>
      <c r="C2292" t="s">
        <v>3312</v>
      </c>
      <c r="D2292" t="s">
        <v>182</v>
      </c>
      <c r="E2292" t="s">
        <v>72</v>
      </c>
      <c r="F2292" t="s">
        <v>72</v>
      </c>
      <c r="G2292" t="s">
        <v>72</v>
      </c>
      <c r="H2292" t="s">
        <v>86</v>
      </c>
      <c r="I2292" t="s">
        <v>79</v>
      </c>
      <c r="J2292" t="s">
        <v>72</v>
      </c>
      <c r="K2292">
        <v>13.887691999999999</v>
      </c>
      <c r="L2292">
        <v>2.0332219999999999</v>
      </c>
      <c r="M2292">
        <v>10.321999999999999</v>
      </c>
      <c r="N2292">
        <v>18.431999999999999</v>
      </c>
      <c r="O2292" t="s">
        <v>74</v>
      </c>
      <c r="P2292" t="s">
        <v>3723</v>
      </c>
      <c r="Q2292">
        <v>4.5439999999999996</v>
      </c>
      <c r="R2292">
        <v>3.5659999999999998</v>
      </c>
      <c r="S2292">
        <v>22667</v>
      </c>
      <c r="T2292">
        <v>3301</v>
      </c>
      <c r="U2292">
        <v>16847</v>
      </c>
      <c r="V2292">
        <v>30084</v>
      </c>
      <c r="W2292">
        <v>455</v>
      </c>
      <c r="X2292">
        <v>68</v>
      </c>
      <c r="Y2292">
        <v>0</v>
      </c>
      <c r="Z2292">
        <v>0</v>
      </c>
      <c r="AA2292">
        <v>0</v>
      </c>
      <c r="AB2292">
        <v>1</v>
      </c>
      <c r="AC2292" t="s">
        <v>647</v>
      </c>
      <c r="AD2292" t="s">
        <v>3312</v>
      </c>
      <c r="AE2292">
        <v>1.569386983</v>
      </c>
      <c r="AF2292" t="s">
        <v>75</v>
      </c>
    </row>
    <row r="2293" spans="1:32">
      <c r="A2293" t="s">
        <v>3724</v>
      </c>
      <c r="B2293">
        <v>2012</v>
      </c>
      <c r="C2293" t="s">
        <v>3312</v>
      </c>
      <c r="D2293" t="s">
        <v>182</v>
      </c>
      <c r="E2293" t="s">
        <v>72</v>
      </c>
      <c r="F2293" t="s">
        <v>72</v>
      </c>
      <c r="G2293" t="s">
        <v>72</v>
      </c>
      <c r="H2293" t="s">
        <v>88</v>
      </c>
      <c r="I2293" t="s">
        <v>72</v>
      </c>
      <c r="J2293" t="s">
        <v>72</v>
      </c>
      <c r="K2293">
        <v>5.3073569999999997</v>
      </c>
      <c r="L2293">
        <v>0.89358300000000002</v>
      </c>
      <c r="M2293">
        <v>3.79</v>
      </c>
      <c r="N2293">
        <v>7.3860000000000001</v>
      </c>
      <c r="O2293" t="s">
        <v>74</v>
      </c>
      <c r="P2293" t="s">
        <v>3725</v>
      </c>
      <c r="Q2293">
        <v>2.0790000000000002</v>
      </c>
      <c r="R2293">
        <v>1.518</v>
      </c>
      <c r="S2293">
        <v>12935</v>
      </c>
      <c r="T2293">
        <v>2111</v>
      </c>
      <c r="U2293">
        <v>9236</v>
      </c>
      <c r="V2293">
        <v>18002</v>
      </c>
      <c r="W2293">
        <v>984</v>
      </c>
      <c r="X2293">
        <v>57</v>
      </c>
      <c r="Y2293">
        <v>0</v>
      </c>
      <c r="Z2293">
        <v>0</v>
      </c>
      <c r="AA2293">
        <v>0</v>
      </c>
      <c r="AB2293">
        <v>1</v>
      </c>
      <c r="AC2293" t="s">
        <v>244</v>
      </c>
      <c r="AD2293" t="s">
        <v>3312</v>
      </c>
      <c r="AE2293">
        <v>1.5618139042000001</v>
      </c>
      <c r="AF2293" t="s">
        <v>75</v>
      </c>
    </row>
    <row r="2294" spans="1:32">
      <c r="A2294" t="s">
        <v>3726</v>
      </c>
      <c r="B2294">
        <v>2012</v>
      </c>
      <c r="C2294" t="s">
        <v>3312</v>
      </c>
      <c r="D2294" t="s">
        <v>182</v>
      </c>
      <c r="E2294" t="s">
        <v>72</v>
      </c>
      <c r="F2294" t="s">
        <v>72</v>
      </c>
      <c r="G2294" t="s">
        <v>72</v>
      </c>
      <c r="H2294" t="s">
        <v>88</v>
      </c>
      <c r="I2294" t="s">
        <v>76</v>
      </c>
      <c r="J2294" t="s">
        <v>72</v>
      </c>
      <c r="K2294">
        <v>1.938612</v>
      </c>
      <c r="L2294">
        <v>0.85128700000000002</v>
      </c>
      <c r="M2294">
        <v>0.64100000000000001</v>
      </c>
      <c r="N2294">
        <v>4.4329999999999998</v>
      </c>
      <c r="O2294" t="s">
        <v>74</v>
      </c>
      <c r="P2294" t="s">
        <v>617</v>
      </c>
      <c r="Q2294">
        <v>2.4950000000000001</v>
      </c>
      <c r="R2294">
        <v>1.298</v>
      </c>
      <c r="S2294">
        <v>2303</v>
      </c>
      <c r="T2294">
        <v>1010</v>
      </c>
      <c r="U2294">
        <v>762</v>
      </c>
      <c r="V2294">
        <v>5267</v>
      </c>
      <c r="W2294">
        <v>518</v>
      </c>
      <c r="X2294">
        <v>7</v>
      </c>
      <c r="Y2294">
        <v>0</v>
      </c>
      <c r="Z2294">
        <v>0</v>
      </c>
      <c r="AA2294">
        <v>0</v>
      </c>
      <c r="AB2294">
        <v>1</v>
      </c>
      <c r="AC2294" t="s">
        <v>292</v>
      </c>
      <c r="AD2294" t="s">
        <v>3312</v>
      </c>
      <c r="AE2294">
        <v>1.9708499047000001</v>
      </c>
      <c r="AF2294" t="s">
        <v>75</v>
      </c>
    </row>
    <row r="2295" spans="1:32">
      <c r="A2295" t="s">
        <v>3727</v>
      </c>
      <c r="B2295">
        <v>2012</v>
      </c>
      <c r="C2295" t="s">
        <v>3312</v>
      </c>
      <c r="D2295" t="s">
        <v>182</v>
      </c>
      <c r="E2295" t="s">
        <v>72</v>
      </c>
      <c r="F2295" t="s">
        <v>72</v>
      </c>
      <c r="G2295" t="s">
        <v>72</v>
      </c>
      <c r="H2295" t="s">
        <v>88</v>
      </c>
      <c r="I2295" t="s">
        <v>79</v>
      </c>
      <c r="J2295" t="s">
        <v>72</v>
      </c>
      <c r="K2295">
        <v>8.5118950000000009</v>
      </c>
      <c r="L2295">
        <v>1.56471</v>
      </c>
      <c r="M2295">
        <v>5.8780000000000001</v>
      </c>
      <c r="N2295">
        <v>12.173</v>
      </c>
      <c r="O2295" t="s">
        <v>74</v>
      </c>
      <c r="P2295" t="s">
        <v>576</v>
      </c>
      <c r="Q2295">
        <v>3.6619999999999999</v>
      </c>
      <c r="R2295">
        <v>2.6339999999999999</v>
      </c>
      <c r="S2295">
        <v>10631</v>
      </c>
      <c r="T2295">
        <v>1929</v>
      </c>
      <c r="U2295">
        <v>7342</v>
      </c>
      <c r="V2295">
        <v>15205</v>
      </c>
      <c r="W2295">
        <v>466</v>
      </c>
      <c r="X2295">
        <v>50</v>
      </c>
      <c r="Y2295">
        <v>0</v>
      </c>
      <c r="Z2295">
        <v>0</v>
      </c>
      <c r="AA2295">
        <v>0</v>
      </c>
      <c r="AB2295">
        <v>1</v>
      </c>
      <c r="AC2295" t="s">
        <v>422</v>
      </c>
      <c r="AD2295" t="s">
        <v>3312</v>
      </c>
      <c r="AE2295">
        <v>1.4619410474000001</v>
      </c>
      <c r="AF2295" t="s">
        <v>75</v>
      </c>
    </row>
    <row r="2296" spans="1:32">
      <c r="A2296" t="s">
        <v>3728</v>
      </c>
      <c r="B2296">
        <v>2012</v>
      </c>
      <c r="C2296" t="s">
        <v>3312</v>
      </c>
      <c r="D2296" t="s">
        <v>182</v>
      </c>
      <c r="E2296" t="s">
        <v>72</v>
      </c>
      <c r="F2296" t="s">
        <v>72</v>
      </c>
      <c r="G2296" t="s">
        <v>72</v>
      </c>
      <c r="H2296" t="s">
        <v>91</v>
      </c>
      <c r="I2296" t="s">
        <v>72</v>
      </c>
      <c r="J2296" t="s">
        <v>72</v>
      </c>
      <c r="K2296">
        <v>2.3467560000000001</v>
      </c>
      <c r="L2296">
        <v>0.65856199999999998</v>
      </c>
      <c r="M2296">
        <v>1.234</v>
      </c>
      <c r="N2296">
        <v>4.0270000000000001</v>
      </c>
      <c r="O2296" t="s">
        <v>74</v>
      </c>
      <c r="P2296" t="s">
        <v>3474</v>
      </c>
      <c r="Q2296">
        <v>1.68</v>
      </c>
      <c r="R2296">
        <v>1.113</v>
      </c>
      <c r="S2296">
        <v>3818</v>
      </c>
      <c r="T2296">
        <v>1071</v>
      </c>
      <c r="U2296">
        <v>2008</v>
      </c>
      <c r="V2296">
        <v>6553</v>
      </c>
      <c r="W2296">
        <v>785</v>
      </c>
      <c r="X2296">
        <v>19</v>
      </c>
      <c r="Y2296">
        <v>0</v>
      </c>
      <c r="Z2296">
        <v>0</v>
      </c>
      <c r="AA2296">
        <v>0</v>
      </c>
      <c r="AB2296">
        <v>1</v>
      </c>
      <c r="AC2296" t="s">
        <v>133</v>
      </c>
      <c r="AD2296" t="s">
        <v>3312</v>
      </c>
      <c r="AE2296">
        <v>1.4837290457000001</v>
      </c>
      <c r="AF2296" t="s">
        <v>75</v>
      </c>
    </row>
    <row r="2297" spans="1:32">
      <c r="A2297" t="s">
        <v>3729</v>
      </c>
      <c r="B2297">
        <v>2012</v>
      </c>
      <c r="C2297" t="s">
        <v>3312</v>
      </c>
      <c r="D2297" t="s">
        <v>182</v>
      </c>
      <c r="E2297" t="s">
        <v>72</v>
      </c>
      <c r="F2297" t="s">
        <v>72</v>
      </c>
      <c r="G2297" t="s">
        <v>72</v>
      </c>
      <c r="H2297" t="s">
        <v>91</v>
      </c>
      <c r="I2297" t="s">
        <v>76</v>
      </c>
      <c r="J2297" t="s">
        <v>72</v>
      </c>
      <c r="K2297">
        <v>1.0198990000000001</v>
      </c>
      <c r="L2297">
        <v>0.61069600000000002</v>
      </c>
      <c r="M2297">
        <v>0.192</v>
      </c>
      <c r="N2297">
        <v>3.069</v>
      </c>
      <c r="O2297" t="s">
        <v>74</v>
      </c>
      <c r="P2297" t="s">
        <v>603</v>
      </c>
      <c r="Q2297">
        <v>2.0499999999999998</v>
      </c>
      <c r="R2297">
        <v>0.82699999999999996</v>
      </c>
      <c r="S2297">
        <v>862</v>
      </c>
      <c r="T2297">
        <v>518</v>
      </c>
      <c r="U2297">
        <v>163</v>
      </c>
      <c r="V2297">
        <v>2594</v>
      </c>
      <c r="W2297">
        <v>415</v>
      </c>
      <c r="X2297">
        <v>4</v>
      </c>
      <c r="Y2297">
        <v>0</v>
      </c>
      <c r="Z2297">
        <v>0</v>
      </c>
      <c r="AA2297">
        <v>0</v>
      </c>
      <c r="AB2297">
        <v>1</v>
      </c>
      <c r="AC2297" t="s">
        <v>220</v>
      </c>
      <c r="AD2297" t="s">
        <v>3312</v>
      </c>
      <c r="AE2297">
        <v>1.5294871805000001</v>
      </c>
      <c r="AF2297" t="s">
        <v>75</v>
      </c>
    </row>
    <row r="2298" spans="1:32">
      <c r="A2298" t="s">
        <v>3730</v>
      </c>
      <c r="B2298">
        <v>2012</v>
      </c>
      <c r="C2298" t="s">
        <v>3312</v>
      </c>
      <c r="D2298" t="s">
        <v>182</v>
      </c>
      <c r="E2298" t="s">
        <v>72</v>
      </c>
      <c r="F2298" t="s">
        <v>72</v>
      </c>
      <c r="G2298" t="s">
        <v>72</v>
      </c>
      <c r="H2298" t="s">
        <v>91</v>
      </c>
      <c r="I2298" t="s">
        <v>79</v>
      </c>
      <c r="J2298" t="s">
        <v>72</v>
      </c>
      <c r="K2298">
        <v>3.7807230000000001</v>
      </c>
      <c r="L2298">
        <v>1.26</v>
      </c>
      <c r="M2298">
        <v>1.714</v>
      </c>
      <c r="N2298">
        <v>7.1310000000000002</v>
      </c>
      <c r="O2298" t="s">
        <v>74</v>
      </c>
      <c r="P2298" t="s">
        <v>660</v>
      </c>
      <c r="Q2298">
        <v>3.35</v>
      </c>
      <c r="R2298">
        <v>2.0670000000000002</v>
      </c>
      <c r="S2298">
        <v>2957</v>
      </c>
      <c r="T2298">
        <v>973</v>
      </c>
      <c r="U2298">
        <v>1340</v>
      </c>
      <c r="V2298">
        <v>5576</v>
      </c>
      <c r="W2298">
        <v>370</v>
      </c>
      <c r="X2298">
        <v>15</v>
      </c>
      <c r="Y2298">
        <v>0</v>
      </c>
      <c r="Z2298">
        <v>0</v>
      </c>
      <c r="AA2298">
        <v>0</v>
      </c>
      <c r="AB2298">
        <v>1</v>
      </c>
      <c r="AC2298" t="s">
        <v>228</v>
      </c>
      <c r="AD2298" t="s">
        <v>3312</v>
      </c>
      <c r="AE2298">
        <v>1.6103882636</v>
      </c>
      <c r="AF2298" t="s">
        <v>75</v>
      </c>
    </row>
    <row r="2299" spans="1:32">
      <c r="A2299" t="s">
        <v>3731</v>
      </c>
      <c r="B2299">
        <v>2012</v>
      </c>
      <c r="C2299" t="s">
        <v>3312</v>
      </c>
      <c r="D2299" t="s">
        <v>182</v>
      </c>
      <c r="E2299" t="s">
        <v>72</v>
      </c>
      <c r="F2299" t="s">
        <v>72</v>
      </c>
      <c r="G2299" t="s">
        <v>72</v>
      </c>
      <c r="H2299" t="s">
        <v>72</v>
      </c>
      <c r="I2299" t="s">
        <v>72</v>
      </c>
      <c r="J2299" t="s">
        <v>72</v>
      </c>
      <c r="K2299">
        <v>12.800685</v>
      </c>
      <c r="L2299">
        <v>0.57193799999999995</v>
      </c>
      <c r="M2299">
        <v>11.708</v>
      </c>
      <c r="N2299">
        <v>13.978999999999999</v>
      </c>
      <c r="O2299" t="s">
        <v>74</v>
      </c>
      <c r="P2299" t="s">
        <v>3732</v>
      </c>
      <c r="Q2299">
        <v>1.1779999999999999</v>
      </c>
      <c r="R2299">
        <v>1.0920000000000001</v>
      </c>
      <c r="S2299">
        <v>258003</v>
      </c>
      <c r="T2299">
        <v>12188</v>
      </c>
      <c r="U2299">
        <v>235984</v>
      </c>
      <c r="V2299">
        <v>281751</v>
      </c>
      <c r="W2299">
        <v>6502</v>
      </c>
      <c r="X2299">
        <v>753</v>
      </c>
      <c r="Y2299">
        <v>0</v>
      </c>
      <c r="Z2299">
        <v>0</v>
      </c>
      <c r="AA2299">
        <v>0</v>
      </c>
      <c r="AB2299">
        <v>1</v>
      </c>
      <c r="AC2299" t="s">
        <v>3733</v>
      </c>
      <c r="AD2299" t="s">
        <v>3312</v>
      </c>
      <c r="AE2299">
        <v>1.9051588395000001</v>
      </c>
      <c r="AF2299" t="s">
        <v>75</v>
      </c>
    </row>
    <row r="2300" spans="1:32">
      <c r="A2300" t="s">
        <v>3734</v>
      </c>
      <c r="B2300">
        <v>2012</v>
      </c>
      <c r="C2300" t="s">
        <v>3312</v>
      </c>
      <c r="D2300" t="s">
        <v>182</v>
      </c>
      <c r="E2300" t="s">
        <v>72</v>
      </c>
      <c r="F2300" t="s">
        <v>72</v>
      </c>
      <c r="G2300" t="s">
        <v>72</v>
      </c>
      <c r="H2300" t="s">
        <v>72</v>
      </c>
      <c r="I2300" t="s">
        <v>72</v>
      </c>
      <c r="J2300" t="s">
        <v>96</v>
      </c>
      <c r="K2300">
        <v>9.9636069999999997</v>
      </c>
      <c r="L2300">
        <v>1.2266950000000001</v>
      </c>
      <c r="M2300">
        <v>7.78</v>
      </c>
      <c r="N2300">
        <v>12.675000000000001</v>
      </c>
      <c r="O2300" t="s">
        <v>74</v>
      </c>
      <c r="P2300" t="s">
        <v>3735</v>
      </c>
      <c r="Q2300">
        <v>2.7120000000000002</v>
      </c>
      <c r="R2300">
        <v>2.1829999999999998</v>
      </c>
      <c r="S2300">
        <v>50197</v>
      </c>
      <c r="T2300">
        <v>6551</v>
      </c>
      <c r="U2300">
        <v>39198</v>
      </c>
      <c r="V2300">
        <v>63858</v>
      </c>
      <c r="W2300">
        <v>1196</v>
      </c>
      <c r="X2300">
        <v>104</v>
      </c>
      <c r="Y2300">
        <v>0</v>
      </c>
      <c r="Z2300">
        <v>0</v>
      </c>
      <c r="AA2300">
        <v>0</v>
      </c>
      <c r="AB2300">
        <v>1</v>
      </c>
      <c r="AC2300" t="s">
        <v>2858</v>
      </c>
      <c r="AD2300" t="s">
        <v>3312</v>
      </c>
      <c r="AE2300">
        <v>2.0045008963000002</v>
      </c>
      <c r="AF2300" t="s">
        <v>75</v>
      </c>
    </row>
    <row r="2301" spans="1:32">
      <c r="A2301" t="s">
        <v>3736</v>
      </c>
      <c r="B2301">
        <v>2012</v>
      </c>
      <c r="C2301" t="s">
        <v>3312</v>
      </c>
      <c r="D2301" t="s">
        <v>182</v>
      </c>
      <c r="E2301" t="s">
        <v>72</v>
      </c>
      <c r="F2301" t="s">
        <v>72</v>
      </c>
      <c r="G2301" t="s">
        <v>72</v>
      </c>
      <c r="H2301" t="s">
        <v>72</v>
      </c>
      <c r="I2301" t="s">
        <v>72</v>
      </c>
      <c r="J2301" t="s">
        <v>97</v>
      </c>
      <c r="K2301">
        <v>12.969662</v>
      </c>
      <c r="L2301">
        <v>1.3260240000000001</v>
      </c>
      <c r="M2301">
        <v>10.558</v>
      </c>
      <c r="N2301">
        <v>15.835000000000001</v>
      </c>
      <c r="O2301" t="s">
        <v>74</v>
      </c>
      <c r="P2301" t="s">
        <v>3737</v>
      </c>
      <c r="Q2301">
        <v>2.8650000000000002</v>
      </c>
      <c r="R2301">
        <v>2.4119999999999999</v>
      </c>
      <c r="S2301">
        <v>62676</v>
      </c>
      <c r="T2301">
        <v>6514</v>
      </c>
      <c r="U2301">
        <v>51022</v>
      </c>
      <c r="V2301">
        <v>76522</v>
      </c>
      <c r="W2301">
        <v>1431</v>
      </c>
      <c r="X2301">
        <v>154</v>
      </c>
      <c r="Y2301">
        <v>0</v>
      </c>
      <c r="Z2301">
        <v>0</v>
      </c>
      <c r="AA2301">
        <v>0</v>
      </c>
      <c r="AB2301">
        <v>1</v>
      </c>
      <c r="AC2301" t="s">
        <v>314</v>
      </c>
      <c r="AD2301" t="s">
        <v>3312</v>
      </c>
      <c r="AE2301">
        <v>2.2276115578</v>
      </c>
      <c r="AF2301" t="s">
        <v>75</v>
      </c>
    </row>
    <row r="2302" spans="1:32">
      <c r="A2302" t="s">
        <v>3738</v>
      </c>
      <c r="B2302">
        <v>2012</v>
      </c>
      <c r="C2302" t="s">
        <v>3312</v>
      </c>
      <c r="D2302" t="s">
        <v>182</v>
      </c>
      <c r="E2302" t="s">
        <v>72</v>
      </c>
      <c r="F2302" t="s">
        <v>72</v>
      </c>
      <c r="G2302" t="s">
        <v>72</v>
      </c>
      <c r="H2302" t="s">
        <v>72</v>
      </c>
      <c r="I2302" t="s">
        <v>72</v>
      </c>
      <c r="J2302" t="s">
        <v>98</v>
      </c>
      <c r="K2302">
        <v>13.068849999999999</v>
      </c>
      <c r="L2302">
        <v>1.3699699999999999</v>
      </c>
      <c r="M2302">
        <v>10.582000000000001</v>
      </c>
      <c r="N2302">
        <v>16.035</v>
      </c>
      <c r="O2302" t="s">
        <v>74</v>
      </c>
      <c r="P2302" t="s">
        <v>3739</v>
      </c>
      <c r="Q2302">
        <v>2.9660000000000002</v>
      </c>
      <c r="R2302">
        <v>2.4860000000000002</v>
      </c>
      <c r="S2302">
        <v>57860</v>
      </c>
      <c r="T2302">
        <v>6153</v>
      </c>
      <c r="U2302">
        <v>46852</v>
      </c>
      <c r="V2302">
        <v>70991</v>
      </c>
      <c r="W2302">
        <v>1431</v>
      </c>
      <c r="X2302">
        <v>159</v>
      </c>
      <c r="Y2302">
        <v>0</v>
      </c>
      <c r="Z2302">
        <v>0</v>
      </c>
      <c r="AA2302">
        <v>0</v>
      </c>
      <c r="AB2302">
        <v>1</v>
      </c>
      <c r="AC2302" t="s">
        <v>2863</v>
      </c>
      <c r="AD2302" t="s">
        <v>3312</v>
      </c>
      <c r="AE2302">
        <v>2.3623574670999998</v>
      </c>
      <c r="AF2302" t="s">
        <v>75</v>
      </c>
    </row>
    <row r="2303" spans="1:32">
      <c r="A2303" t="s">
        <v>3740</v>
      </c>
      <c r="B2303">
        <v>2012</v>
      </c>
      <c r="C2303" t="s">
        <v>3312</v>
      </c>
      <c r="D2303" t="s">
        <v>182</v>
      </c>
      <c r="E2303" t="s">
        <v>72</v>
      </c>
      <c r="F2303" t="s">
        <v>72</v>
      </c>
      <c r="G2303" t="s">
        <v>72</v>
      </c>
      <c r="H2303" t="s">
        <v>72</v>
      </c>
      <c r="I2303" t="s">
        <v>72</v>
      </c>
      <c r="J2303" t="s">
        <v>99</v>
      </c>
      <c r="K2303">
        <v>14.159223000000001</v>
      </c>
      <c r="L2303">
        <v>1.300934</v>
      </c>
      <c r="M2303">
        <v>11.769</v>
      </c>
      <c r="N2303">
        <v>16.942</v>
      </c>
      <c r="O2303" t="s">
        <v>74</v>
      </c>
      <c r="P2303" t="s">
        <v>3741</v>
      </c>
      <c r="Q2303">
        <v>2.782</v>
      </c>
      <c r="R2303">
        <v>2.39</v>
      </c>
      <c r="S2303">
        <v>51348</v>
      </c>
      <c r="T2303">
        <v>5306</v>
      </c>
      <c r="U2303">
        <v>42680</v>
      </c>
      <c r="V2303">
        <v>61438</v>
      </c>
      <c r="W2303">
        <v>1455</v>
      </c>
      <c r="X2303">
        <v>188</v>
      </c>
      <c r="Y2303">
        <v>0</v>
      </c>
      <c r="Z2303">
        <v>0</v>
      </c>
      <c r="AA2303">
        <v>0</v>
      </c>
      <c r="AB2303">
        <v>1</v>
      </c>
      <c r="AC2303" t="s">
        <v>126</v>
      </c>
      <c r="AD2303" t="s">
        <v>3312</v>
      </c>
      <c r="AE2303">
        <v>2.0246131605</v>
      </c>
      <c r="AF2303" t="s">
        <v>75</v>
      </c>
    </row>
    <row r="2304" spans="1:32">
      <c r="A2304" t="s">
        <v>3742</v>
      </c>
      <c r="B2304">
        <v>2012</v>
      </c>
      <c r="C2304" t="s">
        <v>3312</v>
      </c>
      <c r="D2304" t="s">
        <v>182</v>
      </c>
      <c r="E2304" t="s">
        <v>72</v>
      </c>
      <c r="F2304" t="s">
        <v>72</v>
      </c>
      <c r="G2304" t="s">
        <v>72</v>
      </c>
      <c r="H2304" t="s">
        <v>72</v>
      </c>
      <c r="I2304" t="s">
        <v>72</v>
      </c>
      <c r="J2304" t="s">
        <v>100</v>
      </c>
      <c r="K2304">
        <v>16.100719000000002</v>
      </c>
      <c r="L2304">
        <v>2.0334970000000001</v>
      </c>
      <c r="M2304">
        <v>12.462</v>
      </c>
      <c r="N2304">
        <v>20.553000000000001</v>
      </c>
      <c r="O2304" t="s">
        <v>74</v>
      </c>
      <c r="P2304" t="s">
        <v>3743</v>
      </c>
      <c r="Q2304">
        <v>4.452</v>
      </c>
      <c r="R2304">
        <v>3.6389999999999998</v>
      </c>
      <c r="S2304">
        <v>35922</v>
      </c>
      <c r="T2304">
        <v>5010</v>
      </c>
      <c r="U2304">
        <v>27803</v>
      </c>
      <c r="V2304">
        <v>45855</v>
      </c>
      <c r="W2304">
        <v>989</v>
      </c>
      <c r="X2304">
        <v>148</v>
      </c>
      <c r="Y2304">
        <v>0</v>
      </c>
      <c r="Z2304">
        <v>0</v>
      </c>
      <c r="AA2304">
        <v>0</v>
      </c>
      <c r="AB2304">
        <v>1</v>
      </c>
      <c r="AC2304" t="s">
        <v>159</v>
      </c>
      <c r="AD2304" t="s">
        <v>3312</v>
      </c>
      <c r="AE2304">
        <v>3.0244074753999999</v>
      </c>
      <c r="AF2304" t="s">
        <v>75</v>
      </c>
    </row>
    <row r="2305" spans="1:32">
      <c r="A2305" t="s">
        <v>3744</v>
      </c>
      <c r="B2305">
        <v>2012</v>
      </c>
      <c r="C2305" t="s">
        <v>3312</v>
      </c>
      <c r="D2305" t="s">
        <v>182</v>
      </c>
      <c r="E2305" t="s">
        <v>72</v>
      </c>
      <c r="F2305" t="s">
        <v>72</v>
      </c>
      <c r="G2305" t="s">
        <v>72</v>
      </c>
      <c r="H2305" t="s">
        <v>72</v>
      </c>
      <c r="I2305" t="s">
        <v>76</v>
      </c>
      <c r="J2305" t="s">
        <v>72</v>
      </c>
      <c r="K2305">
        <v>6.7764170000000004</v>
      </c>
      <c r="L2305">
        <v>0.57155</v>
      </c>
      <c r="M2305">
        <v>5.7270000000000003</v>
      </c>
      <c r="N2305">
        <v>8.0020000000000007</v>
      </c>
      <c r="O2305" t="s">
        <v>74</v>
      </c>
      <c r="P2305" t="s">
        <v>3745</v>
      </c>
      <c r="Q2305">
        <v>1.226</v>
      </c>
      <c r="R2305">
        <v>1.05</v>
      </c>
      <c r="S2305">
        <v>68056</v>
      </c>
      <c r="T2305">
        <v>5853</v>
      </c>
      <c r="U2305">
        <v>57514</v>
      </c>
      <c r="V2305">
        <v>80367</v>
      </c>
      <c r="W2305">
        <v>3549</v>
      </c>
      <c r="X2305">
        <v>217</v>
      </c>
      <c r="Y2305">
        <v>0</v>
      </c>
      <c r="Z2305">
        <v>0</v>
      </c>
      <c r="AA2305">
        <v>0</v>
      </c>
      <c r="AB2305">
        <v>1</v>
      </c>
      <c r="AC2305" t="s">
        <v>486</v>
      </c>
      <c r="AD2305" t="s">
        <v>3312</v>
      </c>
      <c r="AE2305">
        <v>1.8347061038000001</v>
      </c>
      <c r="AF2305" t="s">
        <v>75</v>
      </c>
    </row>
    <row r="2306" spans="1:32">
      <c r="A2306" t="s">
        <v>3746</v>
      </c>
      <c r="B2306">
        <v>2012</v>
      </c>
      <c r="C2306" t="s">
        <v>3312</v>
      </c>
      <c r="D2306" t="s">
        <v>182</v>
      </c>
      <c r="E2306" t="s">
        <v>72</v>
      </c>
      <c r="F2306" t="s">
        <v>72</v>
      </c>
      <c r="G2306" t="s">
        <v>72</v>
      </c>
      <c r="H2306" t="s">
        <v>72</v>
      </c>
      <c r="I2306" t="s">
        <v>76</v>
      </c>
      <c r="J2306" t="s">
        <v>96</v>
      </c>
      <c r="K2306">
        <v>4.498907</v>
      </c>
      <c r="L2306">
        <v>1.045841</v>
      </c>
      <c r="M2306">
        <v>2.6739999999999999</v>
      </c>
      <c r="N2306">
        <v>7.0430000000000001</v>
      </c>
      <c r="O2306" t="s">
        <v>74</v>
      </c>
      <c r="P2306" t="s">
        <v>849</v>
      </c>
      <c r="Q2306">
        <v>2.544</v>
      </c>
      <c r="R2306">
        <v>1.8240000000000001</v>
      </c>
      <c r="S2306">
        <v>11745</v>
      </c>
      <c r="T2306">
        <v>2727</v>
      </c>
      <c r="U2306">
        <v>6982</v>
      </c>
      <c r="V2306">
        <v>18387</v>
      </c>
      <c r="W2306">
        <v>672</v>
      </c>
      <c r="X2306">
        <v>27</v>
      </c>
      <c r="Y2306">
        <v>0</v>
      </c>
      <c r="Z2306">
        <v>0</v>
      </c>
      <c r="AA2306">
        <v>0</v>
      </c>
      <c r="AB2306">
        <v>1</v>
      </c>
      <c r="AC2306" t="s">
        <v>230</v>
      </c>
      <c r="AD2306" t="s">
        <v>3312</v>
      </c>
      <c r="AE2306">
        <v>1.7081976731999999</v>
      </c>
      <c r="AF2306" t="s">
        <v>75</v>
      </c>
    </row>
    <row r="2307" spans="1:32">
      <c r="A2307" t="s">
        <v>3747</v>
      </c>
      <c r="B2307">
        <v>2012</v>
      </c>
      <c r="C2307" t="s">
        <v>3312</v>
      </c>
      <c r="D2307" t="s">
        <v>182</v>
      </c>
      <c r="E2307" t="s">
        <v>72</v>
      </c>
      <c r="F2307" t="s">
        <v>72</v>
      </c>
      <c r="G2307" t="s">
        <v>72</v>
      </c>
      <c r="H2307" t="s">
        <v>72</v>
      </c>
      <c r="I2307" t="s">
        <v>76</v>
      </c>
      <c r="J2307" t="s">
        <v>97</v>
      </c>
      <c r="K2307">
        <v>5.897424</v>
      </c>
      <c r="L2307">
        <v>1.2892760000000001</v>
      </c>
      <c r="M2307">
        <v>3.802</v>
      </c>
      <c r="N2307">
        <v>9.0380000000000003</v>
      </c>
      <c r="O2307" t="s">
        <v>74</v>
      </c>
      <c r="P2307" t="s">
        <v>730</v>
      </c>
      <c r="Q2307">
        <v>3.141</v>
      </c>
      <c r="R2307">
        <v>2.0950000000000002</v>
      </c>
      <c r="S2307">
        <v>14111</v>
      </c>
      <c r="T2307">
        <v>3149</v>
      </c>
      <c r="U2307">
        <v>9098</v>
      </c>
      <c r="V2307">
        <v>21626</v>
      </c>
      <c r="W2307">
        <v>782</v>
      </c>
      <c r="X2307">
        <v>36</v>
      </c>
      <c r="Y2307">
        <v>0</v>
      </c>
      <c r="Z2307">
        <v>0</v>
      </c>
      <c r="AA2307">
        <v>0</v>
      </c>
      <c r="AB2307">
        <v>1</v>
      </c>
      <c r="AC2307" t="s">
        <v>229</v>
      </c>
      <c r="AD2307" t="s">
        <v>3312</v>
      </c>
      <c r="AE2307">
        <v>2.339264424</v>
      </c>
      <c r="AF2307" t="s">
        <v>75</v>
      </c>
    </row>
    <row r="2308" spans="1:32">
      <c r="A2308" t="s">
        <v>3748</v>
      </c>
      <c r="B2308">
        <v>2012</v>
      </c>
      <c r="C2308" t="s">
        <v>3312</v>
      </c>
      <c r="D2308" t="s">
        <v>182</v>
      </c>
      <c r="E2308" t="s">
        <v>72</v>
      </c>
      <c r="F2308" t="s">
        <v>72</v>
      </c>
      <c r="G2308" t="s">
        <v>72</v>
      </c>
      <c r="H2308" t="s">
        <v>72</v>
      </c>
      <c r="I2308" t="s">
        <v>76</v>
      </c>
      <c r="J2308" t="s">
        <v>98</v>
      </c>
      <c r="K2308">
        <v>7.882498</v>
      </c>
      <c r="L2308">
        <v>1.466567</v>
      </c>
      <c r="M2308">
        <v>5.4210000000000003</v>
      </c>
      <c r="N2308">
        <v>11.327999999999999</v>
      </c>
      <c r="O2308" t="s">
        <v>74</v>
      </c>
      <c r="P2308" t="s">
        <v>1018</v>
      </c>
      <c r="Q2308">
        <v>3.4449999999999998</v>
      </c>
      <c r="R2308">
        <v>2.4609999999999999</v>
      </c>
      <c r="S2308">
        <v>17367</v>
      </c>
      <c r="T2308">
        <v>3259</v>
      </c>
      <c r="U2308">
        <v>11944</v>
      </c>
      <c r="V2308">
        <v>24957</v>
      </c>
      <c r="W2308">
        <v>802</v>
      </c>
      <c r="X2308">
        <v>54</v>
      </c>
      <c r="Y2308">
        <v>0</v>
      </c>
      <c r="Z2308">
        <v>0</v>
      </c>
      <c r="AA2308">
        <v>0</v>
      </c>
      <c r="AB2308">
        <v>1</v>
      </c>
      <c r="AC2308" t="s">
        <v>221</v>
      </c>
      <c r="AD2308" t="s">
        <v>3312</v>
      </c>
      <c r="AE2308">
        <v>2.3726310504999999</v>
      </c>
      <c r="AF2308" t="s">
        <v>75</v>
      </c>
    </row>
    <row r="2309" spans="1:32">
      <c r="A2309" t="s">
        <v>3749</v>
      </c>
      <c r="B2309">
        <v>2012</v>
      </c>
      <c r="C2309" t="s">
        <v>3312</v>
      </c>
      <c r="D2309" t="s">
        <v>182</v>
      </c>
      <c r="E2309" t="s">
        <v>72</v>
      </c>
      <c r="F2309" t="s">
        <v>72</v>
      </c>
      <c r="G2309" t="s">
        <v>72</v>
      </c>
      <c r="H2309" t="s">
        <v>72</v>
      </c>
      <c r="I2309" t="s">
        <v>76</v>
      </c>
      <c r="J2309" t="s">
        <v>99</v>
      </c>
      <c r="K2309">
        <v>7.2794400000000001</v>
      </c>
      <c r="L2309">
        <v>1.1960660000000001</v>
      </c>
      <c r="M2309">
        <v>5.2350000000000003</v>
      </c>
      <c r="N2309">
        <v>10.038</v>
      </c>
      <c r="O2309" t="s">
        <v>74</v>
      </c>
      <c r="P2309" t="s">
        <v>649</v>
      </c>
      <c r="Q2309">
        <v>2.7589999999999999</v>
      </c>
      <c r="R2309">
        <v>2.0449999999999999</v>
      </c>
      <c r="S2309">
        <v>12740</v>
      </c>
      <c r="T2309">
        <v>2109</v>
      </c>
      <c r="U2309">
        <v>9161</v>
      </c>
      <c r="V2309">
        <v>17568</v>
      </c>
      <c r="W2309">
        <v>779</v>
      </c>
      <c r="X2309">
        <v>53</v>
      </c>
      <c r="Y2309">
        <v>0</v>
      </c>
      <c r="Z2309">
        <v>0</v>
      </c>
      <c r="AA2309">
        <v>0</v>
      </c>
      <c r="AB2309">
        <v>1</v>
      </c>
      <c r="AC2309" t="s">
        <v>244</v>
      </c>
      <c r="AD2309" t="s">
        <v>3312</v>
      </c>
      <c r="AE2309">
        <v>1.6489806209</v>
      </c>
      <c r="AF2309" t="s">
        <v>75</v>
      </c>
    </row>
    <row r="2310" spans="1:32">
      <c r="A2310" t="s">
        <v>3750</v>
      </c>
      <c r="B2310">
        <v>2012</v>
      </c>
      <c r="C2310" t="s">
        <v>3312</v>
      </c>
      <c r="D2310" t="s">
        <v>182</v>
      </c>
      <c r="E2310" t="s">
        <v>72</v>
      </c>
      <c r="F2310" t="s">
        <v>72</v>
      </c>
      <c r="G2310" t="s">
        <v>72</v>
      </c>
      <c r="H2310" t="s">
        <v>72</v>
      </c>
      <c r="I2310" t="s">
        <v>76</v>
      </c>
      <c r="J2310" t="s">
        <v>100</v>
      </c>
      <c r="K2310">
        <v>11.131432999999999</v>
      </c>
      <c r="L2310">
        <v>2.3178570000000001</v>
      </c>
      <c r="M2310">
        <v>7.2949999999999999</v>
      </c>
      <c r="N2310">
        <v>16.623999999999999</v>
      </c>
      <c r="O2310" t="s">
        <v>74</v>
      </c>
      <c r="P2310" t="s">
        <v>3751</v>
      </c>
      <c r="Q2310">
        <v>5.492</v>
      </c>
      <c r="R2310">
        <v>3.8370000000000002</v>
      </c>
      <c r="S2310">
        <v>12094</v>
      </c>
      <c r="T2310">
        <v>2873</v>
      </c>
      <c r="U2310">
        <v>7926</v>
      </c>
      <c r="V2310">
        <v>18062</v>
      </c>
      <c r="W2310">
        <v>514</v>
      </c>
      <c r="X2310">
        <v>47</v>
      </c>
      <c r="Y2310">
        <v>0</v>
      </c>
      <c r="Z2310">
        <v>0</v>
      </c>
      <c r="AA2310">
        <v>0</v>
      </c>
      <c r="AB2310">
        <v>1</v>
      </c>
      <c r="AC2310" t="s">
        <v>332</v>
      </c>
      <c r="AD2310" t="s">
        <v>3312</v>
      </c>
      <c r="AE2310">
        <v>2.7860652427999999</v>
      </c>
      <c r="AF2310" t="s">
        <v>75</v>
      </c>
    </row>
    <row r="2311" spans="1:32">
      <c r="A2311" t="s">
        <v>3752</v>
      </c>
      <c r="B2311">
        <v>2012</v>
      </c>
      <c r="C2311" t="s">
        <v>3312</v>
      </c>
      <c r="D2311" t="s">
        <v>182</v>
      </c>
      <c r="E2311" t="s">
        <v>72</v>
      </c>
      <c r="F2311" t="s">
        <v>72</v>
      </c>
      <c r="G2311" t="s">
        <v>72</v>
      </c>
      <c r="H2311" t="s">
        <v>72</v>
      </c>
      <c r="I2311" t="s">
        <v>79</v>
      </c>
      <c r="J2311" t="s">
        <v>72</v>
      </c>
      <c r="K2311">
        <v>18.783719999999999</v>
      </c>
      <c r="L2311">
        <v>0.99799199999999999</v>
      </c>
      <c r="M2311">
        <v>16.882999999999999</v>
      </c>
      <c r="N2311">
        <v>20.844000000000001</v>
      </c>
      <c r="O2311" t="s">
        <v>74</v>
      </c>
      <c r="P2311" t="s">
        <v>3753</v>
      </c>
      <c r="Q2311">
        <v>2.0609999999999999</v>
      </c>
      <c r="R2311">
        <v>1.9</v>
      </c>
      <c r="S2311">
        <v>189947</v>
      </c>
      <c r="T2311">
        <v>10864</v>
      </c>
      <c r="U2311">
        <v>170730</v>
      </c>
      <c r="V2311">
        <v>210784</v>
      </c>
      <c r="W2311">
        <v>2953</v>
      </c>
      <c r="X2311">
        <v>536</v>
      </c>
      <c r="Y2311">
        <v>0</v>
      </c>
      <c r="Z2311">
        <v>0</v>
      </c>
      <c r="AA2311">
        <v>0</v>
      </c>
      <c r="AB2311">
        <v>1</v>
      </c>
      <c r="AC2311" t="s">
        <v>3754</v>
      </c>
      <c r="AD2311" t="s">
        <v>3312</v>
      </c>
      <c r="AE2311">
        <v>1.9272840382</v>
      </c>
      <c r="AF2311" t="s">
        <v>75</v>
      </c>
    </row>
    <row r="2312" spans="1:32">
      <c r="A2312" t="s">
        <v>3755</v>
      </c>
      <c r="B2312">
        <v>2012</v>
      </c>
      <c r="C2312" t="s">
        <v>3312</v>
      </c>
      <c r="D2312" t="s">
        <v>182</v>
      </c>
      <c r="E2312" t="s">
        <v>72</v>
      </c>
      <c r="F2312" t="s">
        <v>72</v>
      </c>
      <c r="G2312" t="s">
        <v>72</v>
      </c>
      <c r="H2312" t="s">
        <v>72</v>
      </c>
      <c r="I2312" t="s">
        <v>79</v>
      </c>
      <c r="J2312" t="s">
        <v>96</v>
      </c>
      <c r="K2312">
        <v>15.840978</v>
      </c>
      <c r="L2312">
        <v>2.1963409999999999</v>
      </c>
      <c r="M2312">
        <v>11.952</v>
      </c>
      <c r="N2312">
        <v>20.698</v>
      </c>
      <c r="O2312" t="s">
        <v>74</v>
      </c>
      <c r="P2312" t="s">
        <v>3756</v>
      </c>
      <c r="Q2312">
        <v>4.8570000000000002</v>
      </c>
      <c r="R2312">
        <v>3.8889999999999998</v>
      </c>
      <c r="S2312">
        <v>38452</v>
      </c>
      <c r="T2312">
        <v>6058</v>
      </c>
      <c r="U2312">
        <v>29012</v>
      </c>
      <c r="V2312">
        <v>50240</v>
      </c>
      <c r="W2312">
        <v>524</v>
      </c>
      <c r="X2312">
        <v>77</v>
      </c>
      <c r="Y2312">
        <v>0</v>
      </c>
      <c r="Z2312">
        <v>0</v>
      </c>
      <c r="AA2312">
        <v>0</v>
      </c>
      <c r="AB2312">
        <v>1</v>
      </c>
      <c r="AC2312" t="s">
        <v>183</v>
      </c>
      <c r="AD2312" t="s">
        <v>3312</v>
      </c>
      <c r="AE2312">
        <v>1.8924247388</v>
      </c>
      <c r="AF2312" t="s">
        <v>75</v>
      </c>
    </row>
    <row r="2313" spans="1:32">
      <c r="A2313" t="s">
        <v>3757</v>
      </c>
      <c r="B2313">
        <v>2012</v>
      </c>
      <c r="C2313" t="s">
        <v>3312</v>
      </c>
      <c r="D2313" t="s">
        <v>182</v>
      </c>
      <c r="E2313" t="s">
        <v>72</v>
      </c>
      <c r="F2313" t="s">
        <v>72</v>
      </c>
      <c r="G2313" t="s">
        <v>72</v>
      </c>
      <c r="H2313" t="s">
        <v>72</v>
      </c>
      <c r="I2313" t="s">
        <v>79</v>
      </c>
      <c r="J2313" t="s">
        <v>97</v>
      </c>
      <c r="K2313">
        <v>19.905138000000001</v>
      </c>
      <c r="L2313">
        <v>2.4717889999999998</v>
      </c>
      <c r="M2313">
        <v>15.449</v>
      </c>
      <c r="N2313">
        <v>25.263000000000002</v>
      </c>
      <c r="O2313" t="s">
        <v>74</v>
      </c>
      <c r="P2313" t="s">
        <v>3758</v>
      </c>
      <c r="Q2313">
        <v>5.3579999999999997</v>
      </c>
      <c r="R2313">
        <v>4.4560000000000004</v>
      </c>
      <c r="S2313">
        <v>48566</v>
      </c>
      <c r="T2313">
        <v>6450</v>
      </c>
      <c r="U2313">
        <v>37693</v>
      </c>
      <c r="V2313">
        <v>61638</v>
      </c>
      <c r="W2313">
        <v>649</v>
      </c>
      <c r="X2313">
        <v>118</v>
      </c>
      <c r="Y2313">
        <v>0</v>
      </c>
      <c r="Z2313">
        <v>0</v>
      </c>
      <c r="AA2313">
        <v>0</v>
      </c>
      <c r="AB2313">
        <v>1</v>
      </c>
      <c r="AC2313" t="s">
        <v>3759</v>
      </c>
      <c r="AD2313" t="s">
        <v>3312</v>
      </c>
      <c r="AE2313">
        <v>2.4832920497000002</v>
      </c>
      <c r="AF2313" t="s">
        <v>75</v>
      </c>
    </row>
    <row r="2314" spans="1:32">
      <c r="A2314" t="s">
        <v>3760</v>
      </c>
      <c r="B2314">
        <v>2012</v>
      </c>
      <c r="C2314" t="s">
        <v>3312</v>
      </c>
      <c r="D2314" t="s">
        <v>182</v>
      </c>
      <c r="E2314" t="s">
        <v>72</v>
      </c>
      <c r="F2314" t="s">
        <v>72</v>
      </c>
      <c r="G2314" t="s">
        <v>72</v>
      </c>
      <c r="H2314" t="s">
        <v>72</v>
      </c>
      <c r="I2314" t="s">
        <v>79</v>
      </c>
      <c r="J2314" t="s">
        <v>98</v>
      </c>
      <c r="K2314">
        <v>18.206391</v>
      </c>
      <c r="L2314">
        <v>1.909815</v>
      </c>
      <c r="M2314">
        <v>14.718</v>
      </c>
      <c r="N2314">
        <v>22.305</v>
      </c>
      <c r="O2314" t="s">
        <v>74</v>
      </c>
      <c r="P2314" t="s">
        <v>3761</v>
      </c>
      <c r="Q2314">
        <v>4.0979999999999999</v>
      </c>
      <c r="R2314">
        <v>3.488</v>
      </c>
      <c r="S2314">
        <v>40493</v>
      </c>
      <c r="T2314">
        <v>4710</v>
      </c>
      <c r="U2314">
        <v>32736</v>
      </c>
      <c r="V2314">
        <v>49609</v>
      </c>
      <c r="W2314">
        <v>629</v>
      </c>
      <c r="X2314">
        <v>105</v>
      </c>
      <c r="Y2314">
        <v>0</v>
      </c>
      <c r="Z2314">
        <v>0</v>
      </c>
      <c r="AA2314">
        <v>0</v>
      </c>
      <c r="AB2314">
        <v>1</v>
      </c>
      <c r="AC2314" t="s">
        <v>310</v>
      </c>
      <c r="AD2314" t="s">
        <v>3312</v>
      </c>
      <c r="AE2314">
        <v>1.5381519124</v>
      </c>
      <c r="AF2314" t="s">
        <v>75</v>
      </c>
    </row>
    <row r="2315" spans="1:32">
      <c r="A2315" t="s">
        <v>3762</v>
      </c>
      <c r="B2315">
        <v>2012</v>
      </c>
      <c r="C2315" t="s">
        <v>3312</v>
      </c>
      <c r="D2315" t="s">
        <v>182</v>
      </c>
      <c r="E2315" t="s">
        <v>72</v>
      </c>
      <c r="F2315" t="s">
        <v>72</v>
      </c>
      <c r="G2315" t="s">
        <v>72</v>
      </c>
      <c r="H2315" t="s">
        <v>72</v>
      </c>
      <c r="I2315" t="s">
        <v>79</v>
      </c>
      <c r="J2315" t="s">
        <v>99</v>
      </c>
      <c r="K2315">
        <v>20.575899</v>
      </c>
      <c r="L2315">
        <v>2.2077550000000001</v>
      </c>
      <c r="M2315">
        <v>16.538</v>
      </c>
      <c r="N2315">
        <v>25.3</v>
      </c>
      <c r="O2315" t="s">
        <v>74</v>
      </c>
      <c r="P2315" t="s">
        <v>3763</v>
      </c>
      <c r="Q2315">
        <v>4.7240000000000002</v>
      </c>
      <c r="R2315">
        <v>4.0380000000000003</v>
      </c>
      <c r="S2315">
        <v>38609</v>
      </c>
      <c r="T2315">
        <v>4789</v>
      </c>
      <c r="U2315">
        <v>31033</v>
      </c>
      <c r="V2315">
        <v>47474</v>
      </c>
      <c r="W2315">
        <v>676</v>
      </c>
      <c r="X2315">
        <v>135</v>
      </c>
      <c r="Y2315">
        <v>0</v>
      </c>
      <c r="Z2315">
        <v>0</v>
      </c>
      <c r="AA2315">
        <v>0</v>
      </c>
      <c r="AB2315">
        <v>1</v>
      </c>
      <c r="AC2315" t="s">
        <v>82</v>
      </c>
      <c r="AD2315" t="s">
        <v>3312</v>
      </c>
      <c r="AE2315">
        <v>2.0132340342999999</v>
      </c>
      <c r="AF2315" t="s">
        <v>75</v>
      </c>
    </row>
    <row r="2316" spans="1:32">
      <c r="A2316" t="s">
        <v>3764</v>
      </c>
      <c r="B2316">
        <v>2012</v>
      </c>
      <c r="C2316" t="s">
        <v>3312</v>
      </c>
      <c r="D2316" t="s">
        <v>182</v>
      </c>
      <c r="E2316" t="s">
        <v>72</v>
      </c>
      <c r="F2316" t="s">
        <v>72</v>
      </c>
      <c r="G2316" t="s">
        <v>72</v>
      </c>
      <c r="H2316" t="s">
        <v>72</v>
      </c>
      <c r="I2316" t="s">
        <v>79</v>
      </c>
      <c r="J2316" t="s">
        <v>100</v>
      </c>
      <c r="K2316">
        <v>20.817786000000002</v>
      </c>
      <c r="L2316">
        <v>2.7728920000000001</v>
      </c>
      <c r="M2316">
        <v>15.847</v>
      </c>
      <c r="N2316">
        <v>26.850999999999999</v>
      </c>
      <c r="O2316" t="s">
        <v>74</v>
      </c>
      <c r="P2316" t="s">
        <v>3310</v>
      </c>
      <c r="Q2316">
        <v>6.0330000000000004</v>
      </c>
      <c r="R2316">
        <v>4.9710000000000001</v>
      </c>
      <c r="S2316">
        <v>23828</v>
      </c>
      <c r="T2316">
        <v>3179</v>
      </c>
      <c r="U2316">
        <v>18138</v>
      </c>
      <c r="V2316">
        <v>30733</v>
      </c>
      <c r="W2316">
        <v>475</v>
      </c>
      <c r="X2316">
        <v>101</v>
      </c>
      <c r="Y2316">
        <v>0</v>
      </c>
      <c r="Z2316">
        <v>0</v>
      </c>
      <c r="AA2316">
        <v>0</v>
      </c>
      <c r="AB2316">
        <v>1</v>
      </c>
      <c r="AC2316" t="s">
        <v>186</v>
      </c>
      <c r="AD2316" t="s">
        <v>3312</v>
      </c>
      <c r="AE2316">
        <v>2.2109653797000002</v>
      </c>
      <c r="AF2316"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Dashboard</vt:lpstr>
      <vt:lpstr>Lists</vt:lpstr>
      <vt:lpstr>S9_10_SHSComorbidity</vt:lpstr>
      <vt:lpstr>S9_10_SHSComorbidity</vt:lpstr>
    </vt:vector>
  </TitlesOfParts>
  <Company>Ministry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Tobacco Use 2012/13 tables: Comorbidities and second-hand smoke exposure</dc:title>
  <dc:creator>Ministry of Health</dc:creator>
  <cp:lastModifiedBy>Ministry of Health</cp:lastModifiedBy>
  <dcterms:created xsi:type="dcterms:W3CDTF">2014-06-25T05:40:49Z</dcterms:created>
  <dcterms:modified xsi:type="dcterms:W3CDTF">2015-02-12T23:58:10Z</dcterms:modified>
</cp:coreProperties>
</file>