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1820"/>
  </bookViews>
  <sheets>
    <sheet name="Dashboard" sheetId="4" r:id="rId1"/>
    <sheet name="Lists" sheetId="5" state="hidden" r:id="rId2"/>
    <sheet name="S4_InitiationUptake" sheetId="6" state="hidden" r:id="rId3"/>
  </sheets>
  <definedNames>
    <definedName name="_xlnm._FilterDatabase" localSheetId="2" hidden="1">S4_InitiationUptake!$A$1:$AE$485</definedName>
    <definedName name="S4_InitiationUptake">S4_InitiationUptake!$A$1:$AE$485</definedName>
    <definedName name="year">Dashboard!$T$5</definedName>
  </definedNames>
  <calcPr calcId="145621"/>
</workbook>
</file>

<file path=xl/calcChain.xml><?xml version="1.0" encoding="utf-8"?>
<calcChain xmlns="http://schemas.openxmlformats.org/spreadsheetml/2006/main">
  <c r="I3" i="5" l="1"/>
  <c r="I4" i="5" s="1"/>
  <c r="T4" i="4" s="1"/>
  <c r="X30" i="4" l="1"/>
  <c r="H30" i="4" s="1"/>
  <c r="T28" i="4"/>
  <c r="V24" i="4"/>
  <c r="F24" i="4" s="1"/>
  <c r="X21" i="4"/>
  <c r="H21" i="4" s="1"/>
  <c r="T18" i="4"/>
  <c r="T14" i="4"/>
  <c r="V29" i="4"/>
  <c r="F29" i="4" s="1"/>
  <c r="T23" i="4"/>
  <c r="V19" i="4"/>
  <c r="F19" i="4" s="1"/>
  <c r="X26" i="4"/>
  <c r="H26" i="4" s="1"/>
  <c r="X14" i="4"/>
  <c r="G14" i="4" s="1"/>
  <c r="D14" i="4"/>
  <c r="G30" i="4"/>
  <c r="E29" i="4"/>
  <c r="C28" i="4"/>
  <c r="G26" i="4"/>
  <c r="E24" i="4"/>
  <c r="C23" i="4"/>
  <c r="G21" i="4"/>
  <c r="C14" i="4"/>
  <c r="V30" i="4"/>
  <c r="X29" i="4"/>
  <c r="T29" i="4"/>
  <c r="V28" i="4"/>
  <c r="X27" i="4"/>
  <c r="T27" i="4"/>
  <c r="V26" i="4"/>
  <c r="X24" i="4"/>
  <c r="T24" i="4"/>
  <c r="V23" i="4"/>
  <c r="X22" i="4"/>
  <c r="T22" i="4"/>
  <c r="V21" i="4"/>
  <c r="X19" i="4"/>
  <c r="T19" i="4"/>
  <c r="V18" i="4"/>
  <c r="X17" i="4"/>
  <c r="T17" i="4"/>
  <c r="X16" i="4"/>
  <c r="T16" i="4"/>
  <c r="V14" i="4"/>
  <c r="V16" i="4"/>
  <c r="V17" i="4"/>
  <c r="X18" i="4"/>
  <c r="T21" i="4"/>
  <c r="V22" i="4"/>
  <c r="X23" i="4"/>
  <c r="T26" i="4"/>
  <c r="V27" i="4"/>
  <c r="X28" i="4"/>
  <c r="T30" i="4"/>
  <c r="H14" i="4" l="1"/>
  <c r="D23" i="4"/>
  <c r="D28" i="4"/>
  <c r="D18" i="4"/>
  <c r="C18" i="4"/>
  <c r="E19" i="4"/>
  <c r="D26" i="4"/>
  <c r="C26" i="4"/>
  <c r="H18" i="4"/>
  <c r="G18" i="4"/>
  <c r="F16" i="4"/>
  <c r="E16" i="4"/>
  <c r="D30" i="4"/>
  <c r="C30" i="4"/>
  <c r="F27" i="4"/>
  <c r="E27" i="4"/>
  <c r="H23" i="4"/>
  <c r="G23" i="4"/>
  <c r="D21" i="4"/>
  <c r="C21" i="4"/>
  <c r="F17" i="4"/>
  <c r="E17" i="4"/>
  <c r="E14" i="4"/>
  <c r="F14" i="4"/>
  <c r="H16" i="4"/>
  <c r="G16" i="4"/>
  <c r="H17" i="4"/>
  <c r="G17" i="4"/>
  <c r="D19" i="4"/>
  <c r="C19" i="4"/>
  <c r="F21" i="4"/>
  <c r="E21" i="4"/>
  <c r="H22" i="4"/>
  <c r="G22" i="4"/>
  <c r="D24" i="4"/>
  <c r="C24" i="4"/>
  <c r="F26" i="4"/>
  <c r="E26" i="4"/>
  <c r="H27" i="4"/>
  <c r="G27" i="4"/>
  <c r="D29" i="4"/>
  <c r="C29" i="4"/>
  <c r="F30" i="4"/>
  <c r="E30" i="4"/>
  <c r="H28" i="4"/>
  <c r="G28" i="4"/>
  <c r="F22" i="4"/>
  <c r="E22" i="4"/>
  <c r="D16" i="4"/>
  <c r="C16" i="4"/>
  <c r="D17" i="4"/>
  <c r="C17" i="4"/>
  <c r="F18" i="4"/>
  <c r="E18" i="4"/>
  <c r="H19" i="4"/>
  <c r="G19" i="4"/>
  <c r="D22" i="4"/>
  <c r="C22" i="4"/>
  <c r="F23" i="4"/>
  <c r="E23" i="4"/>
  <c r="H24" i="4"/>
  <c r="G24" i="4"/>
  <c r="D27" i="4"/>
  <c r="C27" i="4"/>
  <c r="F28" i="4"/>
  <c r="E28" i="4"/>
  <c r="H29" i="4"/>
  <c r="G29" i="4"/>
</calcChain>
</file>

<file path=xl/sharedStrings.xml><?xml version="1.0" encoding="utf-8"?>
<sst xmlns="http://schemas.openxmlformats.org/spreadsheetml/2006/main" count="8833" uniqueCount="987">
  <si>
    <t>Prevalence in the population, 2012/13</t>
  </si>
  <si>
    <t>Indicator:</t>
  </si>
  <si>
    <t>Year:</t>
  </si>
  <si>
    <t>(unadjusted prevalence, estimated number of people, 95% confidence intervals)</t>
  </si>
  <si>
    <t>Male</t>
  </si>
  <si>
    <t>Female</t>
  </si>
  <si>
    <t>Population group</t>
  </si>
  <si>
    <t xml:space="preserve">Total </t>
  </si>
  <si>
    <t>Men</t>
  </si>
  <si>
    <t>Women</t>
  </si>
  <si>
    <t>Total</t>
  </si>
  <si>
    <t>%</t>
  </si>
  <si>
    <t>(95% CI)</t>
  </si>
  <si>
    <t>Total population</t>
  </si>
  <si>
    <t>Age group (years)</t>
  </si>
  <si>
    <t>20–24</t>
  </si>
  <si>
    <t>20-24</t>
  </si>
  <si>
    <t>Ethnic group</t>
  </si>
  <si>
    <t>Māori</t>
  </si>
  <si>
    <t>Pacific</t>
  </si>
  <si>
    <t>Asian</t>
  </si>
  <si>
    <t>European/Other</t>
  </si>
  <si>
    <t>Neighbourhood deprivation (NZDep2006)</t>
  </si>
  <si>
    <t>Quintile 1 (least deprived)</t>
  </si>
  <si>
    <t>Quintile1</t>
  </si>
  <si>
    <t>Quintile 2</t>
  </si>
  <si>
    <t>Quintile2</t>
  </si>
  <si>
    <t>Quintile 3</t>
  </si>
  <si>
    <t>Quintile3</t>
  </si>
  <si>
    <t>Quintile 4</t>
  </si>
  <si>
    <t>Quintile4</t>
  </si>
  <si>
    <t>Quintile 5 (most deprived)</t>
  </si>
  <si>
    <t>Quintile5</t>
  </si>
  <si>
    <t>N/A means that values are not available for these groups.</t>
  </si>
  <si>
    <t xml:space="preserve">Source: 2012/13 New Zealand Health Survey </t>
  </si>
  <si>
    <t>Indicator descriptor</t>
  </si>
  <si>
    <t>Indicator</t>
  </si>
  <si>
    <t>Year description</t>
  </si>
  <si>
    <t>Selected indicator</t>
  </si>
  <si>
    <t>2012/13</t>
  </si>
  <si>
    <t>Row:</t>
  </si>
  <si>
    <t>2006/07</t>
  </si>
  <si>
    <t>Selected indicator description:</t>
  </si>
  <si>
    <t>Selected indicator:</t>
  </si>
  <si>
    <t>Selected year</t>
  </si>
  <si>
    <t>Selected year description:</t>
  </si>
  <si>
    <t>Selected year:</t>
  </si>
  <si>
    <t>Link</t>
  </si>
  <si>
    <t>year</t>
  </si>
  <si>
    <t>maori</t>
  </si>
  <si>
    <t>pacific</t>
  </si>
  <si>
    <t>asian</t>
  </si>
  <si>
    <t>other_euro</t>
  </si>
  <si>
    <t xml:space="preserve">agegroup </t>
  </si>
  <si>
    <t>male</t>
  </si>
  <si>
    <t>nzdep_quin</t>
  </si>
  <si>
    <t>Mean</t>
  </si>
  <si>
    <t>Mean SE</t>
  </si>
  <si>
    <t>CL Lower Bound</t>
  </si>
  <si>
    <t>CL Upper Bound</t>
  </si>
  <si>
    <t>type</t>
  </si>
  <si>
    <t xml:space="preserve"> Confidence Interval</t>
  </si>
  <si>
    <t xml:space="preserve"> Plus</t>
  </si>
  <si>
    <t>Minus</t>
  </si>
  <si>
    <t>Estimated Total</t>
  </si>
  <si>
    <t xml:space="preserve">Total SE </t>
  </si>
  <si>
    <t>Total CL Lower bound</t>
  </si>
  <si>
    <t>Total CL Upper bound</t>
  </si>
  <si>
    <t>Sample Size</t>
  </si>
  <si>
    <t xml:space="preserve"> Numerator count</t>
  </si>
  <si>
    <t xml:space="preserve"> dont know count</t>
  </si>
  <si>
    <t xml:space="preserve"> refused count</t>
  </si>
  <si>
    <t xml:space="preserve"> excluded count</t>
  </si>
  <si>
    <t xml:space="preserve"> impute factor</t>
  </si>
  <si>
    <t xml:space="preserve"> CI total</t>
  </si>
  <si>
    <t xml:space="preserve"> full label</t>
  </si>
  <si>
    <t xml:space="preserve"> design effect</t>
  </si>
  <si>
    <t>age_initiation_currentsmCRUDE2012AllAllAllAll20-24AllAll</t>
  </si>
  <si>
    <t xml:space="preserve">age_initiation_currentsm </t>
  </si>
  <si>
    <t xml:space="preserve">All </t>
  </si>
  <si>
    <t xml:space="preserve">20-24 </t>
  </si>
  <si>
    <t xml:space="preserve">CRUDE </t>
  </si>
  <si>
    <t xml:space="preserve">(13.5-14.4) </t>
  </si>
  <si>
    <t xml:space="preserve">. </t>
  </si>
  <si>
    <t xml:space="preserve">(.-.) </t>
  </si>
  <si>
    <t>age_initiation_currentsmCRUDE2012AllAllAllAll20-24FemaleAll</t>
  </si>
  <si>
    <t xml:space="preserve">Female </t>
  </si>
  <si>
    <t xml:space="preserve">(13.6-14.5) </t>
  </si>
  <si>
    <t>age_initiation_currentsmCRUDE2012AllAllAllAll20-24MaleAll</t>
  </si>
  <si>
    <t xml:space="preserve">Male </t>
  </si>
  <si>
    <t xml:space="preserve">(13.1-14.8) </t>
  </si>
  <si>
    <t>age_initiation_currentsmCRUDE2012AllAllAllAll25-44AllAll</t>
  </si>
  <si>
    <t xml:space="preserve">25-44 </t>
  </si>
  <si>
    <t xml:space="preserve">(14.1-14.8) </t>
  </si>
  <si>
    <t>age_initiation_currentsmCRUDE2012AllAllAllAll25-44FemaleAll</t>
  </si>
  <si>
    <t xml:space="preserve">(13.8-14.8) </t>
  </si>
  <si>
    <t>age_initiation_currentsmCRUDE2012AllAllAllAll25-44MaleAll</t>
  </si>
  <si>
    <t xml:space="preserve">(14.0-15.1) </t>
  </si>
  <si>
    <t>age_initiation_currentsmCRUDE2012AllAllAllAll45-64AllAll</t>
  </si>
  <si>
    <t xml:space="preserve">45-64 </t>
  </si>
  <si>
    <t xml:space="preserve">(14.6-15.4) </t>
  </si>
  <si>
    <t>age_initiation_currentsmCRUDE2012AllAllAllAll45-64FemaleAll</t>
  </si>
  <si>
    <t xml:space="preserve">(14.8-15.9) </t>
  </si>
  <si>
    <t>age_initiation_currentsmCRUDE2012AllAllAllAll45-64MaleAll</t>
  </si>
  <si>
    <t xml:space="preserve">(14.1-15.2) </t>
  </si>
  <si>
    <t>age_initiation_currentsmCRUDE2012AllAllAllAll65+AllAll</t>
  </si>
  <si>
    <t xml:space="preserve">65+ </t>
  </si>
  <si>
    <t xml:space="preserve">(15.1-17.0) </t>
  </si>
  <si>
    <t>age_initiation_currentsmCRUDE2012AllAllAllAll65+FemaleAll</t>
  </si>
  <si>
    <t xml:space="preserve">(16.0-18.9) </t>
  </si>
  <si>
    <t>age_initiation_currentsmCRUDE2012AllAllAllAll65+MaleAll</t>
  </si>
  <si>
    <t xml:space="preserve">(13.3-16.1) </t>
  </si>
  <si>
    <t>age_initiation_currentsmCRUDE2012AllAllAllAllAllAllAll</t>
  </si>
  <si>
    <t xml:space="preserve">(14.5-14.9) </t>
  </si>
  <si>
    <t>age_initiation_currentsmCRUDE2012AllAllAllAllAllAllQuintile1</t>
  </si>
  <si>
    <t xml:space="preserve">Quintile 1 </t>
  </si>
  <si>
    <t xml:space="preserve">(13.8-15.5) </t>
  </si>
  <si>
    <t>age_initiation_currentsmCRUDE2012AllAllAllAllAllAllQuintile2</t>
  </si>
  <si>
    <t xml:space="preserve">Quintile 2 </t>
  </si>
  <si>
    <t xml:space="preserve">(14.6-15.8) </t>
  </si>
  <si>
    <t>age_initiation_currentsmCRUDE2012AllAllAllAllAllAllQuintile3</t>
  </si>
  <si>
    <t xml:space="preserve">Quintile 3 </t>
  </si>
  <si>
    <t xml:space="preserve">(14.5-15.5) </t>
  </si>
  <si>
    <t>age_initiation_currentsmCRUDE2012AllAllAllAllAllAllQuintile4</t>
  </si>
  <si>
    <t xml:space="preserve">Quintile 4 </t>
  </si>
  <si>
    <t>age_initiation_currentsmCRUDE2012AllAllAllAllAllAllQuintile5</t>
  </si>
  <si>
    <t xml:space="preserve">Quintile 5 </t>
  </si>
  <si>
    <t xml:space="preserve">(14.0-14.6) </t>
  </si>
  <si>
    <t>age_initiation_currentsmCRUDE2012AllAllAllAllAllFemaleAll</t>
  </si>
  <si>
    <t xml:space="preserve">(14.5-15.1) </t>
  </si>
  <si>
    <t>age_initiation_currentsmCRUDE2012AllAllAllAllAllFemaleQuintile1</t>
  </si>
  <si>
    <t xml:space="preserve">(14.5-16.2) </t>
  </si>
  <si>
    <t>age_initiation_currentsmCRUDE2012AllAllAllAllAllFemaleQuintile2</t>
  </si>
  <si>
    <t xml:space="preserve">(14.5-16.4) </t>
  </si>
  <si>
    <t>age_initiation_currentsmCRUDE2012AllAllAllAllAllFemaleQuintile3</t>
  </si>
  <si>
    <t xml:space="preserve">(14.3-15.6) </t>
  </si>
  <si>
    <t>age_initiation_currentsmCRUDE2012AllAllAllAllAllFemaleQuintile4</t>
  </si>
  <si>
    <t xml:space="preserve">(14.4-16.3) </t>
  </si>
  <si>
    <t>age_initiation_currentsmCRUDE2012AllAllAllAllAllFemaleQuintile5</t>
  </si>
  <si>
    <t xml:space="preserve">(13.7-14.4) </t>
  </si>
  <si>
    <t>age_initiation_currentsmCRUDE2012AllAllAllAllAllMaleAll</t>
  </si>
  <si>
    <t xml:space="preserve">(14.2-14.9) </t>
  </si>
  <si>
    <t>age_initiation_currentsmCRUDE2012AllAllAllAllAllMaleQuintile1</t>
  </si>
  <si>
    <t xml:space="preserve">(12.9-15.5) </t>
  </si>
  <si>
    <t>age_initiation_currentsmCRUDE2012AllAllAllAllAllMaleQuintile2</t>
  </si>
  <si>
    <t xml:space="preserve">(14.1-15.8) </t>
  </si>
  <si>
    <t>age_initiation_currentsmCRUDE2012AllAllAllAllAllMaleQuintile3</t>
  </si>
  <si>
    <t xml:space="preserve">(14.2-15.9) </t>
  </si>
  <si>
    <t>age_initiation_currentsmCRUDE2012AllAllAllAllAllMaleQuintile4</t>
  </si>
  <si>
    <t xml:space="preserve">(13.3-14.8) </t>
  </si>
  <si>
    <t>age_initiation_currentsmCRUDE2012AllAllAllAllAllMaleQuintile5</t>
  </si>
  <si>
    <t>age_initiation_currentsmCRUDE2012AllAllAllNon-Other-Euro20-24AllAll</t>
  </si>
  <si>
    <t xml:space="preserve">Non-Other-Euro </t>
  </si>
  <si>
    <t xml:space="preserve">(12.9-14.3) </t>
  </si>
  <si>
    <t>age_initiation_currentsmCRUDE2012AllAllAllNon-Other-Euro20-24FemaleAll</t>
  </si>
  <si>
    <t>age_initiation_currentsmCRUDE2012AllAllAllNon-Other-Euro20-24MaleAll</t>
  </si>
  <si>
    <t xml:space="preserve">(12.2-14.5) </t>
  </si>
  <si>
    <t>age_initiation_currentsmCRUDE2012AllAllAllNon-Other-Euro25-44AllAll</t>
  </si>
  <si>
    <t xml:space="preserve">(14.5-15.8) </t>
  </si>
  <si>
    <t>age_initiation_currentsmCRUDE2012AllAllAllNon-Other-Euro25-44FemaleAll</t>
  </si>
  <si>
    <t xml:space="preserve">(13.8-15.7) </t>
  </si>
  <si>
    <t>age_initiation_currentsmCRUDE2012AllAllAllNon-Other-Euro25-44MaleAll</t>
  </si>
  <si>
    <t>age_initiation_currentsmCRUDE2012AllAllAllNon-Other-Euro45-64AllAll</t>
  </si>
  <si>
    <t xml:space="preserve">(15.2-17.2) </t>
  </si>
  <si>
    <t>age_initiation_currentsmCRUDE2012AllAllAllNon-Other-Euro45-64FemaleAll</t>
  </si>
  <si>
    <t xml:space="preserve">(14.6-16.8) </t>
  </si>
  <si>
    <t>age_initiation_currentsmCRUDE2012AllAllAllNon-Other-Euro45-64MaleAll</t>
  </si>
  <si>
    <t xml:space="preserve">(15.2-18.1) </t>
  </si>
  <si>
    <t>age_initiation_currentsmCRUDE2012AllAllAllNon-Other-Euro65+AllAll</t>
  </si>
  <si>
    <t xml:space="preserve">(13.3-19.7) </t>
  </si>
  <si>
    <t>age_initiation_currentsmCRUDE2012AllAllAllNon-Other-Euro65+FemaleAll</t>
  </si>
  <si>
    <t xml:space="preserve">(12.6-20.5) </t>
  </si>
  <si>
    <t>age_initiation_currentsmCRUDE2012AllAllAllNon-Other-EuroAllAllAll</t>
  </si>
  <si>
    <t xml:space="preserve">(14.8-15.7) </t>
  </si>
  <si>
    <t>age_initiation_currentsmCRUDE2012AllAllAllNon-Other-EuroAllFemaleAll</t>
  </si>
  <si>
    <t>age_initiation_currentsmCRUDE2012AllAllAllNon-Other-EuroAllMaleAll</t>
  </si>
  <si>
    <t xml:space="preserve">(14.9-16.2) </t>
  </si>
  <si>
    <t>age_initiation_currentsmCRUDE2012AllAllAllOther-Euro20-24AllAll</t>
  </si>
  <si>
    <t xml:space="preserve">Other-Euro </t>
  </si>
  <si>
    <t xml:space="preserve">(13.6-14.7) </t>
  </si>
  <si>
    <t>age_initiation_currentsmCRUDE2012AllAllAllOther-Euro20-24FemaleAll</t>
  </si>
  <si>
    <t xml:space="preserve">(13.5-14.6) </t>
  </si>
  <si>
    <t>age_initiation_currentsmCRUDE2012AllAllAllOther-Euro20-24MaleAll</t>
  </si>
  <si>
    <t xml:space="preserve">(13.3-15.5) </t>
  </si>
  <si>
    <t>age_initiation_currentsmCRUDE2012AllAllAllOther-Euro25-44AllAll</t>
  </si>
  <si>
    <t>age_initiation_currentsmCRUDE2012AllAllAllOther-Euro25-44FemaleAll</t>
  </si>
  <si>
    <t>age_initiation_currentsmCRUDE2012AllAllAllOther-Euro25-44MaleAll</t>
  </si>
  <si>
    <t xml:space="preserve">(13.4-14.8) </t>
  </si>
  <si>
    <t>age_initiation_currentsmCRUDE2012AllAllAllOther-Euro45-64AllAll</t>
  </si>
  <si>
    <t xml:space="preserve">(14.2-15.0) </t>
  </si>
  <si>
    <t>age_initiation_currentsmCRUDE2012AllAllAllOther-Euro45-64FemaleAll</t>
  </si>
  <si>
    <t xml:space="preserve">(14.7-15.8) </t>
  </si>
  <si>
    <t>age_initiation_currentsmCRUDE2012AllAllAllOther-Euro45-64MaleAll</t>
  </si>
  <si>
    <t xml:space="preserve">(13.3-14.4) </t>
  </si>
  <si>
    <t>age_initiation_currentsmCRUDE2012AllAllAllOther-Euro65+AllAll</t>
  </si>
  <si>
    <t xml:space="preserve">(15.0-16.9) </t>
  </si>
  <si>
    <t>age_initiation_currentsmCRUDE2012AllAllAllOther-Euro65+FemaleAll</t>
  </si>
  <si>
    <t xml:space="preserve">(16.0-19.2) </t>
  </si>
  <si>
    <t>age_initiation_currentsmCRUDE2012AllAllAllOther-Euro65+MaleAll</t>
  </si>
  <si>
    <t xml:space="preserve">(12.8-15.1) </t>
  </si>
  <si>
    <t>age_initiation_currentsmCRUDE2012AllAllAllOther-EuroAllAllAll</t>
  </si>
  <si>
    <t xml:space="preserve">(14.1-14.7) </t>
  </si>
  <si>
    <t>age_initiation_currentsmCRUDE2012AllAllAllOther-EuroAllFemaleAll</t>
  </si>
  <si>
    <t>age_initiation_currentsmCRUDE2012AllAllAllOther-EuroAllMaleAll</t>
  </si>
  <si>
    <t>age_initiation_currentsmCRUDE2012AllAllAsianAll25-44AllAll</t>
  </si>
  <si>
    <t xml:space="preserve">Asian </t>
  </si>
  <si>
    <t xml:space="preserve">(16.5-19.2) </t>
  </si>
  <si>
    <t>age_initiation_currentsmCRUDE2012AllAllAsianAll25-44MaleAll</t>
  </si>
  <si>
    <t xml:space="preserve">(16.4-19.7) </t>
  </si>
  <si>
    <t>age_initiation_currentsmCRUDE2012AllAllAsianAllAllAllAll</t>
  </si>
  <si>
    <t xml:space="preserve">(16.7-19.3) </t>
  </si>
  <si>
    <t>age_initiation_currentsmCRUDE2012AllAllAsianAllAllMaleAll</t>
  </si>
  <si>
    <t xml:space="preserve">(16.8-19.9) </t>
  </si>
  <si>
    <t>age_initiation_currentsmCRUDE2012AllAllNon-AsianAll20-24AllAll</t>
  </si>
  <si>
    <t xml:space="preserve">Non-Asian </t>
  </si>
  <si>
    <t xml:space="preserve">(13.4-14.3) </t>
  </si>
  <si>
    <t>age_initiation_currentsmCRUDE2012AllAllNon-AsianAll20-24FemaleAll</t>
  </si>
  <si>
    <t>age_initiation_currentsmCRUDE2012AllAllNon-AsianAll20-24MaleAll</t>
  </si>
  <si>
    <t xml:space="preserve">(12.9-14.7) </t>
  </si>
  <si>
    <t>age_initiation_currentsmCRUDE2012AllAllNon-AsianAll25-44AllAll</t>
  </si>
  <si>
    <t xml:space="preserve">(13.8-14.5) </t>
  </si>
  <si>
    <t>age_initiation_currentsmCRUDE2012AllAllNon-AsianAll25-44FemaleAll</t>
  </si>
  <si>
    <t xml:space="preserve">(13.7-14.7) </t>
  </si>
  <si>
    <t>age_initiation_currentsmCRUDE2012AllAllNon-AsianAll25-44MaleAll</t>
  </si>
  <si>
    <t xml:space="preserve">(13.5-14.7) </t>
  </si>
  <si>
    <t>age_initiation_currentsmCRUDE2012AllAllNon-AsianAll45-64AllAll</t>
  </si>
  <si>
    <t xml:space="preserve">(14.4-15.2) </t>
  </si>
  <si>
    <t>age_initiation_currentsmCRUDE2012AllAllNon-AsianAll45-64FemaleAll</t>
  </si>
  <si>
    <t xml:space="preserve">(14.8-15.8) </t>
  </si>
  <si>
    <t>age_initiation_currentsmCRUDE2012AllAllNon-AsianAll45-64MaleAll</t>
  </si>
  <si>
    <t>age_initiation_currentsmCRUDE2012AllAllNon-AsianAll65+AllAll</t>
  </si>
  <si>
    <t xml:space="preserve">(15.2-17.0) </t>
  </si>
  <si>
    <t>age_initiation_currentsmCRUDE2012AllAllNon-AsianAll65+FemaleAll</t>
  </si>
  <si>
    <t xml:space="preserve">(16.1-19.0) </t>
  </si>
  <si>
    <t>age_initiation_currentsmCRUDE2012AllAllNon-AsianAll65+MaleAll</t>
  </si>
  <si>
    <t xml:space="preserve">(13.2-15.8) </t>
  </si>
  <si>
    <t>age_initiation_currentsmCRUDE2012AllAllNon-AsianAllAllAllAll</t>
  </si>
  <si>
    <t xml:space="preserve">(14.2-14.7) </t>
  </si>
  <si>
    <t>age_initiation_currentsmCRUDE2012AllAllNon-AsianAllAllFemaleAll</t>
  </si>
  <si>
    <t>age_initiation_currentsmCRUDE2012AllAllNon-AsianAllAllMaleAll</t>
  </si>
  <si>
    <t>age_initiation_currentsmCRUDE2012AllNon-PacificAllAll20-24AllAll</t>
  </si>
  <si>
    <t xml:space="preserve">Non-Pacific </t>
  </si>
  <si>
    <t xml:space="preserve">(13.5-14.5) </t>
  </si>
  <si>
    <t>age_initiation_currentsmCRUDE2012AllNon-PacificAllAll20-24FemaleAll</t>
  </si>
  <si>
    <t>age_initiation_currentsmCRUDE2012AllNon-PacificAllAll20-24MaleAll</t>
  </si>
  <si>
    <t xml:space="preserve">(13.2-15.1) </t>
  </si>
  <si>
    <t>age_initiation_currentsmCRUDE2012AllNon-PacificAllAll25-44AllAll</t>
  </si>
  <si>
    <t xml:space="preserve">(13.9-14.7) </t>
  </si>
  <si>
    <t>age_initiation_currentsmCRUDE2012AllNon-PacificAllAll25-44FemaleAll</t>
  </si>
  <si>
    <t>age_initiation_currentsmCRUDE2012AllNon-PacificAllAll25-44MaleAll</t>
  </si>
  <si>
    <t xml:space="preserve">(13.9-15.1) </t>
  </si>
  <si>
    <t>age_initiation_currentsmCRUDE2012AllNon-PacificAllAll45-64AllAll</t>
  </si>
  <si>
    <t xml:space="preserve">(14.5-15.2) </t>
  </si>
  <si>
    <t>age_initiation_currentsmCRUDE2012AllNon-PacificAllAll45-64FemaleAll</t>
  </si>
  <si>
    <t xml:space="preserve">(14.6-15.7) </t>
  </si>
  <si>
    <t>age_initiation_currentsmCRUDE2012AllNon-PacificAllAll45-64MaleAll</t>
  </si>
  <si>
    <t>age_initiation_currentsmCRUDE2012AllNon-PacificAllAll65+AllAll</t>
  </si>
  <si>
    <t xml:space="preserve">(14.9-16.8) </t>
  </si>
  <si>
    <t>age_initiation_currentsmCRUDE2012AllNon-PacificAllAll65+FemaleAll</t>
  </si>
  <si>
    <t>age_initiation_currentsmCRUDE2012AllNon-PacificAllAll65+MaleAll</t>
  </si>
  <si>
    <t>age_initiation_currentsmCRUDE2012AllNon-PacificAllAllAllAllAll</t>
  </si>
  <si>
    <t xml:space="preserve">(14.3-14.8) </t>
  </si>
  <si>
    <t>age_initiation_currentsmCRUDE2012AllNon-PacificAllAllAllFemaleAll</t>
  </si>
  <si>
    <t xml:space="preserve">(14.4-15.0) </t>
  </si>
  <si>
    <t>age_initiation_currentsmCRUDE2012AllNon-PacificAllAllAllMaleAll</t>
  </si>
  <si>
    <t>age_initiation_currentsmCRUDE2012AllPacificAllAll20-24AllAll</t>
  </si>
  <si>
    <t xml:space="preserve">Pacific </t>
  </si>
  <si>
    <t xml:space="preserve">(12.1-15.1) </t>
  </si>
  <si>
    <t>age_initiation_currentsmCRUDE2012AllPacificAllAll25-44AllAll</t>
  </si>
  <si>
    <t xml:space="preserve">(14.6-16.7) </t>
  </si>
  <si>
    <t>age_initiation_currentsmCRUDE2012AllPacificAllAll25-44FemaleAll</t>
  </si>
  <si>
    <t xml:space="preserve">(14.5-17.6) </t>
  </si>
  <si>
    <t>age_initiation_currentsmCRUDE2012AllPacificAllAll25-44MaleAll</t>
  </si>
  <si>
    <t xml:space="preserve">(14.1-16.6) </t>
  </si>
  <si>
    <t>age_initiation_currentsmCRUDE2012AllPacificAllAll45-64AllAll</t>
  </si>
  <si>
    <t xml:space="preserve">(16.1-19.6) </t>
  </si>
  <si>
    <t>age_initiation_currentsmCRUDE2012AllPacificAllAllAllAllAll</t>
  </si>
  <si>
    <t xml:space="preserve">(15.2-16.9) </t>
  </si>
  <si>
    <t>age_initiation_currentsmCRUDE2012AllPacificAllAllAllFemaleAll</t>
  </si>
  <si>
    <t xml:space="preserve">(15.4-17.8) </t>
  </si>
  <si>
    <t>age_initiation_currentsmCRUDE2012AllPacificAllAllAllMaleAll</t>
  </si>
  <si>
    <t xml:space="preserve">(14.2-16.7) </t>
  </si>
  <si>
    <t>age_initiation_currentsmCRUDE2012MaoriAllAllAll20-24AllAll</t>
  </si>
  <si>
    <t xml:space="preserve">Maori </t>
  </si>
  <si>
    <t xml:space="preserve">(12.1-13.6) </t>
  </si>
  <si>
    <t>age_initiation_currentsmCRUDE2012MaoriAllAllAll20-24FemaleAll</t>
  </si>
  <si>
    <t xml:space="preserve">(12.5-13.9) </t>
  </si>
  <si>
    <t>age_initiation_currentsmCRUDE2012MaoriAllAllAll20-24MaleAll</t>
  </si>
  <si>
    <t xml:space="preserve">(11.2-13.9) </t>
  </si>
  <si>
    <t>age_initiation_currentsmCRUDE2012MaoriAllAllAll25-44AllAll</t>
  </si>
  <si>
    <t xml:space="preserve">(13.0-14.2) </t>
  </si>
  <si>
    <t>age_initiation_currentsmCRUDE2012MaoriAllAllAll25-44FemaleAll</t>
  </si>
  <si>
    <t xml:space="preserve">(12.8-14.6) </t>
  </si>
  <si>
    <t>age_initiation_currentsmCRUDE2012MaoriAllAllAll25-44MaleAll</t>
  </si>
  <si>
    <t xml:space="preserve">(12.6-14.5) </t>
  </si>
  <si>
    <t>age_initiation_currentsmCRUDE2012MaoriAllAllAll45-64AllAll</t>
  </si>
  <si>
    <t xml:space="preserve">(13.6-15.2) </t>
  </si>
  <si>
    <t>age_initiation_currentsmCRUDE2012MaoriAllAllAll45-64FemaleAll</t>
  </si>
  <si>
    <t xml:space="preserve">(13.9-16.0) </t>
  </si>
  <si>
    <t>age_initiation_currentsmCRUDE2012MaoriAllAllAll45-64MaleAll</t>
  </si>
  <si>
    <t xml:space="preserve">(12.4-14.9) </t>
  </si>
  <si>
    <t>age_initiation_currentsmCRUDE2012MaoriAllAllAll65+AllAll</t>
  </si>
  <si>
    <t xml:space="preserve">(13.3-16.6) </t>
  </si>
  <si>
    <t>age_initiation_currentsmCRUDE2012MaoriAllAllAll65+FemaleAll</t>
  </si>
  <si>
    <t xml:space="preserve">(14.2-16.9) </t>
  </si>
  <si>
    <t>age_initiation_currentsmCRUDE2012MaoriAllAllAllAllAllAll</t>
  </si>
  <si>
    <t xml:space="preserve">(13.3-14.2) </t>
  </si>
  <si>
    <t>age_initiation_currentsmCRUDE2012MaoriAllAllAllAllAllQuintile1</t>
  </si>
  <si>
    <t xml:space="preserve">(11.5-14.3) </t>
  </si>
  <si>
    <t>age_initiation_currentsmCRUDE2012MaoriAllAllAllAllAllQuintile2</t>
  </si>
  <si>
    <t xml:space="preserve">(12.8-16.4) </t>
  </si>
  <si>
    <t>age_initiation_currentsmCRUDE2012MaoriAllAllAllAllAllQuintile3</t>
  </si>
  <si>
    <t xml:space="preserve">(12.4-15.0) </t>
  </si>
  <si>
    <t>age_initiation_currentsmCRUDE2012MaoriAllAllAllAllAllQuintile4</t>
  </si>
  <si>
    <t xml:space="preserve">(13.1-15.8) </t>
  </si>
  <si>
    <t>age_initiation_currentsmCRUDE2012MaoriAllAllAllAllAllQuintile5</t>
  </si>
  <si>
    <t xml:space="preserve">(13.1-13.8) </t>
  </si>
  <si>
    <t>age_initiation_currentsmCRUDE2012MaoriAllAllAllAllFemaleAll</t>
  </si>
  <si>
    <t xml:space="preserve">(13.4-14.6) </t>
  </si>
  <si>
    <t>age_initiation_currentsmCRUDE2012MaoriAllAllAllAllFemaleQuintile3</t>
  </si>
  <si>
    <t xml:space="preserve">(11.9-14.0) </t>
  </si>
  <si>
    <t>age_initiation_currentsmCRUDE2012MaoriAllAllAllAllFemaleQuintile4</t>
  </si>
  <si>
    <t xml:space="preserve">(14.1-18.0) </t>
  </si>
  <si>
    <t>age_initiation_currentsmCRUDE2012MaoriAllAllAllAllFemaleQuintile5</t>
  </si>
  <si>
    <t xml:space="preserve">(13.0-13.7) </t>
  </si>
  <si>
    <t>age_initiation_currentsmCRUDE2012MaoriAllAllAllAllMaleAll</t>
  </si>
  <si>
    <t xml:space="preserve">(12.8-14.0) </t>
  </si>
  <si>
    <t>age_initiation_currentsmCRUDE2012MaoriAllAllAllAllMaleQuintile3</t>
  </si>
  <si>
    <t xml:space="preserve">(12.3-16.6) </t>
  </si>
  <si>
    <t>age_initiation_currentsmCRUDE2012MaoriAllAllAllAllMaleQuintile4</t>
  </si>
  <si>
    <t xml:space="preserve">(10.9-13.7) </t>
  </si>
  <si>
    <t>age_initiation_currentsmCRUDE2012MaoriAllAllAllAllMaleQuintile5</t>
  </si>
  <si>
    <t xml:space="preserve">(12.7-14.3) </t>
  </si>
  <si>
    <t>age_initiation_currentsmCRUDE2012Non-MaoriAllAllAll20-24AllAll</t>
  </si>
  <si>
    <t xml:space="preserve">Non-Maori </t>
  </si>
  <si>
    <t>age_initiation_currentsmCRUDE2012Non-MaoriAllAllAll20-24FemaleAll</t>
  </si>
  <si>
    <t xml:space="preserve">(13.9-15.0) </t>
  </si>
  <si>
    <t>age_initiation_currentsmCRUDE2012Non-MaoriAllAllAll20-24MaleAll</t>
  </si>
  <si>
    <t xml:space="preserve">(13.7-15.8) </t>
  </si>
  <si>
    <t>age_initiation_currentsmCRUDE2012Non-MaoriAllAllAll25-44AllAll</t>
  </si>
  <si>
    <t xml:space="preserve">(14.4-15.3) </t>
  </si>
  <si>
    <t>age_initiation_currentsmCRUDE2012Non-MaoriAllAllAll25-44FemaleAll</t>
  </si>
  <si>
    <t>age_initiation_currentsmCRUDE2012Non-MaoriAllAllAll25-44MaleAll</t>
  </si>
  <si>
    <t>age_initiation_currentsmCRUDE2012Non-MaoriAllAllAll45-64AllAll</t>
  </si>
  <si>
    <t xml:space="preserve">(14.8-15.6) </t>
  </si>
  <si>
    <t>age_initiation_currentsmCRUDE2012Non-MaoriAllAllAll45-64FemaleAll</t>
  </si>
  <si>
    <t xml:space="preserve">(14.9-16.0) </t>
  </si>
  <si>
    <t>age_initiation_currentsmCRUDE2012Non-MaoriAllAllAll45-64MaleAll</t>
  </si>
  <si>
    <t>age_initiation_currentsmCRUDE2012Non-MaoriAllAllAll65+AllAll</t>
  </si>
  <si>
    <t xml:space="preserve">(15.2-17.3) </t>
  </si>
  <si>
    <t>age_initiation_currentsmCRUDE2012Non-MaoriAllAllAll65+FemaleAll</t>
  </si>
  <si>
    <t xml:space="preserve">(16.1-19.5) </t>
  </si>
  <si>
    <t>age_initiation_currentsmCRUDE2012Non-MaoriAllAllAll65+MaleAll</t>
  </si>
  <si>
    <t xml:space="preserve">(13.2-16.3) </t>
  </si>
  <si>
    <t>age_initiation_currentsmCRUDE2012Non-MaoriAllAllAllAllAllAll</t>
  </si>
  <si>
    <t xml:space="preserve">(14.8-15.3) </t>
  </si>
  <si>
    <t>age_initiation_currentsmCRUDE2012Non-MaoriAllAllAllAllAllQuintile1</t>
  </si>
  <si>
    <t xml:space="preserve">(14.1-16.0) </t>
  </si>
  <si>
    <t>age_initiation_currentsmCRUDE2012Non-MaoriAllAllAllAllAllQuintile2</t>
  </si>
  <si>
    <t xml:space="preserve">(14.6-15.9) </t>
  </si>
  <si>
    <t>age_initiation_currentsmCRUDE2012Non-MaoriAllAllAllAllAllQuintile3</t>
  </si>
  <si>
    <t>age_initiation_currentsmCRUDE2012Non-MaoriAllAllAllAllAllQuintile4</t>
  </si>
  <si>
    <t xml:space="preserve">(14.3-15.2) </t>
  </si>
  <si>
    <t>age_initiation_currentsmCRUDE2012Non-MaoriAllAllAllAllAllQuintile5</t>
  </si>
  <si>
    <t xml:space="preserve">(14.5-15.4) </t>
  </si>
  <si>
    <t>age_initiation_currentsmCRUDE2012Non-MaoriAllAllAllAllFemaleAll</t>
  </si>
  <si>
    <t xml:space="preserve">(14.9-15.5) </t>
  </si>
  <si>
    <t>age_initiation_currentsmCRUDE2012Non-MaoriAllAllAllAllFemaleQuintile1</t>
  </si>
  <si>
    <t xml:space="preserve">(14.7-16.4) </t>
  </si>
  <si>
    <t>age_initiation_currentsmCRUDE2012Non-MaoriAllAllAllAllFemaleQuintile2</t>
  </si>
  <si>
    <t>age_initiation_currentsmCRUDE2012Non-MaoriAllAllAllAllFemaleQuintile3</t>
  </si>
  <si>
    <t xml:space="preserve">(14.7-16.2) </t>
  </si>
  <si>
    <t>age_initiation_currentsmCRUDE2012Non-MaoriAllAllAllAllFemaleQuintile4</t>
  </si>
  <si>
    <t xml:space="preserve">(14.2-15.7) </t>
  </si>
  <si>
    <t>age_initiation_currentsmCRUDE2012Non-MaoriAllAllAllAllFemaleQuintile5</t>
  </si>
  <si>
    <t xml:space="preserve">(14.2-15.4) </t>
  </si>
  <si>
    <t>age_initiation_currentsmCRUDE2012Non-MaoriAllAllAllAllMaleAll</t>
  </si>
  <si>
    <t xml:space="preserve">(14.5-15.3) </t>
  </si>
  <si>
    <t>age_initiation_currentsmCRUDE2012Non-MaoriAllAllAllAllMaleQuintile1</t>
  </si>
  <si>
    <t xml:space="preserve">(13.1-16.1) </t>
  </si>
  <si>
    <t>age_initiation_currentsmCRUDE2012Non-MaoriAllAllAllAllMaleQuintile2</t>
  </si>
  <si>
    <t xml:space="preserve">(14.0-15.8) </t>
  </si>
  <si>
    <t>age_initiation_currentsmCRUDE2012Non-MaoriAllAllAllAllMaleQuintile3</t>
  </si>
  <si>
    <t xml:space="preserve">(14.2-16.1) </t>
  </si>
  <si>
    <t>age_initiation_currentsmCRUDE2012Non-MaoriAllAllAllAllMaleQuintile4</t>
  </si>
  <si>
    <t xml:space="preserve">(13.8-15.3) </t>
  </si>
  <si>
    <t>age_initiation_currentsmCRUDE2012Non-MaoriAllAllAllAllMaleQuintile5</t>
  </si>
  <si>
    <t xml:space="preserve">(14.4-15.9) </t>
  </si>
  <si>
    <t xml:space="preserve">(15.4-17.3) </t>
  </si>
  <si>
    <t xml:space="preserve">(14.6-15.1) </t>
  </si>
  <si>
    <t xml:space="preserve">(14.7-16.0) </t>
  </si>
  <si>
    <t xml:space="preserve">(14.1-14.9) </t>
  </si>
  <si>
    <t xml:space="preserve">(14.7-15.4) </t>
  </si>
  <si>
    <t xml:space="preserve">(15.3-16.6) </t>
  </si>
  <si>
    <t xml:space="preserve">(14.2-14.8) </t>
  </si>
  <si>
    <t xml:space="preserve">(14.7-15.3) </t>
  </si>
  <si>
    <t xml:space="preserve">(13.2-14.0) </t>
  </si>
  <si>
    <t xml:space="preserve">(14.2-15.2) </t>
  </si>
  <si>
    <t xml:space="preserve">(14.4-15.4) </t>
  </si>
  <si>
    <t xml:space="preserve">(15.0-15.7) </t>
  </si>
  <si>
    <t>age_initiation_eversmCRUDE2012AllAllAllAll20-24AllAll</t>
  </si>
  <si>
    <t xml:space="preserve">age_initiation_eversm </t>
  </si>
  <si>
    <t>age_initiation_eversmCRUDE2012AllAllAllAll20-24FemaleAll</t>
  </si>
  <si>
    <t>age_initiation_eversmCRUDE2012AllAllAllAll20-24MaleAll</t>
  </si>
  <si>
    <t xml:space="preserve">(14.4-15.5) </t>
  </si>
  <si>
    <t>age_initiation_eversmCRUDE2012AllAllAllAll25-44AllAll</t>
  </si>
  <si>
    <t xml:space="preserve">(14.6-15.0) </t>
  </si>
  <si>
    <t>age_initiation_eversmCRUDE2012AllAllAllAll25-44FemaleAll</t>
  </si>
  <si>
    <t xml:space="preserve">(14.5-15.0) </t>
  </si>
  <si>
    <t>age_initiation_eversmCRUDE2012AllAllAllAll25-44MaleAll</t>
  </si>
  <si>
    <t>age_initiation_eversmCRUDE2012AllAllAllAll45-64AllAll</t>
  </si>
  <si>
    <t>age_initiation_eversmCRUDE2012AllAllAllAll45-64FemaleAll</t>
  </si>
  <si>
    <t xml:space="preserve">(15.3-16.0) </t>
  </si>
  <si>
    <t>age_initiation_eversmCRUDE2012AllAllAllAll45-64MaleAll</t>
  </si>
  <si>
    <t>age_initiation_eversmCRUDE2012AllAllAllAll65+AllAll</t>
  </si>
  <si>
    <t xml:space="preserve">(15.7-16.3) </t>
  </si>
  <si>
    <t>age_initiation_eversmCRUDE2012AllAllAllAll65+FemaleAll</t>
  </si>
  <si>
    <t xml:space="preserve">(16.8-17.8) </t>
  </si>
  <si>
    <t>age_initiation_eversmCRUDE2012AllAllAllAll65+MaleAll</t>
  </si>
  <si>
    <t>age_initiation_eversmCRUDE2012AllAllAllAllAllAllAll</t>
  </si>
  <si>
    <t xml:space="preserve">(15.0-15.3) </t>
  </si>
  <si>
    <t>age_initiation_eversmCRUDE2012AllAllAllAllAllAllQuintile1</t>
  </si>
  <si>
    <t>age_initiation_eversmCRUDE2012AllAllAllAllAllAllQuintile2</t>
  </si>
  <si>
    <t xml:space="preserve">(15.0-15.5) </t>
  </si>
  <si>
    <t>age_initiation_eversmCRUDE2012AllAllAllAllAllAllQuintile3</t>
  </si>
  <si>
    <t>age_initiation_eversmCRUDE2012AllAllAllAllAllAllQuintile4</t>
  </si>
  <si>
    <t xml:space="preserve">(15.0-15.6) </t>
  </si>
  <si>
    <t>age_initiation_eversmCRUDE2012AllAllAllAllAllAllQuintile5</t>
  </si>
  <si>
    <t>age_initiation_eversmCRUDE2012AllAllAllAllAllFemaleAll</t>
  </si>
  <si>
    <t xml:space="preserve">(15.4-15.7) </t>
  </si>
  <si>
    <t>age_initiation_eversmCRUDE2012AllAllAllAllAllFemaleQuintile1</t>
  </si>
  <si>
    <t xml:space="preserve">(15.2-16.0) </t>
  </si>
  <si>
    <t>age_initiation_eversmCRUDE2012AllAllAllAllAllFemaleQuintile2</t>
  </si>
  <si>
    <t xml:space="preserve">(15.4-16.1) </t>
  </si>
  <si>
    <t>age_initiation_eversmCRUDE2012AllAllAllAllAllFemaleQuintile3</t>
  </si>
  <si>
    <t xml:space="preserve">(15.4-16.2) </t>
  </si>
  <si>
    <t>age_initiation_eversmCRUDE2012AllAllAllAllAllFemaleQuintile4</t>
  </si>
  <si>
    <t xml:space="preserve">(15.3-16.1) </t>
  </si>
  <si>
    <t>age_initiation_eversmCRUDE2012AllAllAllAllAllFemaleQuintile5</t>
  </si>
  <si>
    <t>age_initiation_eversmCRUDE2012AllAllAllAllAllMaleAll</t>
  </si>
  <si>
    <t>age_initiation_eversmCRUDE2012AllAllAllAllAllMaleQuintile1</t>
  </si>
  <si>
    <t xml:space="preserve">(14.1-15.1) </t>
  </si>
  <si>
    <t>age_initiation_eversmCRUDE2012AllAllAllAllAllMaleQuintile2</t>
  </si>
  <si>
    <t>age_initiation_eversmCRUDE2012AllAllAllAllAllMaleQuintile3</t>
  </si>
  <si>
    <t>age_initiation_eversmCRUDE2012AllAllAllAllAllMaleQuintile4</t>
  </si>
  <si>
    <t>age_initiation_eversmCRUDE2012AllAllAllAllAllMaleQuintile5</t>
  </si>
  <si>
    <t>age_initiation_eversmCRUDE2012AllAllAllNon-Other-Euro20-24AllAll</t>
  </si>
  <si>
    <t xml:space="preserve">(13.5-14.8) </t>
  </si>
  <si>
    <t>age_initiation_eversmCRUDE2012AllAllAllNon-Other-Euro20-24FemaleAll</t>
  </si>
  <si>
    <t xml:space="preserve">(13.9-15.2) </t>
  </si>
  <si>
    <t>age_initiation_eversmCRUDE2012AllAllAllNon-Other-Euro20-24MaleAll</t>
  </si>
  <si>
    <t xml:space="preserve">(12.9-14.9) </t>
  </si>
  <si>
    <t>age_initiation_eversmCRUDE2012AllAllAllNon-Other-Euro25-44AllAll</t>
  </si>
  <si>
    <t xml:space="preserve">(15.3-16.2) </t>
  </si>
  <si>
    <t>age_initiation_eversmCRUDE2012AllAllAllNon-Other-Euro25-44FemaleAll</t>
  </si>
  <si>
    <t xml:space="preserve">(14.8-16.1) </t>
  </si>
  <si>
    <t>age_initiation_eversmCRUDE2012AllAllAllNon-Other-Euro25-44MaleAll</t>
  </si>
  <si>
    <t>age_initiation_eversmCRUDE2012AllAllAllNon-Other-Euro45-64AllAll</t>
  </si>
  <si>
    <t xml:space="preserve">(15.7-16.9) </t>
  </si>
  <si>
    <t>age_initiation_eversmCRUDE2012AllAllAllNon-Other-Euro45-64FemaleAll</t>
  </si>
  <si>
    <t xml:space="preserve">(15.9-17.8) </t>
  </si>
  <si>
    <t>age_initiation_eversmCRUDE2012AllAllAllNon-Other-Euro45-64MaleAll</t>
  </si>
  <si>
    <t xml:space="preserve">(15.1-16.7) </t>
  </si>
  <si>
    <t>age_initiation_eversmCRUDE2012AllAllAllNon-Other-Euro65+AllAll</t>
  </si>
  <si>
    <t xml:space="preserve">(16.3-19.2) </t>
  </si>
  <si>
    <t>age_initiation_eversmCRUDE2012AllAllAllNon-Other-Euro65+FemaleAll</t>
  </si>
  <si>
    <t xml:space="preserve">(17.1-21.2) </t>
  </si>
  <si>
    <t>age_initiation_eversmCRUDE2012AllAllAllNon-Other-Euro65+MaleAll</t>
  </si>
  <si>
    <t xml:space="preserve">(14.8-18.7) </t>
  </si>
  <si>
    <t>age_initiation_eversmCRUDE2012AllAllAllNon-Other-EuroAllAllAll</t>
  </si>
  <si>
    <t xml:space="preserve">(15.5-16.2) </t>
  </si>
  <si>
    <t>age_initiation_eversmCRUDE2012AllAllAllNon-Other-EuroAllFemaleAll</t>
  </si>
  <si>
    <t xml:space="preserve">(15.5-16.5) </t>
  </si>
  <si>
    <t>age_initiation_eversmCRUDE2012AllAllAllNon-Other-EuroAllMaleAll</t>
  </si>
  <si>
    <t>age_initiation_eversmCRUDE2012AllAllAllOther-Euro20-24AllAll</t>
  </si>
  <si>
    <t xml:space="preserve">(14.8-15.5) </t>
  </si>
  <si>
    <t>age_initiation_eversmCRUDE2012AllAllAllOther-Euro20-24FemaleAll</t>
  </si>
  <si>
    <t>age_initiation_eversmCRUDE2012AllAllAllOther-Euro20-24MaleAll</t>
  </si>
  <si>
    <t xml:space="preserve">(14.8-16.0) </t>
  </si>
  <si>
    <t>age_initiation_eversmCRUDE2012AllAllAllOther-Euro25-44AllAll</t>
  </si>
  <si>
    <t>age_initiation_eversmCRUDE2012AllAllAllOther-Euro25-44FemaleAll</t>
  </si>
  <si>
    <t xml:space="preserve">(14.3-14.7) </t>
  </si>
  <si>
    <t>age_initiation_eversmCRUDE2012AllAllAllOther-Euro25-44MaleAll</t>
  </si>
  <si>
    <t xml:space="preserve">(14.0-14.9) </t>
  </si>
  <si>
    <t>age_initiation_eversmCRUDE2012AllAllAllOther-Euro45-64AllAll</t>
  </si>
  <si>
    <t>age_initiation_eversmCRUDE2012AllAllAllOther-Euro45-64FemaleAll</t>
  </si>
  <si>
    <t xml:space="preserve">(15.1-15.8) </t>
  </si>
  <si>
    <t>age_initiation_eversmCRUDE2012AllAllAllOther-Euro45-64MaleAll</t>
  </si>
  <si>
    <t xml:space="preserve">(13.8-14.4) </t>
  </si>
  <si>
    <t>age_initiation_eversmCRUDE2012AllAllAllOther-Euro65+AllAll</t>
  </si>
  <si>
    <t xml:space="preserve">(15.5-16.1) </t>
  </si>
  <si>
    <t>age_initiation_eversmCRUDE2012AllAllAllOther-Euro65+FemaleAll</t>
  </si>
  <si>
    <t xml:space="preserve">(16.7-17.6) </t>
  </si>
  <si>
    <t>age_initiation_eversmCRUDE2012AllAllAllOther-Euro65+MaleAll</t>
  </si>
  <si>
    <t>age_initiation_eversmCRUDE2012AllAllAllOther-EuroAllAllAll</t>
  </si>
  <si>
    <t xml:space="preserve">(14.8-15.1) </t>
  </si>
  <si>
    <t>age_initiation_eversmCRUDE2012AllAllAllOther-EuroAllFemaleAll</t>
  </si>
  <si>
    <t xml:space="preserve">(15.3-15.6) </t>
  </si>
  <si>
    <t>age_initiation_eversmCRUDE2012AllAllAllOther-EuroAllMaleAll</t>
  </si>
  <si>
    <t xml:space="preserve">(14.2-14.6) </t>
  </si>
  <si>
    <t>age_initiation_eversmCRUDE2012AllAllAsianAll20-24AllAll</t>
  </si>
  <si>
    <t xml:space="preserve">(13.9-17.2) </t>
  </si>
  <si>
    <t>age_initiation_eversmCRUDE2012AllAllAsianAll25-44AllAll</t>
  </si>
  <si>
    <t xml:space="preserve">(17.4-18.9) </t>
  </si>
  <si>
    <t>age_initiation_eversmCRUDE2012AllAllAsianAll25-44FemaleAll</t>
  </si>
  <si>
    <t xml:space="preserve">(17.4-19.3) </t>
  </si>
  <si>
    <t>age_initiation_eversmCRUDE2012AllAllAsianAll25-44MaleAll</t>
  </si>
  <si>
    <t xml:space="preserve">(17.1-19.0) </t>
  </si>
  <si>
    <t>age_initiation_eversmCRUDE2012AllAllAsianAll45-64AllAll</t>
  </si>
  <si>
    <t xml:space="preserve">(16.9-19.5) </t>
  </si>
  <si>
    <t>age_initiation_eversmCRUDE2012AllAllAsianAll45-64MaleAll</t>
  </si>
  <si>
    <t xml:space="preserve">(16.3-19.1) </t>
  </si>
  <si>
    <t>age_initiation_eversmCRUDE2012AllAllAsianAllAllAllAll</t>
  </si>
  <si>
    <t xml:space="preserve">(17.2-18.7) </t>
  </si>
  <si>
    <t>age_initiation_eversmCRUDE2012AllAllAsianAllAllFemaleAll</t>
  </si>
  <si>
    <t xml:space="preserve">(17.3-19.9) </t>
  </si>
  <si>
    <t>age_initiation_eversmCRUDE2012AllAllAsianAllAllMaleAll</t>
  </si>
  <si>
    <t xml:space="preserve">(16.8-18.6) </t>
  </si>
  <si>
    <t>age_initiation_eversmCRUDE2012AllAllNon-AsianAll20-24AllAll</t>
  </si>
  <si>
    <t>age_initiation_eversmCRUDE2012AllAllNon-AsianAll20-24FemaleAll</t>
  </si>
  <si>
    <t xml:space="preserve">(14.3-15.1) </t>
  </si>
  <si>
    <t>age_initiation_eversmCRUDE2012AllAllNon-AsianAll20-24MaleAll</t>
  </si>
  <si>
    <t xml:space="preserve">(14.3-15.4) </t>
  </si>
  <si>
    <t>age_initiation_eversmCRUDE2012AllAllNon-AsianAll25-44AllAll</t>
  </si>
  <si>
    <t>age_initiation_eversmCRUDE2012AllAllNon-AsianAll25-44FemaleAll</t>
  </si>
  <si>
    <t>age_initiation_eversmCRUDE2012AllAllNon-AsianAll25-44MaleAll</t>
  </si>
  <si>
    <t xml:space="preserve">(14.0-14.8) </t>
  </si>
  <si>
    <t>age_initiation_eversmCRUDE2012AllAllNon-AsianAll45-64AllAll</t>
  </si>
  <si>
    <t xml:space="preserve">(14.7-15.1) </t>
  </si>
  <si>
    <t>age_initiation_eversmCRUDE2012AllAllNon-AsianAll45-64FemaleAll</t>
  </si>
  <si>
    <t xml:space="preserve">(15.3-15.9) </t>
  </si>
  <si>
    <t>age_initiation_eversmCRUDE2012AllAllNon-AsianAll45-64MaleAll</t>
  </si>
  <si>
    <t xml:space="preserve">(13.9-14.5) </t>
  </si>
  <si>
    <t>age_initiation_eversmCRUDE2012AllAllNon-AsianAll65+AllAll</t>
  </si>
  <si>
    <t xml:space="preserve">(15.6-16.2) </t>
  </si>
  <si>
    <t>age_initiation_eversmCRUDE2012AllAllNon-AsianAll65+FemaleAll</t>
  </si>
  <si>
    <t xml:space="preserve">(16.8-17.7) </t>
  </si>
  <si>
    <t>age_initiation_eversmCRUDE2012AllAllNon-AsianAll65+MaleAll</t>
  </si>
  <si>
    <t>age_initiation_eversmCRUDE2012AllAllNon-AsianAllAllAllAll</t>
  </si>
  <si>
    <t>age_initiation_eversmCRUDE2012AllAllNon-AsianAllAllFemaleAll</t>
  </si>
  <si>
    <t>age_initiation_eversmCRUDE2012AllAllNon-AsianAllAllMaleAll</t>
  </si>
  <si>
    <t xml:space="preserve">(14.3-14.6) </t>
  </si>
  <si>
    <t>age_initiation_eversmCRUDE2012AllNon-PacificAllAll20-24AllAll</t>
  </si>
  <si>
    <t xml:space="preserve">(14.6-15.2) </t>
  </si>
  <si>
    <t>age_initiation_eversmCRUDE2012AllNon-PacificAllAll20-24FemaleAll</t>
  </si>
  <si>
    <t>age_initiation_eversmCRUDE2012AllNon-PacificAllAll20-24MaleAll</t>
  </si>
  <si>
    <t xml:space="preserve">(14.5-15.6) </t>
  </si>
  <si>
    <t>age_initiation_eversmCRUDE2012AllNon-PacificAllAll25-44AllAll</t>
  </si>
  <si>
    <t>age_initiation_eversmCRUDE2012AllNon-PacificAllAll25-44FemaleAll</t>
  </si>
  <si>
    <t xml:space="preserve">(14.4-14.8) </t>
  </si>
  <si>
    <t>age_initiation_eversmCRUDE2012AllNon-PacificAllAll25-44MaleAll</t>
  </si>
  <si>
    <t>age_initiation_eversmCRUDE2012AllNon-PacificAllAll45-64AllAll</t>
  </si>
  <si>
    <t>age_initiation_eversmCRUDE2012AllNon-PacificAllAll45-64FemaleAll</t>
  </si>
  <si>
    <t>age_initiation_eversmCRUDE2012AllNon-PacificAllAll45-64MaleAll</t>
  </si>
  <si>
    <t>age_initiation_eversmCRUDE2012AllNon-PacificAllAll65+AllAll</t>
  </si>
  <si>
    <t>age_initiation_eversmCRUDE2012AllNon-PacificAllAll65+FemaleAll</t>
  </si>
  <si>
    <t>age_initiation_eversmCRUDE2012AllNon-PacificAllAll65+MaleAll</t>
  </si>
  <si>
    <t>age_initiation_eversmCRUDE2012AllNon-PacificAllAllAllAllAll</t>
  </si>
  <si>
    <t xml:space="preserve">(14.9-15.2) </t>
  </si>
  <si>
    <t>age_initiation_eversmCRUDE2012AllNon-PacificAllAllAllFemaleAll</t>
  </si>
  <si>
    <t>age_initiation_eversmCRUDE2012AllNon-PacificAllAllAllMaleAll</t>
  </si>
  <si>
    <t>age_initiation_eversmCRUDE2012AllPacificAllAll20-24AllAll</t>
  </si>
  <si>
    <t xml:space="preserve">(13.3-15.3) </t>
  </si>
  <si>
    <t>age_initiation_eversmCRUDE2012AllPacificAllAll20-24FemaleAll</t>
  </si>
  <si>
    <t xml:space="preserve">(14.3-16.1) </t>
  </si>
  <si>
    <t>age_initiation_eversmCRUDE2012AllPacificAllAll20-24MaleAll</t>
  </si>
  <si>
    <t xml:space="preserve">(12.2-15.1) </t>
  </si>
  <si>
    <t>age_initiation_eversmCRUDE2012AllPacificAllAll25-44AllAll</t>
  </si>
  <si>
    <t xml:space="preserve">(15.0-16.5) </t>
  </si>
  <si>
    <t>age_initiation_eversmCRUDE2012AllPacificAllAll25-44FemaleAll</t>
  </si>
  <si>
    <t>age_initiation_eversmCRUDE2012AllPacificAllAll25-44MaleAll</t>
  </si>
  <si>
    <t xml:space="preserve">(13.7-16.3) </t>
  </si>
  <si>
    <t>age_initiation_eversmCRUDE2012AllPacificAllAll45-64AllAll</t>
  </si>
  <si>
    <t xml:space="preserve">(16.9-19.7) </t>
  </si>
  <si>
    <t>age_initiation_eversmCRUDE2012AllPacificAllAll45-64FemaleAll</t>
  </si>
  <si>
    <t xml:space="preserve">(18.2-22.3) </t>
  </si>
  <si>
    <t>age_initiation_eversmCRUDE2012AllPacificAllAll45-64MaleAll</t>
  </si>
  <si>
    <t xml:space="preserve">(14.3-17.9) </t>
  </si>
  <si>
    <t>age_initiation_eversmCRUDE2012AllPacificAllAll65+AllAll</t>
  </si>
  <si>
    <t xml:space="preserve">(18.1-23.0) </t>
  </si>
  <si>
    <t>age_initiation_eversmCRUDE2012AllPacificAllAllAllAllAll</t>
  </si>
  <si>
    <t xml:space="preserve">(15.9-17.1) </t>
  </si>
  <si>
    <t>age_initiation_eversmCRUDE2012AllPacificAllAllAllFemaleAll</t>
  </si>
  <si>
    <t xml:space="preserve">(16.7-18.4) </t>
  </si>
  <si>
    <t>age_initiation_eversmCRUDE2012AllPacificAllAllAllMaleAll</t>
  </si>
  <si>
    <t xml:space="preserve">(14.5-16.3) </t>
  </si>
  <si>
    <t>age_initiation_eversmCRUDE2012MaoriAllAllAll20-24AllAll</t>
  </si>
  <si>
    <t xml:space="preserve">(12.7-13.8) </t>
  </si>
  <si>
    <t>age_initiation_eversmCRUDE2012MaoriAllAllAll20-24FemaleAll</t>
  </si>
  <si>
    <t xml:space="preserve">(12.8-13.9) </t>
  </si>
  <si>
    <t>age_initiation_eversmCRUDE2012MaoriAllAllAll20-24MaleAll</t>
  </si>
  <si>
    <t xml:space="preserve">(12.1-14.2) </t>
  </si>
  <si>
    <t>age_initiation_eversmCRUDE2012MaoriAllAllAll25-44AllAll</t>
  </si>
  <si>
    <t xml:space="preserve">(13.2-13.9) </t>
  </si>
  <si>
    <t>age_initiation_eversmCRUDE2012MaoriAllAllAll25-44FemaleAll</t>
  </si>
  <si>
    <t xml:space="preserve">(13.1-14.3) </t>
  </si>
  <si>
    <t>age_initiation_eversmCRUDE2012MaoriAllAllAll25-44MaleAll</t>
  </si>
  <si>
    <t>age_initiation_eversmCRUDE2012MaoriAllAllAll45-64AllAll</t>
  </si>
  <si>
    <t xml:space="preserve">(14.1-15.0) </t>
  </si>
  <si>
    <t>age_initiation_eversmCRUDE2012MaoriAllAllAll45-64FemaleAll</t>
  </si>
  <si>
    <t>age_initiation_eversmCRUDE2012MaoriAllAllAll45-64MaleAll</t>
  </si>
  <si>
    <t xml:space="preserve">(13.3-14.6) </t>
  </si>
  <si>
    <t>age_initiation_eversmCRUDE2012MaoriAllAllAll65+AllAll</t>
  </si>
  <si>
    <t xml:space="preserve">(14.9-16.5) </t>
  </si>
  <si>
    <t>age_initiation_eversmCRUDE2012MaoriAllAllAll65+FemaleAll</t>
  </si>
  <si>
    <t xml:space="preserve">(16.0-18.1) </t>
  </si>
  <si>
    <t>age_initiation_eversmCRUDE2012MaoriAllAllAll65+MaleAll</t>
  </si>
  <si>
    <t xml:space="preserve">(13.1-15.5) </t>
  </si>
  <si>
    <t>age_initiation_eversmCRUDE2012MaoriAllAllAllAllAllAll</t>
  </si>
  <si>
    <t xml:space="preserve">(13.7-14.2) </t>
  </si>
  <si>
    <t>age_initiation_eversmCRUDE2012MaoriAllAllAllAllAllQuintile1</t>
  </si>
  <si>
    <t xml:space="preserve">(12.8-14.5) </t>
  </si>
  <si>
    <t>age_initiation_eversmCRUDE2012MaoriAllAllAllAllAllQuintile2</t>
  </si>
  <si>
    <t xml:space="preserve">(13.6-15.4) </t>
  </si>
  <si>
    <t>age_initiation_eversmCRUDE2012MaoriAllAllAllAllAllQuintile3</t>
  </si>
  <si>
    <t>age_initiation_eversmCRUDE2012MaoriAllAllAllAllAllQuintile4</t>
  </si>
  <si>
    <t>age_initiation_eversmCRUDE2012MaoriAllAllAllAllAllQuintile5</t>
  </si>
  <si>
    <t xml:space="preserve">(13.5-14.0) </t>
  </si>
  <si>
    <t>age_initiation_eversmCRUDE2012MaoriAllAllAllAllFemaleAll</t>
  </si>
  <si>
    <t xml:space="preserve">(14.0-14.7) </t>
  </si>
  <si>
    <t>age_initiation_eversmCRUDE2012MaoriAllAllAllAllFemaleQuintile1</t>
  </si>
  <si>
    <t xml:space="preserve">(13.2-15.0) </t>
  </si>
  <si>
    <t>age_initiation_eversmCRUDE2012MaoriAllAllAllAllFemaleQuintile2</t>
  </si>
  <si>
    <t xml:space="preserve">(13.5-15.5) </t>
  </si>
  <si>
    <t>age_initiation_eversmCRUDE2012MaoriAllAllAllAllFemaleQuintile3</t>
  </si>
  <si>
    <t>age_initiation_eversmCRUDE2012MaoriAllAllAllAllFemaleQuintile4</t>
  </si>
  <si>
    <t xml:space="preserve">(14.4-16.8) </t>
  </si>
  <si>
    <t>age_initiation_eversmCRUDE2012MaoriAllAllAllAllFemaleQuintile5</t>
  </si>
  <si>
    <t xml:space="preserve">(13.5-14.2) </t>
  </si>
  <si>
    <t>age_initiation_eversmCRUDE2012MaoriAllAllAllAllMaleAll</t>
  </si>
  <si>
    <t>age_initiation_eversmCRUDE2012MaoriAllAllAllAllMaleQuintile1</t>
  </si>
  <si>
    <t xml:space="preserve">(12.1-14.6) </t>
  </si>
  <si>
    <t>age_initiation_eversmCRUDE2012MaoriAllAllAllAllMaleQuintile2</t>
  </si>
  <si>
    <t xml:space="preserve">(13.0-16.0) </t>
  </si>
  <si>
    <t>age_initiation_eversmCRUDE2012MaoriAllAllAllAllMaleQuintile3</t>
  </si>
  <si>
    <t xml:space="preserve">(13.0-15.3) </t>
  </si>
  <si>
    <t>age_initiation_eversmCRUDE2012MaoriAllAllAllAllMaleQuintile4</t>
  </si>
  <si>
    <t xml:space="preserve">(12.1-13.9) </t>
  </si>
  <si>
    <t>age_initiation_eversmCRUDE2012MaoriAllAllAllAllMaleQuintile5</t>
  </si>
  <si>
    <t xml:space="preserve">(13.0-14.0) </t>
  </si>
  <si>
    <t>age_initiation_eversmCRUDE2012Non-MaoriAllAllAll20-24AllAll</t>
  </si>
  <si>
    <t>age_initiation_eversmCRUDE2012Non-MaoriAllAllAll20-24FemaleAll</t>
  </si>
  <si>
    <t>age_initiation_eversmCRUDE2012Non-MaoriAllAllAll20-24MaleAll</t>
  </si>
  <si>
    <t>age_initiation_eversmCRUDE2012Non-MaoriAllAllAll25-44AllAll</t>
  </si>
  <si>
    <t xml:space="preserve">(14.9-15.4) </t>
  </si>
  <si>
    <t>age_initiation_eversmCRUDE2012Non-MaoriAllAllAll25-44FemaleAll</t>
  </si>
  <si>
    <t>age_initiation_eversmCRUDE2012Non-MaoriAllAllAll25-44MaleAll</t>
  </si>
  <si>
    <t>age_initiation_eversmCRUDE2012Non-MaoriAllAllAll45-64AllAll</t>
  </si>
  <si>
    <t>age_initiation_eversmCRUDE2012Non-MaoriAllAllAll45-64FemaleAll</t>
  </si>
  <si>
    <t>age_initiation_eversmCRUDE2012Non-MaoriAllAllAll45-64MaleAll</t>
  </si>
  <si>
    <t>age_initiation_eversmCRUDE2012Non-MaoriAllAllAll65+AllAll</t>
  </si>
  <si>
    <t>age_initiation_eversmCRUDE2012Non-MaoriAllAllAll65+FemaleAll</t>
  </si>
  <si>
    <t>age_initiation_eversmCRUDE2012Non-MaoriAllAllAll65+MaleAll</t>
  </si>
  <si>
    <t>age_initiation_eversmCRUDE2012Non-MaoriAllAllAllAllAllAll</t>
  </si>
  <si>
    <t xml:space="preserve">(15.2-15.5) </t>
  </si>
  <si>
    <t>age_initiation_eversmCRUDE2012Non-MaoriAllAllAllAllAllQuintile1</t>
  </si>
  <si>
    <t>age_initiation_eversmCRUDE2012Non-MaoriAllAllAllAllAllQuintile2</t>
  </si>
  <si>
    <t xml:space="preserve">(15.1-15.6) </t>
  </si>
  <si>
    <t>age_initiation_eversmCRUDE2012Non-MaoriAllAllAllAllAllQuintile3</t>
  </si>
  <si>
    <t>age_initiation_eversmCRUDE2012Non-MaoriAllAllAllAllAllQuintile4</t>
  </si>
  <si>
    <t xml:space="preserve">(15.2-15.8) </t>
  </si>
  <si>
    <t>age_initiation_eversmCRUDE2012Non-MaoriAllAllAllAllAllQuintile5</t>
  </si>
  <si>
    <t>age_initiation_eversmCRUDE2012Non-MaoriAllAllAllAllFemaleAll</t>
  </si>
  <si>
    <t xml:space="preserve">(15.6-16.0) </t>
  </si>
  <si>
    <t>age_initiation_eversmCRUDE2012Non-MaoriAllAllAllAllFemaleQuintile1</t>
  </si>
  <si>
    <t xml:space="preserve">(15.2-16.2) </t>
  </si>
  <si>
    <t>age_initiation_eversmCRUDE2012Non-MaoriAllAllAllAllFemaleQuintile2</t>
  </si>
  <si>
    <t>age_initiation_eversmCRUDE2012Non-MaoriAllAllAllAllFemaleQuintile3</t>
  </si>
  <si>
    <t xml:space="preserve">(15.6-16.5) </t>
  </si>
  <si>
    <t>age_initiation_eversmCRUDE2012Non-MaoriAllAllAllAllFemaleQuintile4</t>
  </si>
  <si>
    <t>age_initiation_eversmCRUDE2012Non-MaoriAllAllAllAllFemaleQuintile5</t>
  </si>
  <si>
    <t>age_initiation_eversmCRUDE2012Non-MaoriAllAllAllAllMaleAll</t>
  </si>
  <si>
    <t>age_initiation_eversmCRUDE2012Non-MaoriAllAllAllAllMaleQuintile1</t>
  </si>
  <si>
    <t>age_initiation_eversmCRUDE2012Non-MaoriAllAllAllAllMaleQuintile2</t>
  </si>
  <si>
    <t>age_initiation_eversmCRUDE2012Non-MaoriAllAllAllAllMaleQuintile3</t>
  </si>
  <si>
    <t>age_initiation_eversmCRUDE2012Non-MaoriAllAllAllAllMaleQuintile4</t>
  </si>
  <si>
    <t xml:space="preserve">(14.9-15.7) </t>
  </si>
  <si>
    <t>age_initiation_eversmCRUDE2012Non-MaoriAllAllAllAllMaleQuintile5</t>
  </si>
  <si>
    <t xml:space="preserve">(15.4-16.7) </t>
  </si>
  <si>
    <t xml:space="preserve">(15.7-16.7) </t>
  </si>
  <si>
    <t xml:space="preserve">(16.6-17.5) </t>
  </si>
  <si>
    <t>age_uptake_currentsmCRUDE2012AllAllAllAll20-24AllAll</t>
  </si>
  <si>
    <t xml:space="preserve">age_uptake_currentsm </t>
  </si>
  <si>
    <t xml:space="preserve">(15.9-16.6) </t>
  </si>
  <si>
    <t>age_uptake_currentsmCRUDE2012AllAllAllAll20-24FemaleAll</t>
  </si>
  <si>
    <t xml:space="preserve">(15.4-16.3) </t>
  </si>
  <si>
    <t>age_uptake_currentsmCRUDE2012AllAllAllAll20-24MaleAll</t>
  </si>
  <si>
    <t xml:space="preserve">(16.1-17.2) </t>
  </si>
  <si>
    <t>age_uptake_currentsmCRUDE2012AllAllAllAll25-44AllAll</t>
  </si>
  <si>
    <t xml:space="preserve">(17.2-17.9) </t>
  </si>
  <si>
    <t>age_uptake_currentsmCRUDE2012AllAllAllAll25-44FemaleAll</t>
  </si>
  <si>
    <t>age_uptake_currentsmCRUDE2012AllAllAllAll25-44MaleAll</t>
  </si>
  <si>
    <t xml:space="preserve">(17.4-18.4) </t>
  </si>
  <si>
    <t>age_uptake_currentsmCRUDE2012AllAllAllAll45-64AllAll</t>
  </si>
  <si>
    <t xml:space="preserve">(17.5-18.3) </t>
  </si>
  <si>
    <t>age_uptake_currentsmCRUDE2012AllAllAllAll45-64FemaleAll</t>
  </si>
  <si>
    <t xml:space="preserve">(17.5-18.6) </t>
  </si>
  <si>
    <t>age_uptake_currentsmCRUDE2012AllAllAllAll45-64MaleAll</t>
  </si>
  <si>
    <t xml:space="preserve">(17.2-18.4) </t>
  </si>
  <si>
    <t>age_uptake_currentsmCRUDE2012AllAllAllAll65+AllAll</t>
  </si>
  <si>
    <t xml:space="preserve">(17.5-20.2) </t>
  </si>
  <si>
    <t>age_uptake_currentsmCRUDE2012AllAllAllAll65+FemaleAll</t>
  </si>
  <si>
    <t xml:space="preserve">(18.3-22.7) </t>
  </si>
  <si>
    <t>age_uptake_currentsmCRUDE2012AllAllAllAll65+MaleAll</t>
  </si>
  <si>
    <t xml:space="preserve">(15.8-18.8) </t>
  </si>
  <si>
    <t>age_uptake_currentsmCRUDE2012AllAllAllAllAllAllAll</t>
  </si>
  <si>
    <t xml:space="preserve">(17.3-17.8) </t>
  </si>
  <si>
    <t>age_uptake_currentsmCRUDE2012AllAllAllAllAllAllQuintile1</t>
  </si>
  <si>
    <t xml:space="preserve">(16.4-18.0) </t>
  </si>
  <si>
    <t>age_uptake_currentsmCRUDE2012AllAllAllAllAllAllQuintile2</t>
  </si>
  <si>
    <t xml:space="preserve">(17.7-19.1) </t>
  </si>
  <si>
    <t>age_uptake_currentsmCRUDE2012AllAllAllAllAllAllQuintile3</t>
  </si>
  <si>
    <t xml:space="preserve">(17.2-18.2) </t>
  </si>
  <si>
    <t>age_uptake_currentsmCRUDE2012AllAllAllAllAllAllQuintile4</t>
  </si>
  <si>
    <t xml:space="preserve">(17.3-18.3) </t>
  </si>
  <si>
    <t>age_uptake_currentsmCRUDE2012AllAllAllAllAllAllQuintile5</t>
  </si>
  <si>
    <t xml:space="preserve">(16.8-17.5) </t>
  </si>
  <si>
    <t>age_uptake_currentsmCRUDE2012AllAllAllAllAllFemaleAll</t>
  </si>
  <si>
    <t xml:space="preserve">(17.2-17.8) </t>
  </si>
  <si>
    <t>age_uptake_currentsmCRUDE2012AllAllAllAllAllFemaleQuintile1</t>
  </si>
  <si>
    <t xml:space="preserve">(16.5-18.1) </t>
  </si>
  <si>
    <t>age_uptake_currentsmCRUDE2012AllAllAllAllAllFemaleQuintile2</t>
  </si>
  <si>
    <t xml:space="preserve">(17.7-20.0) </t>
  </si>
  <si>
    <t>age_uptake_currentsmCRUDE2012AllAllAllAllAllFemaleQuintile3</t>
  </si>
  <si>
    <t xml:space="preserve">(16.9-18.3) </t>
  </si>
  <si>
    <t>age_uptake_currentsmCRUDE2012AllAllAllAllAllFemaleQuintile4</t>
  </si>
  <si>
    <t xml:space="preserve">(16.8-18.3) </t>
  </si>
  <si>
    <t>age_uptake_currentsmCRUDE2012AllAllAllAllAllFemaleQuintile5</t>
  </si>
  <si>
    <t xml:space="preserve">(16.5-17.3) </t>
  </si>
  <si>
    <t>age_uptake_currentsmCRUDE2012AllAllAllAllAllMaleAll</t>
  </si>
  <si>
    <t xml:space="preserve">(17.3-18.0) </t>
  </si>
  <si>
    <t>age_uptake_currentsmCRUDE2012AllAllAllAllAllMaleQuintile1</t>
  </si>
  <si>
    <t xml:space="preserve">(15.9-18.5) </t>
  </si>
  <si>
    <t>age_uptake_currentsmCRUDE2012AllAllAllAllAllMaleQuintile2</t>
  </si>
  <si>
    <t xml:space="preserve">(17.1-18.9) </t>
  </si>
  <si>
    <t>age_uptake_currentsmCRUDE2012AllAllAllAllAllMaleQuintile3</t>
  </si>
  <si>
    <t xml:space="preserve">(17.0-18.5) </t>
  </si>
  <si>
    <t>age_uptake_currentsmCRUDE2012AllAllAllAllAllMaleQuintile4</t>
  </si>
  <si>
    <t>age_uptake_currentsmCRUDE2012AllAllAllAllAllMaleQuintile5</t>
  </si>
  <si>
    <t xml:space="preserve">(16.8-18.0) </t>
  </si>
  <si>
    <t>age_uptake_currentsmCRUDE2012AllAllAllNon-Other-Euro20-24AllAll</t>
  </si>
  <si>
    <t xml:space="preserve">(15.5-16.7) </t>
  </si>
  <si>
    <t>age_uptake_currentsmCRUDE2012AllAllAllNon-Other-Euro20-24FemaleAll</t>
  </si>
  <si>
    <t>age_uptake_currentsmCRUDE2012AllAllAllNon-Other-Euro20-24MaleAll</t>
  </si>
  <si>
    <t xml:space="preserve">(15.3-16.9) </t>
  </si>
  <si>
    <t>age_uptake_currentsmCRUDE2012AllAllAllNon-Other-Euro25-44AllAll</t>
  </si>
  <si>
    <t xml:space="preserve">(17.4-18.7) </t>
  </si>
  <si>
    <t>age_uptake_currentsmCRUDE2012AllAllAllNon-Other-Euro25-44FemaleAll</t>
  </si>
  <si>
    <t xml:space="preserve">(16.5-18.4) </t>
  </si>
  <si>
    <t>age_uptake_currentsmCRUDE2012AllAllAllNon-Other-Euro25-44MaleAll</t>
  </si>
  <si>
    <t xml:space="preserve">(17.7-19.5) </t>
  </si>
  <si>
    <t>age_uptake_currentsmCRUDE2012AllAllAllNon-Other-Euro45-64AllAll</t>
  </si>
  <si>
    <t xml:space="preserve">(17.7-19.8) </t>
  </si>
  <si>
    <t>age_uptake_currentsmCRUDE2012AllAllAllNon-Other-Euro45-64FemaleAll</t>
  </si>
  <si>
    <t xml:space="preserve">(17.4-19.4) </t>
  </si>
  <si>
    <t>age_uptake_currentsmCRUDE2012AllAllAllNon-Other-Euro45-64MaleAll</t>
  </si>
  <si>
    <t xml:space="preserve">(17.4-20.8) </t>
  </si>
  <si>
    <t>age_uptake_currentsmCRUDE2012AllAllAllNon-Other-Euro65+AllAll</t>
  </si>
  <si>
    <t xml:space="preserve">(14.4-21.8) </t>
  </si>
  <si>
    <t>age_uptake_currentsmCRUDE2012AllAllAllNon-Other-Euro65+FemaleAll</t>
  </si>
  <si>
    <t xml:space="preserve">(15.0-21.8) </t>
  </si>
  <si>
    <t>age_uptake_currentsmCRUDE2012AllAllAllNon-Other-EuroAllAllAll</t>
  </si>
  <si>
    <t xml:space="preserve">(17.5-18.4) </t>
  </si>
  <si>
    <t>age_uptake_currentsmCRUDE2012AllAllAllNon-Other-EuroAllFemaleAll</t>
  </si>
  <si>
    <t xml:space="preserve">(17.0-18.1) </t>
  </si>
  <si>
    <t>age_uptake_currentsmCRUDE2012AllAllAllNon-Other-EuroAllMaleAll</t>
  </si>
  <si>
    <t xml:space="preserve">(17.7-18.9) </t>
  </si>
  <si>
    <t>age_uptake_currentsmCRUDE2012AllAllAllOther-Euro20-24AllAll</t>
  </si>
  <si>
    <t xml:space="preserve">(15.9-16.7) </t>
  </si>
  <si>
    <t>age_uptake_currentsmCRUDE2012AllAllAllOther-Euro20-24FemaleAll</t>
  </si>
  <si>
    <t xml:space="preserve">(15.2-16.3) </t>
  </si>
  <si>
    <t>age_uptake_currentsmCRUDE2012AllAllAllOther-Euro20-24MaleAll</t>
  </si>
  <si>
    <t xml:space="preserve">(16.4-17.6) </t>
  </si>
  <si>
    <t>age_uptake_currentsmCRUDE2012AllAllAllOther-Euro25-44AllAll</t>
  </si>
  <si>
    <t>age_uptake_currentsmCRUDE2012AllAllAllOther-Euro25-44FemaleAll</t>
  </si>
  <si>
    <t xml:space="preserve">(16.4-17.3) </t>
  </si>
  <si>
    <t>age_uptake_currentsmCRUDE2012AllAllAllOther-Euro25-44MaleAll</t>
  </si>
  <si>
    <t xml:space="preserve">(16.9-18.2) </t>
  </si>
  <si>
    <t>age_uptake_currentsmCRUDE2012AllAllAllOther-Euro45-64AllAll</t>
  </si>
  <si>
    <t xml:space="preserve">(17.2-18.0) </t>
  </si>
  <si>
    <t>age_uptake_currentsmCRUDE2012AllAllAllOther-Euro45-64FemaleAll</t>
  </si>
  <si>
    <t xml:space="preserve">(17.3-18.6) </t>
  </si>
  <si>
    <t>age_uptake_currentsmCRUDE2012AllAllAllOther-Euro45-64MaleAll</t>
  </si>
  <si>
    <t xml:space="preserve">(16.7-17.8) </t>
  </si>
  <si>
    <t>age_uptake_currentsmCRUDE2012AllAllAllOther-Euro65+AllAll</t>
  </si>
  <si>
    <t xml:space="preserve">(17.6-20.6) </t>
  </si>
  <si>
    <t>age_uptake_currentsmCRUDE2012AllAllAllOther-Euro65+FemaleAll</t>
  </si>
  <si>
    <t xml:space="preserve">(18.3-23.4) </t>
  </si>
  <si>
    <t>age_uptake_currentsmCRUDE2012AllAllAllOther-Euro65+MaleAll</t>
  </si>
  <si>
    <t xml:space="preserve">(15.8-18.3) </t>
  </si>
  <si>
    <t>age_uptake_currentsmCRUDE2012AllAllAllOther-EuroAllAllAll</t>
  </si>
  <si>
    <t xml:space="preserve">(17.1-17.7) </t>
  </si>
  <si>
    <t>age_uptake_currentsmCRUDE2012AllAllAllOther-EuroAllFemaleAll</t>
  </si>
  <si>
    <t xml:space="preserve">(17.1-17.9) </t>
  </si>
  <si>
    <t>age_uptake_currentsmCRUDE2012AllAllAllOther-EuroAllMaleAll</t>
  </si>
  <si>
    <t xml:space="preserve">(17.0-17.7) </t>
  </si>
  <si>
    <t>age_uptake_currentsmCRUDE2012AllAllAsianAll25-44AllAll</t>
  </si>
  <si>
    <t xml:space="preserve">(20.0-22.6) </t>
  </si>
  <si>
    <t>age_uptake_currentsmCRUDE2012AllAllAsianAll25-44MaleAll</t>
  </si>
  <si>
    <t xml:space="preserve">(20.1-23.3) </t>
  </si>
  <si>
    <t>age_uptake_currentsmCRUDE2012AllAllAsianAllAllAllAll</t>
  </si>
  <si>
    <t xml:space="preserve">(19.6-22.4) </t>
  </si>
  <si>
    <t>age_uptake_currentsmCRUDE2012AllAllAsianAllAllMaleAll</t>
  </si>
  <si>
    <t xml:space="preserve">(19.7-23.1) </t>
  </si>
  <si>
    <t>age_uptake_currentsmCRUDE2012AllAllNon-AsianAll20-24AllAll</t>
  </si>
  <si>
    <t xml:space="preserve">(15.7-16.4) </t>
  </si>
  <si>
    <t>age_uptake_currentsmCRUDE2012AllAllNon-AsianAll20-24FemaleAll</t>
  </si>
  <si>
    <t>age_uptake_currentsmCRUDE2012AllAllNon-AsianAll20-24MaleAll</t>
  </si>
  <si>
    <t xml:space="preserve">(16.0-17.0) </t>
  </si>
  <si>
    <t>age_uptake_currentsmCRUDE2012AllAllNon-AsianAll25-44AllAll</t>
  </si>
  <si>
    <t xml:space="preserve">(16.8-17.6) </t>
  </si>
  <si>
    <t>age_uptake_currentsmCRUDE2012AllAllNon-AsianAll25-44FemaleAll</t>
  </si>
  <si>
    <t xml:space="preserve">(16.5-17.5) </t>
  </si>
  <si>
    <t>age_uptake_currentsmCRUDE2012AllAllNon-AsianAll25-44MaleAll</t>
  </si>
  <si>
    <t xml:space="preserve">(16.9-17.9) </t>
  </si>
  <si>
    <t>age_uptake_currentsmCRUDE2012AllAllNon-AsianAll45-64AllAll</t>
  </si>
  <si>
    <t xml:space="preserve">(17.3-18.1) </t>
  </si>
  <si>
    <t>age_uptake_currentsmCRUDE2012AllAllNon-AsianAll45-64FemaleAll</t>
  </si>
  <si>
    <t>age_uptake_currentsmCRUDE2012AllAllNon-AsianAll45-64MaleAll</t>
  </si>
  <si>
    <t>age_uptake_currentsmCRUDE2012AllAllNon-AsianAll65+AllAll</t>
  </si>
  <si>
    <t xml:space="preserve">(17.8-20.4) </t>
  </si>
  <si>
    <t>age_uptake_currentsmCRUDE2012AllAllNon-AsianAll65+FemaleAll</t>
  </si>
  <si>
    <t xml:space="preserve">(18.3-22.8) </t>
  </si>
  <si>
    <t>age_uptake_currentsmCRUDE2012AllAllNon-AsianAll65+MaleAll</t>
  </si>
  <si>
    <t xml:space="preserve">(16.1-18.8) </t>
  </si>
  <si>
    <t>age_uptake_currentsmCRUDE2012AllAllNon-AsianAllAllAllAll</t>
  </si>
  <si>
    <t xml:space="preserve">(17.1-17.6) </t>
  </si>
  <si>
    <t>age_uptake_currentsmCRUDE2012AllAllNon-AsianAllAllFemaleAll</t>
  </si>
  <si>
    <t xml:space="preserve">(17.1-17.8) </t>
  </si>
  <si>
    <t>age_uptake_currentsmCRUDE2012AllAllNon-AsianAllAllMaleAll</t>
  </si>
  <si>
    <t xml:space="preserve">(16.9-17.5) </t>
  </si>
  <si>
    <t>age_uptake_currentsmCRUDE2012AllNon-PacificAllAll20-24AllAll</t>
  </si>
  <si>
    <t>age_uptake_currentsmCRUDE2012AllNon-PacificAllAll20-24FemaleAll</t>
  </si>
  <si>
    <t xml:space="preserve">(15.3-16.3) </t>
  </si>
  <si>
    <t>age_uptake_currentsmCRUDE2012AllNon-PacificAllAll20-24MaleAll</t>
  </si>
  <si>
    <t xml:space="preserve">(16.2-17.3) </t>
  </si>
  <si>
    <t>age_uptake_currentsmCRUDE2012AllNon-PacificAllAll25-44AllAll</t>
  </si>
  <si>
    <t xml:space="preserve">(17.0-17.9) </t>
  </si>
  <si>
    <t>age_uptake_currentsmCRUDE2012AllNon-PacificAllAll25-44FemaleAll</t>
  </si>
  <si>
    <t xml:space="preserve">(16.4-17.4) </t>
  </si>
  <si>
    <t>age_uptake_currentsmCRUDE2012AllNon-PacificAllAll25-44MaleAll</t>
  </si>
  <si>
    <t xml:space="preserve">(17.3-18.5) </t>
  </si>
  <si>
    <t>age_uptake_currentsmCRUDE2012AllNon-PacificAllAll45-64AllAll</t>
  </si>
  <si>
    <t>age_uptake_currentsmCRUDE2012AllNon-PacificAllAll45-64FemaleAll</t>
  </si>
  <si>
    <t xml:space="preserve">(17.2-18.3) </t>
  </si>
  <si>
    <t>age_uptake_currentsmCRUDE2012AllNon-PacificAllAll45-64MaleAll</t>
  </si>
  <si>
    <t xml:space="preserve">(17.0-18.3) </t>
  </si>
  <si>
    <t>age_uptake_currentsmCRUDE2012AllNon-PacificAllAll65+AllAll</t>
  </si>
  <si>
    <t xml:space="preserve">(17.3-20.2) </t>
  </si>
  <si>
    <t>age_uptake_currentsmCRUDE2012AllNon-PacificAllAll65+FemaleAll</t>
  </si>
  <si>
    <t>age_uptake_currentsmCRUDE2012AllNon-PacificAllAll65+MaleAll</t>
  </si>
  <si>
    <t xml:space="preserve">(15.4-18.5) </t>
  </si>
  <si>
    <t>age_uptake_currentsmCRUDE2012AllNon-PacificAllAllAllAllAll</t>
  </si>
  <si>
    <t xml:space="preserve">(17.2-17.7) </t>
  </si>
  <si>
    <t>age_uptake_currentsmCRUDE2012AllNon-PacificAllAllAllFemaleAll</t>
  </si>
  <si>
    <t>age_uptake_currentsmCRUDE2012AllNon-PacificAllAllAllMaleAll</t>
  </si>
  <si>
    <t>age_uptake_currentsmCRUDE2012AllPacificAllAll20-24AllAll</t>
  </si>
  <si>
    <t xml:space="preserve">(14.9-17.2) </t>
  </si>
  <si>
    <t>age_uptake_currentsmCRUDE2012AllPacificAllAll25-44AllAll</t>
  </si>
  <si>
    <t xml:space="preserve">(17.4-19.1) </t>
  </si>
  <si>
    <t>age_uptake_currentsmCRUDE2012AllPacificAllAll25-44FemaleAll</t>
  </si>
  <si>
    <t xml:space="preserve">(17.2-20.0) </t>
  </si>
  <si>
    <t>age_uptake_currentsmCRUDE2012AllPacificAllAll25-44MaleAll</t>
  </si>
  <si>
    <t xml:space="preserve">(17.1-18.7) </t>
  </si>
  <si>
    <t>age_uptake_currentsmCRUDE2012AllPacificAllAll45-64AllAll</t>
  </si>
  <si>
    <t xml:space="preserve">(19.1-23.5) </t>
  </si>
  <si>
    <t>age_uptake_currentsmCRUDE2012AllPacificAllAllAllAllAll</t>
  </si>
  <si>
    <t xml:space="preserve">(18.0-19.6) </t>
  </si>
  <si>
    <t>age_uptake_currentsmCRUDE2012AllPacificAllAllAllFemaleAll</t>
  </si>
  <si>
    <t xml:space="preserve">(18.3-20.9) </t>
  </si>
  <si>
    <t>age_uptake_currentsmCRUDE2012AllPacificAllAllAllMaleAll</t>
  </si>
  <si>
    <t>age_uptake_currentsmCRUDE2012MaoriAllAllAll20-24AllAll</t>
  </si>
  <si>
    <t>age_uptake_currentsmCRUDE2012MaoriAllAllAll20-24FemaleAll</t>
  </si>
  <si>
    <t>age_uptake_currentsmCRUDE2012MaoriAllAllAll20-24MaleAll</t>
  </si>
  <si>
    <t>age_uptake_currentsmCRUDE2012MaoriAllAllAll25-44AllAll</t>
  </si>
  <si>
    <t xml:space="preserve">(15.9-17.4) </t>
  </si>
  <si>
    <t>age_uptake_currentsmCRUDE2012MaoriAllAllAll25-44FemaleAll</t>
  </si>
  <si>
    <t xml:space="preserve">(15.5-17.3) </t>
  </si>
  <si>
    <t>age_uptake_currentsmCRUDE2012MaoriAllAllAll25-44MaleAll</t>
  </si>
  <si>
    <t xml:space="preserve">(15.8-17.9) </t>
  </si>
  <si>
    <t>age_uptake_currentsmCRUDE2012MaoriAllAllAll45-64AllAll</t>
  </si>
  <si>
    <t xml:space="preserve">(16.3-18.2) </t>
  </si>
  <si>
    <t>age_uptake_currentsmCRUDE2012MaoriAllAllAll45-64FemaleAll</t>
  </si>
  <si>
    <t xml:space="preserve">(16.6-19.0) </t>
  </si>
  <si>
    <t>age_uptake_currentsmCRUDE2012MaoriAllAllAll45-64MaleAll</t>
  </si>
  <si>
    <t xml:space="preserve">(15.1-17.9) </t>
  </si>
  <si>
    <t>age_uptake_currentsmCRUDE2012MaoriAllAllAll65+AllAll</t>
  </si>
  <si>
    <t xml:space="preserve">(15.4-20.4) </t>
  </si>
  <si>
    <t>age_uptake_currentsmCRUDE2012MaoriAllAllAll65+FemaleAll</t>
  </si>
  <si>
    <t xml:space="preserve">(15.7-21.4) </t>
  </si>
  <si>
    <t>age_uptake_currentsmCRUDE2012MaoriAllAllAllAllAllAll</t>
  </si>
  <si>
    <t xml:space="preserve">(16.2-17.1) </t>
  </si>
  <si>
    <t>age_uptake_currentsmCRUDE2012MaoriAllAllAllAllAllQuintile1</t>
  </si>
  <si>
    <t xml:space="preserve">(14.0-16.8) </t>
  </si>
  <si>
    <t>age_uptake_currentsmCRUDE2012MaoriAllAllAllAllAllQuintile2</t>
  </si>
  <si>
    <t xml:space="preserve">(15.3-18.6) </t>
  </si>
  <si>
    <t>age_uptake_currentsmCRUDE2012MaoriAllAllAllAllAllQuintile3</t>
  </si>
  <si>
    <t xml:space="preserve">(15.7-17.3) </t>
  </si>
  <si>
    <t>age_uptake_currentsmCRUDE2012MaoriAllAllAllAllAllQuintile4</t>
  </si>
  <si>
    <t xml:space="preserve">(16.8-19.4) </t>
  </si>
  <si>
    <t>age_uptake_currentsmCRUDE2012MaoriAllAllAllAllAllQuintile5</t>
  </si>
  <si>
    <t xml:space="preserve">(15.8-16.6) </t>
  </si>
  <si>
    <t>age_uptake_currentsmCRUDE2012MaoriAllAllAllAllFemaleAll</t>
  </si>
  <si>
    <t xml:space="preserve">(16.1-17.3) </t>
  </si>
  <si>
    <t>age_uptake_currentsmCRUDE2012MaoriAllAllAllAllFemaleQuintile3</t>
  </si>
  <si>
    <t xml:space="preserve">(15.0-16.4) </t>
  </si>
  <si>
    <t>age_uptake_currentsmCRUDE2012MaoriAllAllAllAllFemaleQuintile4</t>
  </si>
  <si>
    <t xml:space="preserve">(16.8-20.1) </t>
  </si>
  <si>
    <t>age_uptake_currentsmCRUDE2012MaoriAllAllAllAllFemaleQuintile5</t>
  </si>
  <si>
    <t>age_uptake_currentsmCRUDE2012MaoriAllAllAllAllMaleAll</t>
  </si>
  <si>
    <t xml:space="preserve">(15.9-17.3) </t>
  </si>
  <si>
    <t>age_uptake_currentsmCRUDE2012MaoriAllAllAllAllMaleQuintile3</t>
  </si>
  <si>
    <t xml:space="preserve">(15.9-18.6) </t>
  </si>
  <si>
    <t>age_uptake_currentsmCRUDE2012MaoriAllAllAllAllMaleQuintile4</t>
  </si>
  <si>
    <t xml:space="preserve">(15.7-19.6) </t>
  </si>
  <si>
    <t>age_uptake_currentsmCRUDE2012MaoriAllAllAllAllMaleQuintile5</t>
  </si>
  <si>
    <t xml:space="preserve">(15.4-16.9) </t>
  </si>
  <si>
    <t>age_uptake_currentsmCRUDE2012Non-MaoriAllAllAll20-24AllAll</t>
  </si>
  <si>
    <t xml:space="preserve">(16.1-17.0) </t>
  </si>
  <si>
    <t>age_uptake_currentsmCRUDE2012Non-MaoriAllAllAll20-24FemaleAll</t>
  </si>
  <si>
    <t>age_uptake_currentsmCRUDE2012Non-MaoriAllAllAll20-24MaleAll</t>
  </si>
  <si>
    <t xml:space="preserve">(16.3-17.8) </t>
  </si>
  <si>
    <t>age_uptake_currentsmCRUDE2012Non-MaoriAllAllAll25-44AllAll</t>
  </si>
  <si>
    <t xml:space="preserve">(17.6-18.4) </t>
  </si>
  <si>
    <t>age_uptake_currentsmCRUDE2012Non-MaoriAllAllAll25-44FemaleAll</t>
  </si>
  <si>
    <t xml:space="preserve">(17.1-18.0) </t>
  </si>
  <si>
    <t>age_uptake_currentsmCRUDE2012Non-MaoriAllAllAll25-44MaleAll</t>
  </si>
  <si>
    <t xml:space="preserve">(17.7-18.8) </t>
  </si>
  <si>
    <t>age_uptake_currentsmCRUDE2012Non-MaoriAllAllAll45-64AllAll</t>
  </si>
  <si>
    <t xml:space="preserve">(17.6-18.6) </t>
  </si>
  <si>
    <t>age_uptake_currentsmCRUDE2012Non-MaoriAllAllAll45-64FemaleAll</t>
  </si>
  <si>
    <t xml:space="preserve">(17.5-18.8) </t>
  </si>
  <si>
    <t>age_uptake_currentsmCRUDE2012Non-MaoriAllAllAll45-64MaleAll</t>
  </si>
  <si>
    <t>age_uptake_currentsmCRUDE2012Non-MaoriAllAllAll65+AllAll</t>
  </si>
  <si>
    <t xml:space="preserve">(17.5-20.6) </t>
  </si>
  <si>
    <t>age_uptake_currentsmCRUDE2012Non-MaoriAllAllAll65+FemaleAll</t>
  </si>
  <si>
    <t xml:space="preserve">(18.2-23.4) </t>
  </si>
  <si>
    <t>age_uptake_currentsmCRUDE2012Non-MaoriAllAllAll65+MaleAll</t>
  </si>
  <si>
    <t xml:space="preserve">(15.7-19.0) </t>
  </si>
  <si>
    <t>age_uptake_currentsmCRUDE2012Non-MaoriAllAllAllAllAllAll</t>
  </si>
  <si>
    <t xml:space="preserve">(17.7-18.2) </t>
  </si>
  <si>
    <t>age_uptake_currentsmCRUDE2012Non-MaoriAllAllAllAllAllQuintile1</t>
  </si>
  <si>
    <t>age_uptake_currentsmCRUDE2012Non-MaoriAllAllAllAllAllQuintile2</t>
  </si>
  <si>
    <t xml:space="preserve">(17.9-19.4) </t>
  </si>
  <si>
    <t>age_uptake_currentsmCRUDE2012Non-MaoriAllAllAllAllAllQuintile3</t>
  </si>
  <si>
    <t>age_uptake_currentsmCRUDE2012Non-MaoriAllAllAllAllAllQuintile4</t>
  </si>
  <si>
    <t xml:space="preserve">(17.1-18.2) </t>
  </si>
  <si>
    <t>age_uptake_currentsmCRUDE2012Non-MaoriAllAllAllAllAllQuintile5</t>
  </si>
  <si>
    <t>age_uptake_currentsmCRUDE2012Non-MaoriAllAllAllAllFemaleAll</t>
  </si>
  <si>
    <t xml:space="preserve">(17.5-18.2) </t>
  </si>
  <si>
    <t>age_uptake_currentsmCRUDE2012Non-MaoriAllAllAllAllFemaleQuintile1</t>
  </si>
  <si>
    <t xml:space="preserve">(16.6-18.3) </t>
  </si>
  <si>
    <t>age_uptake_currentsmCRUDE2012Non-MaoriAllAllAllAllFemaleQuintile2</t>
  </si>
  <si>
    <t xml:space="preserve">(17.9-20.5) </t>
  </si>
  <si>
    <t>age_uptake_currentsmCRUDE2012Non-MaoriAllAllAllAllFemaleQuintile3</t>
  </si>
  <si>
    <t>age_uptake_currentsmCRUDE2012Non-MaoriAllAllAllAllFemaleQuintile4</t>
  </si>
  <si>
    <t xml:space="preserve">(16.4-17.9) </t>
  </si>
  <si>
    <t>age_uptake_currentsmCRUDE2012Non-MaoriAllAllAllAllFemaleQuintile5</t>
  </si>
  <si>
    <t>age_uptake_currentsmCRUDE2012Non-MaoriAllAllAllAllMaleAll</t>
  </si>
  <si>
    <t>age_uptake_currentsmCRUDE2012Non-MaoriAllAllAllAllMaleQuintile1</t>
  </si>
  <si>
    <t>age_uptake_currentsmCRUDE2012Non-MaoriAllAllAllAllMaleQuintile2</t>
  </si>
  <si>
    <t xml:space="preserve">(17.2-19.2) </t>
  </si>
  <si>
    <t>age_uptake_currentsmCRUDE2012Non-MaoriAllAllAllAllMaleQuintile3</t>
  </si>
  <si>
    <t xml:space="preserve">(16.9-18.8) </t>
  </si>
  <si>
    <t>age_uptake_currentsmCRUDE2012Non-MaoriAllAllAllAllMaleQuintile4</t>
  </si>
  <si>
    <t xml:space="preserve">(17.3-18.9) </t>
  </si>
  <si>
    <t>age_uptake_currentsmCRUDE2012Non-MaoriAllAllAllAllMaleQuintile5</t>
  </si>
  <si>
    <t>Mean age first tried smoking (current smokers)</t>
  </si>
  <si>
    <t>Mean age first tried smoking (people who have ever been smokers)</t>
  </si>
  <si>
    <t>Mean age began smoking regularly (current smokers)</t>
  </si>
  <si>
    <t>age_initiation_currentsm</t>
  </si>
  <si>
    <t>age_initiation_eversm</t>
  </si>
  <si>
    <t>age_uptake_currentsm</t>
  </si>
  <si>
    <t>Mean age</t>
  </si>
  <si>
    <t>65+</t>
  </si>
  <si>
    <t>45–64</t>
  </si>
  <si>
    <t>45-64</t>
  </si>
  <si>
    <t>25–44</t>
  </si>
  <si>
    <t>25-44</t>
  </si>
  <si>
    <t>Mean ages for adults (20+ years), by sex, age group, ethnic group and NZDep2006 quintile, 2012/13</t>
  </si>
  <si>
    <t>Notes: Total response measure of ethnicity.</t>
  </si>
  <si>
    <t>This table gives the unadjusted mean age in the adult population aged 20 years and over.</t>
  </si>
  <si>
    <t>2012/13 New Zealand Health Survey: Results for Tobacco Module</t>
  </si>
  <si>
    <t>Section 3: Initiation and uptake</t>
  </si>
  <si>
    <t>For more information, see the main 2012-13 Tobacco Module report:</t>
  </si>
  <si>
    <t>Tobacco Use in New Zealand 2012/13: Key findings from the New Zealand Health Survey</t>
  </si>
  <si>
    <t>Released: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</si>
</sst>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808080"/>
      <name val="Arial"/>
      <family val="2"/>
    </font>
    <font>
      <sz val="10"/>
      <color theme="1" tint="0.49998474074526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2"/>
      <name val="Arial Mäori"/>
      <family val="2"/>
    </font>
    <font>
      <b/>
      <sz val="11"/>
      <name val="Arial Mäori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rgb="FFA6A6A6"/>
      </right>
      <top/>
      <bottom style="thin">
        <color theme="0" tint="-0.34998626667073579"/>
      </bottom>
      <diagonal/>
    </border>
    <border>
      <left style="thin">
        <color rgb="FFA6A6A6"/>
      </left>
      <right/>
      <top/>
      <bottom/>
      <diagonal/>
    </border>
  </borders>
  <cellStyleXfs count="5">
    <xf numFmtId="0" fontId="0" fillId="0" borderId="0"/>
    <xf numFmtId="0" fontId="9" fillId="0" borderId="0"/>
    <xf numFmtId="0" fontId="14" fillId="0" borderId="0"/>
    <xf numFmtId="0" fontId="5" fillId="0" borderId="0"/>
    <xf numFmtId="0" fontId="1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16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top"/>
    </xf>
    <xf numFmtId="0" fontId="5" fillId="2" borderId="0" xfId="0" applyFont="1" applyFill="1" applyBorder="1"/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4" fontId="7" fillId="2" borderId="0" xfId="0" applyNumberFormat="1" applyFont="1" applyFill="1" applyAlignment="1">
      <alignment horizontal="left" vertical="center"/>
    </xf>
    <xf numFmtId="164" fontId="7" fillId="2" borderId="9" xfId="0" applyNumberFormat="1" applyFont="1" applyFill="1" applyBorder="1" applyAlignment="1">
      <alignment horizontal="left" vertical="center"/>
    </xf>
    <xf numFmtId="3" fontId="5" fillId="2" borderId="0" xfId="0" applyNumberFormat="1" applyFont="1" applyFill="1" applyAlignment="1">
      <alignment horizontal="right" vertical="center"/>
    </xf>
    <xf numFmtId="164" fontId="7" fillId="2" borderId="0" xfId="0" applyNumberFormat="1" applyFont="1" applyFill="1" applyBorder="1" applyAlignment="1">
      <alignment vertical="center"/>
    </xf>
    <xf numFmtId="0" fontId="10" fillId="2" borderId="8" xfId="1" applyFont="1" applyFill="1" applyBorder="1" applyAlignment="1">
      <alignment horizontal="left" vertical="center" indent="1"/>
    </xf>
    <xf numFmtId="0" fontId="11" fillId="2" borderId="8" xfId="1" applyFont="1" applyFill="1" applyBorder="1" applyAlignment="1">
      <alignment vertical="center"/>
    </xf>
    <xf numFmtId="0" fontId="10" fillId="2" borderId="8" xfId="1" applyFont="1" applyFill="1" applyBorder="1" applyAlignment="1">
      <alignment horizontal="left" vertical="center" wrapText="1" indent="1"/>
    </xf>
    <xf numFmtId="0" fontId="10" fillId="2" borderId="5" xfId="1" applyFont="1" applyFill="1" applyBorder="1" applyAlignment="1">
      <alignment horizontal="left" vertical="center" wrapText="1" indent="1"/>
    </xf>
    <xf numFmtId="164" fontId="5" fillId="2" borderId="10" xfId="0" applyNumberFormat="1" applyFont="1" applyFill="1" applyBorder="1" applyAlignment="1">
      <alignment horizontal="right" vertical="center"/>
    </xf>
    <xf numFmtId="164" fontId="7" fillId="2" borderId="11" xfId="0" applyNumberFormat="1" applyFont="1" applyFill="1" applyBorder="1" applyAlignment="1">
      <alignment horizontal="left" vertical="center"/>
    </xf>
    <xf numFmtId="164" fontId="5" fillId="2" borderId="11" xfId="0" applyNumberFormat="1" applyFont="1" applyFill="1" applyBorder="1" applyAlignment="1">
      <alignment horizontal="right" vertical="center"/>
    </xf>
    <xf numFmtId="164" fontId="7" fillId="2" borderId="12" xfId="0" applyNumberFormat="1" applyFont="1" applyFill="1" applyBorder="1" applyAlignment="1">
      <alignment horizontal="left" vertical="center"/>
    </xf>
    <xf numFmtId="3" fontId="5" fillId="2" borderId="13" xfId="0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left" vertical="center" wrapText="1" indent="1"/>
    </xf>
    <xf numFmtId="164" fontId="5" fillId="2" borderId="0" xfId="0" applyNumberFormat="1" applyFont="1" applyFill="1" applyBorder="1" applyAlignment="1">
      <alignment horizontal="right" vertical="center" wrapText="1"/>
    </xf>
    <xf numFmtId="164" fontId="7" fillId="2" borderId="0" xfId="0" applyNumberFormat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horizontal="left" vertical="center" indent="1"/>
    </xf>
    <xf numFmtId="0" fontId="7" fillId="2" borderId="0" xfId="0" applyFont="1" applyFill="1"/>
    <xf numFmtId="164" fontId="5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0" fillId="2" borderId="0" xfId="0" applyFill="1" applyBorder="1"/>
    <xf numFmtId="0" fontId="0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15" fillId="2" borderId="0" xfId="2" applyFont="1" applyFill="1" applyBorder="1" applyAlignment="1">
      <alignment vertical="center"/>
    </xf>
    <xf numFmtId="0" fontId="5" fillId="2" borderId="0" xfId="3" applyFill="1"/>
    <xf numFmtId="0" fontId="16" fillId="2" borderId="0" xfId="2" applyFont="1" applyFill="1" applyBorder="1" applyAlignment="1">
      <alignment horizontal="left" vertical="center"/>
    </xf>
    <xf numFmtId="0" fontId="5" fillId="2" borderId="0" xfId="3" applyFill="1" applyAlignment="1">
      <alignment vertical="center"/>
    </xf>
    <xf numFmtId="0" fontId="2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/>
    <xf numFmtId="0" fontId="1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8" fillId="2" borderId="0" xfId="0" applyFont="1" applyFill="1"/>
    <xf numFmtId="164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2" fontId="5" fillId="2" borderId="0" xfId="0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7" fillId="2" borderId="0" xfId="0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2" borderId="0" xfId="0" applyFont="1" applyFill="1"/>
    <xf numFmtId="0" fontId="17" fillId="2" borderId="0" xfId="4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5">
    <cellStyle name="Hyperlink" xfId="4" builtinId="8"/>
    <cellStyle name="Normal" xfId="0" builtinId="0"/>
    <cellStyle name="Normal 2" xfId="3"/>
    <cellStyle name="Normal 5" xfId="2"/>
    <cellStyle name="Normal_adult webtables before unlink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ists!$I$2" fmlaRange="Lists!$A$2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133350</xdr:rowOff>
        </xdr:from>
        <xdr:to>
          <xdr:col>7</xdr:col>
          <xdr:colOff>533400</xdr:colOff>
          <xdr:row>7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ealth.govt.nz/publication/tobacco-use-new-zealand-2012-13-key-findings-new-zealand-health-survey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7"/>
  <sheetViews>
    <sheetView tabSelected="1" workbookViewId="0">
      <selection activeCell="J26" sqref="J26"/>
    </sheetView>
  </sheetViews>
  <sheetFormatPr defaultRowHeight="12.75"/>
  <cols>
    <col min="1" max="1" width="9.140625" style="2"/>
    <col min="2" max="2" width="36.5703125" style="2" customWidth="1"/>
    <col min="3" max="3" width="9.7109375" style="2" customWidth="1"/>
    <col min="4" max="4" width="16.7109375" style="2" customWidth="1"/>
    <col min="5" max="5" width="9.7109375" style="2" customWidth="1"/>
    <col min="6" max="6" width="16.7109375" style="2" customWidth="1"/>
    <col min="7" max="7" width="9.7109375" style="2" customWidth="1"/>
    <col min="8" max="8" width="16.7109375" style="2" customWidth="1"/>
    <col min="9" max="15" width="11.7109375" style="2" customWidth="1"/>
    <col min="16" max="16" width="12.140625" style="2" customWidth="1"/>
    <col min="17" max="17" width="23.140625" style="2" customWidth="1"/>
    <col min="18" max="18" width="9.140625" style="2"/>
    <col min="19" max="19" width="22.7109375" style="53" customWidth="1"/>
    <col min="20" max="20" width="45.7109375" style="53" customWidth="1"/>
    <col min="21" max="21" width="9.140625" style="53" customWidth="1"/>
    <col min="22" max="22" width="45.7109375" style="53" customWidth="1"/>
    <col min="23" max="23" width="9.140625" style="53"/>
    <col min="24" max="24" width="45.7109375" style="53" customWidth="1"/>
    <col min="25" max="25" width="9.140625" style="53"/>
    <col min="26" max="27" width="18.28515625" style="2" customWidth="1"/>
    <col min="28" max="16384" width="9.140625" style="2"/>
  </cols>
  <sheetData>
    <row r="1" spans="1:27" s="50" customFormat="1" ht="17.25" customHeight="1">
      <c r="A1" s="49" t="s">
        <v>982</v>
      </c>
      <c r="B1" s="49"/>
      <c r="C1" s="49"/>
    </row>
    <row r="2" spans="1:27" s="50" customFormat="1" ht="26.25" customHeight="1">
      <c r="A2" s="49" t="s">
        <v>983</v>
      </c>
      <c r="B2" s="49"/>
      <c r="C2" s="49"/>
    </row>
    <row r="4" spans="1:27" ht="15">
      <c r="A4" s="3"/>
      <c r="B4" s="4" t="s">
        <v>0</v>
      </c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S4" s="55" t="s">
        <v>1</v>
      </c>
      <c r="T4" s="53" t="str">
        <f>Lists!I4</f>
        <v>age_initiation_eversm</v>
      </c>
    </row>
    <row r="5" spans="1:27">
      <c r="A5" s="3"/>
      <c r="B5" s="76" t="s">
        <v>981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S5" s="55" t="s">
        <v>2</v>
      </c>
      <c r="T5" s="53">
        <v>2012</v>
      </c>
    </row>
    <row r="6" spans="1:27">
      <c r="A6" s="3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27">
      <c r="A7" s="3"/>
      <c r="C7" s="7" t="s">
        <v>1</v>
      </c>
      <c r="D7" s="8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27">
      <c r="A8" s="3"/>
      <c r="B8" s="7"/>
      <c r="C8" s="8"/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27">
      <c r="A9" s="3"/>
      <c r="B9" s="6"/>
      <c r="C9" s="9" t="s">
        <v>979</v>
      </c>
      <c r="D9" s="9"/>
      <c r="E9" s="9"/>
      <c r="F9" s="9"/>
      <c r="G9" s="9"/>
      <c r="H9" s="9"/>
      <c r="I9" s="6"/>
      <c r="J9" s="6"/>
      <c r="K9" s="6"/>
      <c r="L9" s="6"/>
      <c r="M9" s="6"/>
      <c r="N9" s="6"/>
      <c r="O9" s="6"/>
      <c r="P9" s="6"/>
    </row>
    <row r="10" spans="1:27">
      <c r="A10" s="3"/>
      <c r="B10" s="6"/>
      <c r="C10" s="9" t="s">
        <v>3</v>
      </c>
      <c r="D10" s="9"/>
      <c r="E10" s="9"/>
      <c r="F10" s="9"/>
      <c r="G10" s="9"/>
      <c r="H10" s="6"/>
      <c r="I10" s="6"/>
      <c r="J10" s="6"/>
      <c r="K10" s="6"/>
      <c r="L10" s="6"/>
      <c r="M10" s="6"/>
      <c r="N10" s="6"/>
      <c r="O10" s="6"/>
      <c r="P10" s="6"/>
    </row>
    <row r="11" spans="1:27">
      <c r="A11" s="3"/>
      <c r="B11" s="6"/>
      <c r="C11" s="9"/>
      <c r="D11" s="9"/>
      <c r="E11" s="9"/>
      <c r="F11" s="9"/>
      <c r="G11" s="9"/>
      <c r="H11" s="6"/>
      <c r="I11" s="10"/>
      <c r="J11" s="10"/>
      <c r="K11" s="10"/>
      <c r="L11" s="10"/>
      <c r="M11" s="10"/>
      <c r="N11" s="10"/>
      <c r="O11" s="10"/>
      <c r="P11" s="10"/>
      <c r="V11" s="53" t="s">
        <v>4</v>
      </c>
      <c r="X11" s="53" t="s">
        <v>5</v>
      </c>
    </row>
    <row r="12" spans="1:27">
      <c r="A12" s="3"/>
      <c r="B12" s="77" t="s">
        <v>6</v>
      </c>
      <c r="C12" s="79" t="s">
        <v>7</v>
      </c>
      <c r="D12" s="80"/>
      <c r="E12" s="80" t="s">
        <v>8</v>
      </c>
      <c r="F12" s="80"/>
      <c r="G12" s="80" t="s">
        <v>9</v>
      </c>
      <c r="H12" s="81"/>
      <c r="I12" s="11"/>
      <c r="J12" s="12"/>
      <c r="K12" s="12"/>
      <c r="L12" s="12"/>
      <c r="M12" s="12"/>
      <c r="N12" s="12"/>
      <c r="O12" s="12"/>
      <c r="P12" s="12"/>
      <c r="S12" s="67" t="s">
        <v>6</v>
      </c>
      <c r="T12" s="68" t="s">
        <v>10</v>
      </c>
      <c r="U12" s="68"/>
      <c r="V12" s="68" t="s">
        <v>8</v>
      </c>
      <c r="W12" s="68"/>
      <c r="X12" s="68" t="s">
        <v>9</v>
      </c>
      <c r="Y12" s="68"/>
      <c r="Z12" s="56"/>
      <c r="AA12" s="56"/>
    </row>
    <row r="13" spans="1:27">
      <c r="A13" s="3"/>
      <c r="B13" s="78"/>
      <c r="C13" s="13" t="s">
        <v>973</v>
      </c>
      <c r="D13" s="14" t="s">
        <v>12</v>
      </c>
      <c r="E13" s="13" t="s">
        <v>973</v>
      </c>
      <c r="F13" s="14" t="s">
        <v>12</v>
      </c>
      <c r="G13" s="13" t="s">
        <v>973</v>
      </c>
      <c r="H13" s="15" t="s">
        <v>12</v>
      </c>
      <c r="I13" s="16"/>
      <c r="J13" s="17"/>
      <c r="K13" s="17"/>
      <c r="L13" s="17"/>
      <c r="M13" s="17"/>
      <c r="N13" s="17"/>
      <c r="O13" s="17"/>
      <c r="P13" s="17"/>
      <c r="S13" s="67"/>
      <c r="T13" s="57" t="s">
        <v>11</v>
      </c>
      <c r="U13" s="53" t="s">
        <v>12</v>
      </c>
      <c r="V13" s="57" t="s">
        <v>11</v>
      </c>
      <c r="W13" s="53" t="s">
        <v>12</v>
      </c>
      <c r="X13" s="57" t="s">
        <v>11</v>
      </c>
      <c r="Y13" s="53" t="s">
        <v>12</v>
      </c>
      <c r="Z13" s="58"/>
      <c r="AA13" s="59"/>
    </row>
    <row r="14" spans="1:27">
      <c r="A14" s="3"/>
      <c r="B14" s="18" t="s">
        <v>13</v>
      </c>
      <c r="C14" s="19">
        <f>VLOOKUP($T14,S4_InitiationUptake,11,FALSE)</f>
        <v>15.130374</v>
      </c>
      <c r="D14" s="20" t="str">
        <f>CONCATENATE("(", FIXED(VLOOKUP($T14,S4_InitiationUptake,13,FALSE),1), "–", FIXED(VLOOKUP($T14,S4_InitiationUptake,14,FALSE),1),")")</f>
        <v>(15.0–15.3)</v>
      </c>
      <c r="E14" s="19">
        <f>VLOOKUP($V14,S4_InitiationUptake,11,FALSE)</f>
        <v>14.713499000000001</v>
      </c>
      <c r="F14" s="20" t="str">
        <f>CONCATENATE("(", FIXED(VLOOKUP($V14,S4_InitiationUptake,13,FALSE),1), "–", FIXED(VLOOKUP($V14,S4_InitiationUptake,14,FALSE),1),")")</f>
        <v>(14.5–14.9)</v>
      </c>
      <c r="G14" s="19">
        <f>VLOOKUP($X14,S4_InitiationUptake,11,FALSE)</f>
        <v>15.564885</v>
      </c>
      <c r="H14" s="21" t="str">
        <f>CONCATENATE("(", FIXED(VLOOKUP($X14,S4_InitiationUptake,13,FALSE),1), "–", FIXED(VLOOKUP($X14,S4_InitiationUptake,14,FALSE),1),")")</f>
        <v>(15.4–15.7)</v>
      </c>
      <c r="I14" s="22"/>
      <c r="J14" s="23"/>
      <c r="K14" s="23"/>
      <c r="L14" s="23"/>
      <c r="M14" s="23"/>
      <c r="N14" s="23"/>
      <c r="O14" s="23"/>
      <c r="P14" s="23"/>
      <c r="S14" s="55" t="s">
        <v>13</v>
      </c>
      <c r="T14" s="53" t="str">
        <f>$T$4&amp;"CRUDE"&amp;year&amp;"AllAllAllAllAllAllAll"</f>
        <v>age_initiation_eversmCRUDE2012AllAllAllAllAllAllAll</v>
      </c>
      <c r="V14" s="53" t="str">
        <f>$T$4&amp;"CRUDE"&amp;year&amp;"AllAllAllAllAll"&amp;$V$11&amp;"All"</f>
        <v>age_initiation_eversmCRUDE2012AllAllAllAllAllMaleAll</v>
      </c>
      <c r="X14" s="53" t="str">
        <f>$T$4&amp;"CRUDE"&amp;year&amp;"AllAllAllAllAll"&amp;$X$11&amp;"All"</f>
        <v>age_initiation_eversmCRUDE2012AllAllAllAllAllFemaleAll</v>
      </c>
    </row>
    <row r="15" spans="1:27">
      <c r="A15" s="3"/>
      <c r="B15" s="18" t="s">
        <v>14</v>
      </c>
      <c r="C15" s="19"/>
      <c r="D15" s="20"/>
      <c r="E15" s="19"/>
      <c r="F15" s="20"/>
      <c r="G15" s="19"/>
      <c r="H15" s="21"/>
      <c r="I15" s="22"/>
      <c r="J15" s="23"/>
      <c r="K15" s="23"/>
      <c r="L15" s="23"/>
      <c r="M15" s="23"/>
      <c r="N15" s="23"/>
      <c r="O15" s="23"/>
      <c r="P15" s="23"/>
      <c r="S15" s="55" t="s">
        <v>14</v>
      </c>
    </row>
    <row r="16" spans="1:27">
      <c r="A16" s="3"/>
      <c r="B16" s="24" t="s">
        <v>15</v>
      </c>
      <c r="C16" s="19">
        <f>VLOOKUP($T16,S4_InitiationUptake,11,FALSE)</f>
        <v>14.857843000000001</v>
      </c>
      <c r="D16" s="20" t="str">
        <f>CONCATENATE("(", FIXED(VLOOKUP($T16,S4_InitiationUptake,13,FALSE),1), "–", FIXED(VLOOKUP($T16,S4_InitiationUptake,14,FALSE),1),")")</f>
        <v>(14.6–15.1)</v>
      </c>
      <c r="E16" s="19">
        <f>VLOOKUP($V16,S4_InitiationUptake,11,FALSE)</f>
        <v>14.904749000000001</v>
      </c>
      <c r="F16" s="20" t="str">
        <f>CONCATENATE("(", FIXED(VLOOKUP($V16,S4_InitiationUptake,13,FALSE),1), "–", FIXED(VLOOKUP($V16,S4_InitiationUptake,14,FALSE),1),")")</f>
        <v>(14.4–15.5)</v>
      </c>
      <c r="G16" s="19">
        <f>VLOOKUP($X16,S4_InitiationUptake,11,FALSE)</f>
        <v>14.807487</v>
      </c>
      <c r="H16" s="21" t="str">
        <f>CONCATENATE("(", FIXED(VLOOKUP($X16,S4_InitiationUptake,13,FALSE),1), "–", FIXED(VLOOKUP($X16,S4_InitiationUptake,14,FALSE),1),")")</f>
        <v>(14.4–15.2)</v>
      </c>
      <c r="I16" s="22"/>
      <c r="J16" s="23"/>
      <c r="K16" s="23"/>
      <c r="L16" s="23"/>
      <c r="M16" s="23"/>
      <c r="N16" s="23"/>
      <c r="O16" s="23"/>
      <c r="P16" s="23"/>
      <c r="S16" s="53" t="s">
        <v>16</v>
      </c>
      <c r="T16" s="53" t="str">
        <f t="shared" ref="T16:T19" si="0">$T$4&amp;"CRUDE"&amp;year&amp;"AllAllAllAll"&amp;$S16&amp;"AllAll"</f>
        <v>age_initiation_eversmCRUDE2012AllAllAllAll20-24AllAll</v>
      </c>
      <c r="V16" s="53" t="str">
        <f t="shared" ref="V16:V19" si="1">$T$4&amp;"CRUDE"&amp;year&amp;"AllAllAllAll"&amp;$S16&amp;$V$11&amp;"All"</f>
        <v>age_initiation_eversmCRUDE2012AllAllAllAll20-24MaleAll</v>
      </c>
      <c r="X16" s="53" t="str">
        <f t="shared" ref="X16:X19" si="2">$T$4&amp;"CRUDE"&amp;year&amp;"AllAllAllAll"&amp;$S16&amp;$X$11&amp;"All"</f>
        <v>age_initiation_eversmCRUDE2012AllAllAllAll20-24FemaleAll</v>
      </c>
    </row>
    <row r="17" spans="1:24">
      <c r="A17" s="3"/>
      <c r="B17" s="24" t="s">
        <v>977</v>
      </c>
      <c r="C17" s="19">
        <f>VLOOKUP($T17,S4_InitiationUptake,11,FALSE)</f>
        <v>14.806193</v>
      </c>
      <c r="D17" s="20" t="str">
        <f>CONCATENATE("(", FIXED(VLOOKUP($T17,S4_InitiationUptake,13,FALSE),1), "–", FIXED(VLOOKUP($T17,S4_InitiationUptake,14,FALSE),1),")")</f>
        <v>(14.6–15.0)</v>
      </c>
      <c r="E17" s="19">
        <f>VLOOKUP($V17,S4_InitiationUptake,11,FALSE)</f>
        <v>14.874862</v>
      </c>
      <c r="F17" s="20" t="str">
        <f>CONCATENATE("(", FIXED(VLOOKUP($V17,S4_InitiationUptake,13,FALSE),1), "–", FIXED(VLOOKUP($V17,S4_InitiationUptake,14,FALSE),1),")")</f>
        <v>(14.5–15.2)</v>
      </c>
      <c r="G17" s="19">
        <f>VLOOKUP($X17,S4_InitiationUptake,11,FALSE)</f>
        <v>14.735929</v>
      </c>
      <c r="H17" s="21" t="str">
        <f>CONCATENATE("(", FIXED(VLOOKUP($X17,S4_InitiationUptake,13,FALSE),1), "–", FIXED(VLOOKUP($X17,S4_InitiationUptake,14,FALSE),1),")")</f>
        <v>(14.5–15.0)</v>
      </c>
      <c r="I17" s="22"/>
      <c r="J17" s="23"/>
      <c r="K17" s="23"/>
      <c r="L17" s="23"/>
      <c r="M17" s="23"/>
      <c r="N17" s="23"/>
      <c r="O17" s="23"/>
      <c r="P17" s="23"/>
      <c r="S17" s="53" t="s">
        <v>978</v>
      </c>
      <c r="T17" s="53" t="str">
        <f t="shared" si="0"/>
        <v>age_initiation_eversmCRUDE2012AllAllAllAll25-44AllAll</v>
      </c>
      <c r="V17" s="53" t="str">
        <f t="shared" si="1"/>
        <v>age_initiation_eversmCRUDE2012AllAllAllAll25-44MaleAll</v>
      </c>
      <c r="X17" s="53" t="str">
        <f t="shared" si="2"/>
        <v>age_initiation_eversmCRUDE2012AllAllAllAll25-44FemaleAll</v>
      </c>
    </row>
    <row r="18" spans="1:24">
      <c r="A18" s="3"/>
      <c r="B18" s="24" t="s">
        <v>975</v>
      </c>
      <c r="C18" s="19">
        <f>VLOOKUP($T18,S4_InitiationUptake,11,FALSE)</f>
        <v>15.055011</v>
      </c>
      <c r="D18" s="20" t="str">
        <f>CONCATENATE("(", FIXED(VLOOKUP($T18,S4_InitiationUptake,13,FALSE),1), "–", FIXED(VLOOKUP($T18,S4_InitiationUptake,14,FALSE),1),")")</f>
        <v>(14.8–15.3)</v>
      </c>
      <c r="E18" s="19">
        <f>VLOOKUP($V18,S4_InitiationUptake,11,FALSE)</f>
        <v>14.453961</v>
      </c>
      <c r="F18" s="20" t="str">
        <f>CONCATENATE("(", FIXED(VLOOKUP($V18,S4_InitiationUptake,13,FALSE),1), "–", FIXED(VLOOKUP($V18,S4_InitiationUptake,14,FALSE),1),")")</f>
        <v>(14.2–14.7)</v>
      </c>
      <c r="G18" s="19">
        <f>VLOOKUP($X18,S4_InitiationUptake,11,FALSE)</f>
        <v>15.669466999999999</v>
      </c>
      <c r="H18" s="21" t="str">
        <f>CONCATENATE("(", FIXED(VLOOKUP($X18,S4_InitiationUptake,13,FALSE),1), "–", FIXED(VLOOKUP($X18,S4_InitiationUptake,14,FALSE),1),")")</f>
        <v>(15.3–16.0)</v>
      </c>
      <c r="I18" s="22"/>
      <c r="J18" s="23"/>
      <c r="K18" s="23"/>
      <c r="L18" s="23"/>
      <c r="M18" s="23"/>
      <c r="N18" s="23"/>
      <c r="O18" s="23"/>
      <c r="P18" s="23"/>
      <c r="S18" s="53" t="s">
        <v>976</v>
      </c>
      <c r="T18" s="53" t="str">
        <f t="shared" si="0"/>
        <v>age_initiation_eversmCRUDE2012AllAllAllAll45-64AllAll</v>
      </c>
      <c r="V18" s="53" t="str">
        <f t="shared" si="1"/>
        <v>age_initiation_eversmCRUDE2012AllAllAllAll45-64MaleAll</v>
      </c>
      <c r="X18" s="53" t="str">
        <f t="shared" si="2"/>
        <v>age_initiation_eversmCRUDE2012AllAllAllAll45-64FemaleAll</v>
      </c>
    </row>
    <row r="19" spans="1:24">
      <c r="A19" s="3"/>
      <c r="B19" s="24" t="s">
        <v>974</v>
      </c>
      <c r="C19" s="19">
        <f>VLOOKUP($T19,S4_InitiationUptake,11,FALSE)</f>
        <v>15.986765</v>
      </c>
      <c r="D19" s="20" t="str">
        <f>CONCATENATE("(", FIXED(VLOOKUP($T19,S4_InitiationUptake,13,FALSE),1), "–", FIXED(VLOOKUP($T19,S4_InitiationUptake,14,FALSE),1),")")</f>
        <v>(15.7–16.3)</v>
      </c>
      <c r="E19" s="19">
        <f>VLOOKUP($V19,S4_InitiationUptake,11,FALSE)</f>
        <v>14.789073</v>
      </c>
      <c r="F19" s="20" t="str">
        <f>CONCATENATE("(", FIXED(VLOOKUP($V19,S4_InitiationUptake,13,FALSE),1), "–", FIXED(VLOOKUP($V19,S4_InitiationUptake,14,FALSE),1),")")</f>
        <v>(14.5–15.1)</v>
      </c>
      <c r="G19" s="19">
        <f>VLOOKUP($X19,S4_InitiationUptake,11,FALSE)</f>
        <v>17.304803</v>
      </c>
      <c r="H19" s="21" t="str">
        <f>CONCATENATE("(", FIXED(VLOOKUP($X19,S4_InitiationUptake,13,FALSE),1), "–", FIXED(VLOOKUP($X19,S4_InitiationUptake,14,FALSE),1),")")</f>
        <v>(16.8–17.8)</v>
      </c>
      <c r="I19" s="22"/>
      <c r="J19" s="23"/>
      <c r="K19" s="23"/>
      <c r="L19" s="23"/>
      <c r="M19" s="23"/>
      <c r="N19" s="23"/>
      <c r="O19" s="23"/>
      <c r="P19" s="23"/>
      <c r="S19" s="53" t="s">
        <v>974</v>
      </c>
      <c r="T19" s="53" t="str">
        <f t="shared" si="0"/>
        <v>age_initiation_eversmCRUDE2012AllAllAllAll65+AllAll</v>
      </c>
      <c r="V19" s="53" t="str">
        <f t="shared" si="1"/>
        <v>age_initiation_eversmCRUDE2012AllAllAllAll65+MaleAll</v>
      </c>
      <c r="X19" s="53" t="str">
        <f t="shared" si="2"/>
        <v>age_initiation_eversmCRUDE2012AllAllAllAll65+FemaleAll</v>
      </c>
    </row>
    <row r="20" spans="1:24">
      <c r="A20" s="3"/>
      <c r="B20" s="18" t="s">
        <v>17</v>
      </c>
      <c r="C20" s="19"/>
      <c r="D20" s="20"/>
      <c r="E20" s="19"/>
      <c r="F20" s="20"/>
      <c r="G20" s="19"/>
      <c r="H20" s="21"/>
      <c r="I20" s="22"/>
      <c r="J20" s="23"/>
      <c r="K20" s="23"/>
      <c r="L20" s="23"/>
      <c r="M20" s="23"/>
      <c r="N20" s="23"/>
      <c r="O20" s="23"/>
      <c r="P20" s="23"/>
      <c r="S20" s="55" t="s">
        <v>17</v>
      </c>
    </row>
    <row r="21" spans="1:24">
      <c r="A21" s="3"/>
      <c r="B21" s="24" t="s">
        <v>18</v>
      </c>
      <c r="C21" s="19">
        <f>VLOOKUP($T21,S4_InitiationUptake,11,FALSE)</f>
        <v>13.995611</v>
      </c>
      <c r="D21" s="20" t="str">
        <f>CONCATENATE("(", FIXED(VLOOKUP($T21,S4_InitiationUptake,13,FALSE),1), "–", FIXED(VLOOKUP($T21,S4_InitiationUptake,14,FALSE),1),")")</f>
        <v>(13.8–14.2)</v>
      </c>
      <c r="E21" s="19">
        <f>VLOOKUP($V21,S4_InitiationUptake,11,FALSE)</f>
        <v>13.610340000000001</v>
      </c>
      <c r="F21" s="20" t="str">
        <f>CONCATENATE("(", FIXED(VLOOKUP($V21,S4_InitiationUptake,13,FALSE),1), "–", FIXED(VLOOKUP($V21,S4_InitiationUptake,14,FALSE),1),")")</f>
        <v>(13.2–14.0)</v>
      </c>
      <c r="G21" s="19">
        <f>VLOOKUP($X21,S4_InitiationUptake,11,FALSE)</f>
        <v>14.32077</v>
      </c>
      <c r="H21" s="21" t="str">
        <f>CONCATENATE("(", FIXED(VLOOKUP($X21,S4_InitiationUptake,13,FALSE),1), "–", FIXED(VLOOKUP($X21,S4_InitiationUptake,14,FALSE),1),")")</f>
        <v>(14.0–14.7)</v>
      </c>
      <c r="I21" s="22"/>
      <c r="J21" s="23"/>
      <c r="K21" s="23"/>
      <c r="L21" s="23"/>
      <c r="M21" s="23"/>
      <c r="N21" s="23"/>
      <c r="O21" s="23"/>
      <c r="P21" s="23"/>
      <c r="S21" s="53" t="s">
        <v>18</v>
      </c>
      <c r="T21" s="53" t="str">
        <f>$T$4&amp;"CRUDE"&amp;year&amp;"MaoriAllAllAllAllAllAll"</f>
        <v>age_initiation_eversmCRUDE2012MaoriAllAllAllAllAllAll</v>
      </c>
      <c r="V21" s="53" t="str">
        <f>$T$4&amp;"CRUDE"&amp;year&amp;"MaoriAllAllAllAll"&amp;$V$11&amp;"All"</f>
        <v>age_initiation_eversmCRUDE2012MaoriAllAllAllAllMaleAll</v>
      </c>
      <c r="X21" s="53" t="str">
        <f>$T$4&amp;"CRUDE"&amp;year&amp;"MaoriAllAllAllAll"&amp;$X$11&amp;"All"</f>
        <v>age_initiation_eversmCRUDE2012MaoriAllAllAllAllFemaleAll</v>
      </c>
    </row>
    <row r="22" spans="1:24">
      <c r="A22" s="3"/>
      <c r="B22" s="24" t="s">
        <v>19</v>
      </c>
      <c r="C22" s="19">
        <f>VLOOKUP($T22,S4_InitiationUptake,11,FALSE)</f>
        <v>16.510819000000001</v>
      </c>
      <c r="D22" s="20" t="str">
        <f>CONCATENATE("(", FIXED(VLOOKUP($T22,S4_InitiationUptake,13,FALSE),1), "–", FIXED(VLOOKUP($T22,S4_InitiationUptake,14,FALSE),1),")")</f>
        <v>(15.9–17.1)</v>
      </c>
      <c r="E22" s="19">
        <f>VLOOKUP($V22,S4_InitiationUptake,11,FALSE)</f>
        <v>15.400537</v>
      </c>
      <c r="F22" s="20" t="str">
        <f>CONCATENATE("(", FIXED(VLOOKUP($V22,S4_InitiationUptake,13,FALSE),1), "–", FIXED(VLOOKUP($V22,S4_InitiationUptake,14,FALSE),1),")")</f>
        <v>(14.5–16.3)</v>
      </c>
      <c r="G22" s="19">
        <f>VLOOKUP($X22,S4_InitiationUptake,11,FALSE)</f>
        <v>17.565147</v>
      </c>
      <c r="H22" s="21" t="str">
        <f>CONCATENATE("(", FIXED(VLOOKUP($X22,S4_InitiationUptake,13,FALSE),1), "–", FIXED(VLOOKUP($X22,S4_InitiationUptake,14,FALSE),1),")")</f>
        <v>(16.7–18.4)</v>
      </c>
      <c r="I22" s="22"/>
      <c r="J22" s="23"/>
      <c r="K22" s="23"/>
      <c r="L22" s="23"/>
      <c r="M22" s="23"/>
      <c r="N22" s="23"/>
      <c r="O22" s="23"/>
      <c r="P22" s="23"/>
      <c r="S22" s="53" t="s">
        <v>19</v>
      </c>
      <c r="T22" s="53" t="str">
        <f>$T$4&amp;"CRUDE"&amp;year&amp;"AllPacificAllAllAllAllAll"</f>
        <v>age_initiation_eversmCRUDE2012AllPacificAllAllAllAllAll</v>
      </c>
      <c r="V22" s="53" t="str">
        <f>$T$4&amp;"CRUDE"&amp;year&amp;"AllPacificAllAllAll"&amp;$V$11&amp;"All"</f>
        <v>age_initiation_eversmCRUDE2012AllPacificAllAllAllMaleAll</v>
      </c>
      <c r="X22" s="53" t="str">
        <f>$T$4&amp;"CRUDE"&amp;year&amp;"AllPacificAllAllAll"&amp;$X$11&amp;"All"</f>
        <v>age_initiation_eversmCRUDE2012AllPacificAllAllAllFemaleAll</v>
      </c>
    </row>
    <row r="23" spans="1:24">
      <c r="A23" s="3"/>
      <c r="B23" s="24" t="s">
        <v>20</v>
      </c>
      <c r="C23" s="19">
        <f>VLOOKUP($T23,S4_InitiationUptake,11,FALSE)</f>
        <v>17.944427000000001</v>
      </c>
      <c r="D23" s="20" t="str">
        <f>CONCATENATE("(", FIXED(VLOOKUP($T23,S4_InitiationUptake,13,FALSE),1), "–", FIXED(VLOOKUP($T23,S4_InitiationUptake,14,FALSE),1),")")</f>
        <v>(17.2–18.7)</v>
      </c>
      <c r="E23" s="19">
        <f>VLOOKUP($V23,S4_InitiationUptake,11,FALSE)</f>
        <v>17.712069</v>
      </c>
      <c r="F23" s="20" t="str">
        <f>CONCATENATE("(", FIXED(VLOOKUP($V23,S4_InitiationUptake,13,FALSE),1), "–", FIXED(VLOOKUP($V23,S4_InitiationUptake,14,FALSE),1),")")</f>
        <v>(16.8–18.6)</v>
      </c>
      <c r="G23" s="19">
        <f>VLOOKUP($X23,S4_InitiationUptake,11,FALSE)</f>
        <v>18.586794000000001</v>
      </c>
      <c r="H23" s="21" t="str">
        <f>CONCATENATE("(", FIXED(VLOOKUP($X23,S4_InitiationUptake,13,FALSE),1), "–", FIXED(VLOOKUP($X23,S4_InitiationUptake,14,FALSE),1),")")</f>
        <v>(17.3–19.9)</v>
      </c>
      <c r="I23" s="22"/>
      <c r="J23" s="23"/>
      <c r="K23" s="23"/>
      <c r="L23" s="23"/>
      <c r="M23" s="23"/>
      <c r="N23" s="23"/>
      <c r="O23" s="23"/>
      <c r="P23" s="23"/>
      <c r="S23" s="53" t="s">
        <v>20</v>
      </c>
      <c r="T23" s="53" t="str">
        <f>$T$4&amp;"CRUDE"&amp;year&amp;"AllAllAsianAllAllAllAll"</f>
        <v>age_initiation_eversmCRUDE2012AllAllAsianAllAllAllAll</v>
      </c>
      <c r="V23" s="53" t="str">
        <f>$T$4&amp;"CRUDE"&amp;year&amp;"AllAllAsianAllAll"&amp;$V$11&amp;"All"</f>
        <v>age_initiation_eversmCRUDE2012AllAllAsianAllAllMaleAll</v>
      </c>
      <c r="X23" s="53" t="str">
        <f>$T$4&amp;"CRUDE"&amp;year&amp;"AllAllAsianAllAll"&amp;$X$11&amp;"All"</f>
        <v>age_initiation_eversmCRUDE2012AllAllAsianAllAllFemaleAll</v>
      </c>
    </row>
    <row r="24" spans="1:24">
      <c r="A24" s="3"/>
      <c r="B24" s="24" t="s">
        <v>21</v>
      </c>
      <c r="C24" s="19">
        <f>VLOOKUP($T24,S4_InitiationUptake,11,FALSE)</f>
        <v>14.93999</v>
      </c>
      <c r="D24" s="20" t="str">
        <f>CONCATENATE("(", FIXED(VLOOKUP($T24,S4_InitiationUptake,13,FALSE),1), "–", FIXED(VLOOKUP($T24,S4_InitiationUptake,14,FALSE),1),")")</f>
        <v>(14.8–15.1)</v>
      </c>
      <c r="E24" s="19">
        <f>VLOOKUP($V24,S4_InitiationUptake,11,FALSE)</f>
        <v>14.42963</v>
      </c>
      <c r="F24" s="20" t="str">
        <f>CONCATENATE("(", FIXED(VLOOKUP($V24,S4_InitiationUptake,13,FALSE),1), "–", FIXED(VLOOKUP($V24,S4_InitiationUptake,14,FALSE),1),")")</f>
        <v>(14.2–14.6)</v>
      </c>
      <c r="G24" s="19">
        <f>VLOOKUP($X24,S4_InitiationUptake,11,FALSE)</f>
        <v>15.454036</v>
      </c>
      <c r="H24" s="21" t="str">
        <f>CONCATENATE("(", FIXED(VLOOKUP($X24,S4_InitiationUptake,13,FALSE),1), "–", FIXED(VLOOKUP($X24,S4_InitiationUptake,14,FALSE),1),")")</f>
        <v>(15.3–15.6)</v>
      </c>
      <c r="I24" s="22"/>
      <c r="J24" s="23"/>
      <c r="K24" s="23"/>
      <c r="L24" s="23"/>
      <c r="M24" s="23"/>
      <c r="N24" s="23"/>
      <c r="O24" s="23"/>
      <c r="P24" s="23"/>
      <c r="S24" s="53" t="s">
        <v>21</v>
      </c>
      <c r="T24" s="53" t="str">
        <f>$T$4&amp;"CRUDE"&amp;year&amp;"AllAllAllOther-EuroAllAllAll"</f>
        <v>age_initiation_eversmCRUDE2012AllAllAllOther-EuroAllAllAll</v>
      </c>
      <c r="V24" s="53" t="str">
        <f>$T$4&amp;"CRUDE"&amp;year&amp;"AllAllAllOther-EuroAll"&amp;$V$11&amp;"All"</f>
        <v>age_initiation_eversmCRUDE2012AllAllAllOther-EuroAllMaleAll</v>
      </c>
      <c r="X24" s="53" t="str">
        <f>$T$4&amp;"CRUDE"&amp;year&amp;"AllAllAllOther-EuroAll"&amp;$X$11&amp;"All"</f>
        <v>age_initiation_eversmCRUDE2012AllAllAllOther-EuroAllFemaleAll</v>
      </c>
    </row>
    <row r="25" spans="1:24">
      <c r="A25" s="3"/>
      <c r="B25" s="25" t="s">
        <v>22</v>
      </c>
      <c r="C25" s="19"/>
      <c r="D25" s="20"/>
      <c r="E25" s="19"/>
      <c r="F25" s="20"/>
      <c r="G25" s="19"/>
      <c r="H25" s="21"/>
      <c r="I25" s="22"/>
      <c r="J25" s="23"/>
      <c r="K25" s="23"/>
      <c r="L25" s="23"/>
      <c r="M25" s="23"/>
      <c r="N25" s="23"/>
      <c r="O25" s="23"/>
      <c r="P25" s="23"/>
      <c r="S25" s="55" t="s">
        <v>22</v>
      </c>
    </row>
    <row r="26" spans="1:24">
      <c r="A26" s="3"/>
      <c r="B26" s="26" t="s">
        <v>23</v>
      </c>
      <c r="C26" s="19">
        <f>VLOOKUP($T26,S4_InitiationUptake,11,FALSE)</f>
        <v>15.075850000000001</v>
      </c>
      <c r="D26" s="20" t="str">
        <f>CONCATENATE("(", FIXED(VLOOKUP($T26,S4_InitiationUptake,13,FALSE),1), "–", FIXED(VLOOKUP($T26,S4_InitiationUptake,14,FALSE),1),")")</f>
        <v>(14.7–15.4)</v>
      </c>
      <c r="E26" s="19">
        <f>VLOOKUP($V26,S4_InitiationUptake,11,FALSE)</f>
        <v>14.596463</v>
      </c>
      <c r="F26" s="20" t="str">
        <f>CONCATENATE("(", FIXED(VLOOKUP($V26,S4_InitiationUptake,13,FALSE),1), "–", FIXED(VLOOKUP($V26,S4_InitiationUptake,14,FALSE),1),")")</f>
        <v>(14.1–15.1)</v>
      </c>
      <c r="G26" s="19">
        <f>VLOOKUP($X26,S4_InitiationUptake,11,FALSE)</f>
        <v>15.599209999999999</v>
      </c>
      <c r="H26" s="21" t="str">
        <f>CONCATENATE("(", FIXED(VLOOKUP($X26,S4_InitiationUptake,13,FALSE),1), "–", FIXED(VLOOKUP($X26,S4_InitiationUptake,14,FALSE),1),")")</f>
        <v>(15.2–16.0)</v>
      </c>
      <c r="I26" s="22"/>
      <c r="J26" s="23"/>
      <c r="K26" s="23"/>
      <c r="L26" s="23"/>
      <c r="M26" s="23"/>
      <c r="N26" s="23"/>
      <c r="O26" s="23"/>
      <c r="P26" s="23"/>
      <c r="S26" s="53" t="s">
        <v>24</v>
      </c>
      <c r="T26" s="53" t="str">
        <f>$T$4&amp;"CRUDE"&amp;year&amp;"AllAllAllAllAllAll"&amp;$S26</f>
        <v>age_initiation_eversmCRUDE2012AllAllAllAllAllAllQuintile1</v>
      </c>
      <c r="V26" s="53" t="str">
        <f>$T$4&amp;"CRUDE"&amp;year&amp;"AllAllAllAllAll"&amp;$V$11&amp;$S26</f>
        <v>age_initiation_eversmCRUDE2012AllAllAllAllAllMaleQuintile1</v>
      </c>
      <c r="X26" s="53" t="str">
        <f>$T$4&amp;"CRUDE"&amp;year&amp;"AllAllAllAllAll"&amp;$X$11&amp;$S26</f>
        <v>age_initiation_eversmCRUDE2012AllAllAllAllAllFemaleQuintile1</v>
      </c>
    </row>
    <row r="27" spans="1:24">
      <c r="A27" s="3"/>
      <c r="B27" s="26" t="s">
        <v>25</v>
      </c>
      <c r="C27" s="19">
        <f>VLOOKUP($T27,S4_InitiationUptake,11,FALSE)</f>
        <v>15.289372999999999</v>
      </c>
      <c r="D27" s="20" t="str">
        <f>CONCATENATE("(", FIXED(VLOOKUP($T27,S4_InitiationUptake,13,FALSE),1), "–", FIXED(VLOOKUP($T27,S4_InitiationUptake,14,FALSE),1),")")</f>
        <v>(15.0–15.5)</v>
      </c>
      <c r="E27" s="19">
        <f>VLOOKUP($V27,S4_InitiationUptake,11,FALSE)</f>
        <v>14.879175999999999</v>
      </c>
      <c r="F27" s="20" t="str">
        <f>CONCATENATE("(", FIXED(VLOOKUP($V27,S4_InitiationUptake,13,FALSE),1), "–", FIXED(VLOOKUP($V27,S4_InitiationUptake,14,FALSE),1),")")</f>
        <v>(14.5–15.2)</v>
      </c>
      <c r="G27" s="19">
        <f>VLOOKUP($X27,S4_InitiationUptake,11,FALSE)</f>
        <v>15.753781999999999</v>
      </c>
      <c r="H27" s="21" t="str">
        <f>CONCATENATE("(", FIXED(VLOOKUP($X27,S4_InitiationUptake,13,FALSE),1), "–", FIXED(VLOOKUP($X27,S4_InitiationUptake,14,FALSE),1),")")</f>
        <v>(15.4–16.1)</v>
      </c>
      <c r="I27" s="22"/>
      <c r="J27" s="23"/>
      <c r="K27" s="23"/>
      <c r="L27" s="23"/>
      <c r="M27" s="23"/>
      <c r="N27" s="23"/>
      <c r="O27" s="23"/>
      <c r="P27" s="23"/>
      <c r="S27" s="53" t="s">
        <v>26</v>
      </c>
      <c r="T27" s="53" t="str">
        <f>$T$4&amp;"CRUDE"&amp;year&amp;"AllAllAllAllAllAll"&amp;$S27</f>
        <v>age_initiation_eversmCRUDE2012AllAllAllAllAllAllQuintile2</v>
      </c>
      <c r="V27" s="53" t="str">
        <f>$T$4&amp;"CRUDE"&amp;year&amp;"AllAllAllAllAll"&amp;$V$11&amp;$S27</f>
        <v>age_initiation_eversmCRUDE2012AllAllAllAllAllMaleQuintile2</v>
      </c>
      <c r="X27" s="53" t="str">
        <f>$T$4&amp;"CRUDE"&amp;year&amp;"AllAllAllAllAll"&amp;$X$11&amp;$S27</f>
        <v>age_initiation_eversmCRUDE2012AllAllAllAllAllFemaleQuintile2</v>
      </c>
    </row>
    <row r="28" spans="1:24">
      <c r="A28" s="3"/>
      <c r="B28" s="26" t="s">
        <v>27</v>
      </c>
      <c r="C28" s="19">
        <f>VLOOKUP($T28,S4_InitiationUptake,11,FALSE)</f>
        <v>15.19708</v>
      </c>
      <c r="D28" s="20" t="str">
        <f>CONCATENATE("(", FIXED(VLOOKUP($T28,S4_InitiationUptake,13,FALSE),1), "–", FIXED(VLOOKUP($T28,S4_InitiationUptake,14,FALSE),1),")")</f>
        <v>(14.9–15.5)</v>
      </c>
      <c r="E28" s="19">
        <f>VLOOKUP($V28,S4_InitiationUptake,11,FALSE)</f>
        <v>14.614782999999999</v>
      </c>
      <c r="F28" s="20" t="str">
        <f>CONCATENATE("(", FIXED(VLOOKUP($V28,S4_InitiationUptake,13,FALSE),1), "–", FIXED(VLOOKUP($V28,S4_InitiationUptake,14,FALSE),1),")")</f>
        <v>(14.2–15.0)</v>
      </c>
      <c r="G28" s="19">
        <f>VLOOKUP($X28,S4_InitiationUptake,11,FALSE)</f>
        <v>15.814265000000001</v>
      </c>
      <c r="H28" s="21" t="str">
        <f>CONCATENATE("(", FIXED(VLOOKUP($X28,S4_InitiationUptake,13,FALSE),1), "–", FIXED(VLOOKUP($X28,S4_InitiationUptake,14,FALSE),1),")")</f>
        <v>(15.4–16.2)</v>
      </c>
      <c r="I28" s="22"/>
      <c r="J28" s="23"/>
      <c r="K28" s="23"/>
      <c r="L28" s="23"/>
      <c r="M28" s="23"/>
      <c r="N28" s="23"/>
      <c r="O28" s="23"/>
      <c r="P28" s="23"/>
      <c r="S28" s="53" t="s">
        <v>28</v>
      </c>
      <c r="T28" s="53" t="str">
        <f>$T$4&amp;"CRUDE"&amp;year&amp;"AllAllAllAllAllAll"&amp;$S28</f>
        <v>age_initiation_eversmCRUDE2012AllAllAllAllAllAllQuintile3</v>
      </c>
      <c r="V28" s="53" t="str">
        <f>$T$4&amp;"CRUDE"&amp;year&amp;"AllAllAllAllAll"&amp;$V$11&amp;$S28</f>
        <v>age_initiation_eversmCRUDE2012AllAllAllAllAllMaleQuintile3</v>
      </c>
      <c r="X28" s="53" t="str">
        <f>$T$4&amp;"CRUDE"&amp;year&amp;"AllAllAllAllAll"&amp;$X$11&amp;$S28</f>
        <v>age_initiation_eversmCRUDE2012AllAllAllAllAllFemaleQuintile3</v>
      </c>
    </row>
    <row r="29" spans="1:24">
      <c r="A29" s="3"/>
      <c r="B29" s="26" t="s">
        <v>29</v>
      </c>
      <c r="C29" s="19">
        <f>VLOOKUP($T29,S4_InitiationUptake,11,FALSE)</f>
        <v>15.314291000000001</v>
      </c>
      <c r="D29" s="20" t="str">
        <f>CONCATENATE("(", FIXED(VLOOKUP($T29,S4_InitiationUptake,13,FALSE),1), "–", FIXED(VLOOKUP($T29,S4_InitiationUptake,14,FALSE),1),")")</f>
        <v>(15.0–15.6)</v>
      </c>
      <c r="E29" s="19">
        <f>VLOOKUP($V29,S4_InitiationUptake,11,FALSE)</f>
        <v>14.963990000000001</v>
      </c>
      <c r="F29" s="20" t="str">
        <f>CONCATENATE("(", FIXED(VLOOKUP($V29,S4_InitiationUptake,13,FALSE),1), "–", FIXED(VLOOKUP($V29,S4_InitiationUptake,14,FALSE),1),")")</f>
        <v>(14.5–15.4)</v>
      </c>
      <c r="G29" s="19">
        <f>VLOOKUP($X29,S4_InitiationUptake,11,FALSE)</f>
        <v>15.689958000000001</v>
      </c>
      <c r="H29" s="21" t="str">
        <f>CONCATENATE("(", FIXED(VLOOKUP($X29,S4_InitiationUptake,13,FALSE),1), "–", FIXED(VLOOKUP($X29,S4_InitiationUptake,14,FALSE),1),")")</f>
        <v>(15.3–16.1)</v>
      </c>
      <c r="I29" s="22"/>
      <c r="J29" s="23"/>
      <c r="K29" s="23"/>
      <c r="L29" s="23"/>
      <c r="M29" s="23"/>
      <c r="N29" s="23"/>
      <c r="O29" s="23"/>
      <c r="P29" s="23"/>
      <c r="S29" s="53" t="s">
        <v>30</v>
      </c>
      <c r="T29" s="53" t="str">
        <f>$T$4&amp;"CRUDE"&amp;year&amp;"AllAllAllAllAllAll"&amp;$S29</f>
        <v>age_initiation_eversmCRUDE2012AllAllAllAllAllAllQuintile4</v>
      </c>
      <c r="V29" s="53" t="str">
        <f>$T$4&amp;"CRUDE"&amp;year&amp;"AllAllAllAllAll"&amp;$V$11&amp;$S29</f>
        <v>age_initiation_eversmCRUDE2012AllAllAllAllAllMaleQuintile4</v>
      </c>
      <c r="X29" s="53" t="str">
        <f>$T$4&amp;"CRUDE"&amp;year&amp;"AllAllAllAllAll"&amp;$X$11&amp;$S29</f>
        <v>age_initiation_eversmCRUDE2012AllAllAllAllAllFemaleQuintile4</v>
      </c>
    </row>
    <row r="30" spans="1:24">
      <c r="A30" s="3"/>
      <c r="B30" s="27" t="s">
        <v>31</v>
      </c>
      <c r="C30" s="28">
        <f>VLOOKUP($T30,S4_InitiationUptake,11,FALSE)</f>
        <v>14.771233000000001</v>
      </c>
      <c r="D30" s="29" t="str">
        <f>CONCATENATE("(", FIXED(VLOOKUP($T30,S4_InitiationUptake,13,FALSE),1), "–", FIXED(VLOOKUP($T30,S4_InitiationUptake,14,FALSE),1),")")</f>
        <v>(14.5–15.0)</v>
      </c>
      <c r="E30" s="30">
        <f>VLOOKUP($V30,S4_InitiationUptake,11,FALSE)</f>
        <v>14.480017999999999</v>
      </c>
      <c r="F30" s="29" t="str">
        <f>CONCATENATE("(", FIXED(VLOOKUP($V30,S4_InitiationUptake,13,FALSE),1), "–", FIXED(VLOOKUP($V30,S4_InitiationUptake,14,FALSE),1),")")</f>
        <v>(14.1–14.9)</v>
      </c>
      <c r="G30" s="30">
        <f>VLOOKUP($X30,S4_InitiationUptake,11,FALSE)</f>
        <v>15.026457000000001</v>
      </c>
      <c r="H30" s="31" t="str">
        <f>CONCATENATE("(", FIXED(VLOOKUP($X30,S4_InitiationUptake,13,FALSE),1), "–", FIXED(VLOOKUP($X30,S4_InitiationUptake,14,FALSE),1),")")</f>
        <v>(14.7–15.3)</v>
      </c>
      <c r="I30" s="32"/>
      <c r="J30" s="23"/>
      <c r="K30" s="23"/>
      <c r="L30" s="23"/>
      <c r="M30" s="23"/>
      <c r="N30" s="23"/>
      <c r="O30" s="23"/>
      <c r="P30" s="23"/>
      <c r="S30" s="53" t="s">
        <v>32</v>
      </c>
      <c r="T30" s="53" t="str">
        <f>$T$4&amp;"CRUDE"&amp;year&amp;"AllAllAllAllAllAll"&amp;$S30</f>
        <v>age_initiation_eversmCRUDE2012AllAllAllAllAllAllQuintile5</v>
      </c>
      <c r="V30" s="53" t="str">
        <f>$T$4&amp;"CRUDE"&amp;year&amp;"AllAllAllAllAll"&amp;$V$11&amp;$S30</f>
        <v>age_initiation_eversmCRUDE2012AllAllAllAllAllMaleQuintile5</v>
      </c>
      <c r="X30" s="53" t="str">
        <f>$T$4&amp;"CRUDE"&amp;year&amp;"AllAllAllAllAll"&amp;$X$11&amp;$S30</f>
        <v>age_initiation_eversmCRUDE2012AllAllAllAllAllFemaleQuintile5</v>
      </c>
    </row>
    <row r="31" spans="1:24">
      <c r="A31" s="3"/>
      <c r="B31" s="33"/>
      <c r="C31" s="34"/>
      <c r="D31" s="35"/>
      <c r="E31" s="34"/>
      <c r="F31" s="35"/>
      <c r="G31" s="34"/>
      <c r="H31" s="35"/>
      <c r="I31" s="36"/>
      <c r="J31" s="23"/>
      <c r="K31" s="23"/>
      <c r="L31" s="23"/>
      <c r="M31" s="23"/>
      <c r="N31" s="23"/>
      <c r="O31" s="23"/>
      <c r="P31" s="23"/>
    </row>
    <row r="32" spans="1:24">
      <c r="A32" s="3"/>
      <c r="B32" s="37" t="s">
        <v>980</v>
      </c>
      <c r="C32" s="38"/>
      <c r="D32" s="38"/>
      <c r="E32" s="38"/>
      <c r="F32" s="38"/>
      <c r="G32" s="39"/>
      <c r="H32" s="40"/>
      <c r="I32" s="40"/>
      <c r="J32" s="41"/>
      <c r="K32" s="41"/>
      <c r="L32" s="41"/>
      <c r="M32" s="41"/>
      <c r="N32" s="41"/>
      <c r="O32" s="41"/>
      <c r="P32" s="41"/>
    </row>
    <row r="33" spans="1:24">
      <c r="A33" s="3"/>
      <c r="B33" s="37" t="s">
        <v>33</v>
      </c>
      <c r="C33" s="38"/>
      <c r="D33" s="38"/>
      <c r="E33" s="38"/>
      <c r="F33" s="38"/>
      <c r="G33" s="39"/>
      <c r="H33" s="40"/>
      <c r="I33" s="40"/>
      <c r="J33" s="41"/>
      <c r="K33" s="41"/>
      <c r="L33" s="41"/>
      <c r="M33" s="41"/>
      <c r="N33" s="41"/>
      <c r="O33" s="41"/>
      <c r="P33" s="41"/>
    </row>
    <row r="34" spans="1:24">
      <c r="A34" s="3"/>
      <c r="B34" s="37"/>
      <c r="C34" s="38"/>
      <c r="D34" s="38"/>
      <c r="E34" s="38"/>
      <c r="F34" s="38"/>
      <c r="G34" s="39"/>
      <c r="H34" s="40"/>
      <c r="I34" s="40"/>
      <c r="J34" s="41"/>
      <c r="K34" s="41"/>
      <c r="L34" s="41"/>
      <c r="M34" s="41"/>
      <c r="N34" s="41"/>
      <c r="O34" s="41"/>
      <c r="P34" s="41"/>
    </row>
    <row r="35" spans="1:24">
      <c r="A35" s="3"/>
      <c r="B35" s="37" t="s">
        <v>34</v>
      </c>
      <c r="C35" s="38"/>
      <c r="D35" s="38"/>
      <c r="E35" s="41"/>
      <c r="F35" s="41"/>
      <c r="G35" s="39"/>
      <c r="H35" s="40"/>
      <c r="I35" s="40"/>
      <c r="J35" s="41"/>
      <c r="K35" s="41"/>
      <c r="L35" s="41"/>
      <c r="M35" s="41"/>
      <c r="N35" s="41"/>
      <c r="O35" s="41"/>
      <c r="P35" s="41"/>
    </row>
    <row r="37" spans="1:24" s="50" customFormat="1" ht="17.25" customHeight="1">
      <c r="A37" s="51" t="s">
        <v>984</v>
      </c>
      <c r="B37" s="51"/>
      <c r="C37" s="52"/>
    </row>
    <row r="38" spans="1:24" s="50" customFormat="1" ht="17.25" customHeight="1">
      <c r="B38" s="72" t="s">
        <v>985</v>
      </c>
      <c r="C38" s="52"/>
    </row>
    <row r="39" spans="1:24" s="50" customFormat="1" ht="17.25" customHeight="1">
      <c r="A39" s="50" t="s">
        <v>986</v>
      </c>
      <c r="C39" s="52"/>
      <c r="D39" s="52"/>
      <c r="G39" s="52"/>
      <c r="H39" s="52"/>
      <c r="J39" s="52"/>
    </row>
    <row r="42" spans="1:24">
      <c r="S42" s="55"/>
      <c r="T42" s="55"/>
      <c r="U42" s="55"/>
      <c r="V42" s="69"/>
      <c r="X42" s="55"/>
    </row>
    <row r="43" spans="1:24">
      <c r="S43" s="55"/>
    </row>
    <row r="45" spans="1:24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1:24">
      <c r="A46" s="43"/>
      <c r="B46" s="10"/>
      <c r="C46" s="44"/>
      <c r="D46" s="44"/>
      <c r="E46" s="44"/>
      <c r="F46" s="44"/>
      <c r="G46" s="44"/>
      <c r="H46" s="10"/>
      <c r="I46" s="10"/>
      <c r="J46" s="10"/>
      <c r="K46" s="10"/>
      <c r="L46" s="10"/>
      <c r="M46" s="10"/>
      <c r="N46" s="10"/>
      <c r="O46" s="10"/>
      <c r="P46" s="10"/>
      <c r="Q46" s="42"/>
      <c r="S46" s="55"/>
    </row>
    <row r="47" spans="1:24">
      <c r="A47" s="43"/>
      <c r="B47" s="45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2"/>
    </row>
    <row r="48" spans="1:24">
      <c r="A48" s="43"/>
      <c r="B48" s="45"/>
      <c r="C48" s="47"/>
      <c r="D48" s="17"/>
      <c r="E48" s="47"/>
      <c r="F48" s="17"/>
      <c r="G48" s="47"/>
      <c r="H48" s="17"/>
      <c r="I48" s="48"/>
      <c r="J48" s="17"/>
      <c r="K48" s="17"/>
      <c r="L48" s="17"/>
      <c r="M48" s="17"/>
      <c r="N48" s="17"/>
      <c r="O48" s="17"/>
      <c r="P48" s="17"/>
      <c r="Q48" s="42"/>
    </row>
    <row r="49" spans="1:19">
      <c r="A49" s="43"/>
      <c r="B49" s="12"/>
      <c r="C49" s="60"/>
      <c r="D49" s="35"/>
      <c r="E49" s="60"/>
      <c r="F49" s="35"/>
      <c r="G49" s="60"/>
      <c r="H49" s="35"/>
      <c r="I49" s="36"/>
      <c r="J49" s="23"/>
      <c r="K49" s="23"/>
      <c r="L49" s="23"/>
      <c r="M49" s="23"/>
      <c r="N49" s="23"/>
      <c r="O49" s="23"/>
      <c r="P49" s="23"/>
      <c r="Q49" s="42"/>
    </row>
    <row r="50" spans="1:19">
      <c r="A50" s="43"/>
      <c r="B50" s="12"/>
      <c r="C50" s="61"/>
      <c r="D50" s="35"/>
      <c r="E50" s="61"/>
      <c r="F50" s="35"/>
      <c r="G50" s="61"/>
      <c r="H50" s="35"/>
      <c r="I50" s="62"/>
      <c r="J50" s="23"/>
      <c r="K50" s="23"/>
      <c r="L50" s="23"/>
      <c r="M50" s="23"/>
      <c r="N50" s="23"/>
      <c r="O50" s="23"/>
      <c r="P50" s="23"/>
      <c r="Q50" s="42"/>
      <c r="S50" s="55"/>
    </row>
    <row r="51" spans="1:19">
      <c r="A51" s="43"/>
      <c r="B51" s="38"/>
      <c r="C51" s="60"/>
      <c r="D51" s="35"/>
      <c r="E51" s="60"/>
      <c r="F51" s="35"/>
      <c r="G51" s="60"/>
      <c r="H51" s="35"/>
      <c r="I51" s="36"/>
      <c r="J51" s="23"/>
      <c r="K51" s="23"/>
      <c r="L51" s="23"/>
      <c r="M51" s="23"/>
      <c r="N51" s="23"/>
      <c r="O51" s="23"/>
      <c r="P51" s="23"/>
      <c r="Q51" s="42"/>
    </row>
    <row r="52" spans="1:19">
      <c r="A52" s="43"/>
      <c r="B52" s="38"/>
      <c r="C52" s="60"/>
      <c r="D52" s="35"/>
      <c r="E52" s="60"/>
      <c r="F52" s="35"/>
      <c r="G52" s="60"/>
      <c r="H52" s="35"/>
      <c r="I52" s="36"/>
      <c r="J52" s="23"/>
      <c r="K52" s="23"/>
      <c r="L52" s="23"/>
      <c r="M52" s="23"/>
      <c r="N52" s="23"/>
      <c r="O52" s="23"/>
      <c r="P52" s="23"/>
      <c r="Q52" s="42"/>
    </row>
    <row r="53" spans="1:19">
      <c r="A53" s="43"/>
      <c r="B53" s="38"/>
      <c r="C53" s="60"/>
      <c r="D53" s="35"/>
      <c r="E53" s="60"/>
      <c r="F53" s="35"/>
      <c r="G53" s="60"/>
      <c r="H53" s="35"/>
      <c r="I53" s="36"/>
      <c r="J53" s="23"/>
      <c r="K53" s="23"/>
      <c r="L53" s="23"/>
      <c r="M53" s="23"/>
      <c r="N53" s="23"/>
      <c r="O53" s="23"/>
      <c r="P53" s="23"/>
      <c r="Q53" s="42"/>
    </row>
    <row r="54" spans="1:19">
      <c r="A54" s="43"/>
      <c r="B54" s="38"/>
      <c r="C54" s="60"/>
      <c r="D54" s="35"/>
      <c r="E54" s="60"/>
      <c r="F54" s="35"/>
      <c r="G54" s="60"/>
      <c r="H54" s="35"/>
      <c r="I54" s="36"/>
      <c r="J54" s="23"/>
      <c r="K54" s="23"/>
      <c r="L54" s="23"/>
      <c r="M54" s="23"/>
      <c r="N54" s="23"/>
      <c r="O54" s="23"/>
      <c r="P54" s="23"/>
      <c r="Q54" s="42"/>
      <c r="S54" s="55"/>
    </row>
    <row r="55" spans="1:19">
      <c r="A55" s="43"/>
      <c r="B55" s="38"/>
      <c r="C55" s="60"/>
      <c r="D55" s="35"/>
      <c r="E55" s="60"/>
      <c r="F55" s="35"/>
      <c r="G55" s="60"/>
      <c r="H55" s="35"/>
      <c r="I55" s="36"/>
      <c r="J55" s="23"/>
      <c r="K55" s="23"/>
      <c r="L55" s="23"/>
      <c r="M55" s="23"/>
      <c r="N55" s="23"/>
      <c r="O55" s="23"/>
      <c r="P55" s="23"/>
      <c r="Q55" s="42"/>
    </row>
    <row r="56" spans="1:19">
      <c r="A56" s="43"/>
      <c r="B56" s="38"/>
      <c r="C56" s="60"/>
      <c r="D56" s="35"/>
      <c r="E56" s="60"/>
      <c r="F56" s="35"/>
      <c r="G56" s="60"/>
      <c r="H56" s="35"/>
      <c r="I56" s="36"/>
      <c r="J56" s="23"/>
      <c r="K56" s="23"/>
      <c r="L56" s="23"/>
      <c r="M56" s="23"/>
      <c r="N56" s="23"/>
      <c r="O56" s="23"/>
      <c r="P56" s="23"/>
      <c r="Q56" s="42"/>
    </row>
    <row r="57" spans="1:19">
      <c r="A57" s="43"/>
      <c r="B57" s="38"/>
      <c r="C57" s="60"/>
      <c r="D57" s="35"/>
      <c r="E57" s="60"/>
      <c r="F57" s="35"/>
      <c r="G57" s="60"/>
      <c r="H57" s="35"/>
      <c r="I57" s="36"/>
      <c r="J57" s="23"/>
      <c r="K57" s="23"/>
      <c r="L57" s="23"/>
      <c r="M57" s="23"/>
      <c r="N57" s="23"/>
      <c r="O57" s="23"/>
      <c r="P57" s="23"/>
      <c r="Q57" s="42"/>
    </row>
    <row r="58" spans="1:19">
      <c r="A58" s="43"/>
      <c r="B58" s="38"/>
      <c r="C58" s="60"/>
      <c r="D58" s="35"/>
      <c r="E58" s="60"/>
      <c r="F58" s="35"/>
      <c r="G58" s="60"/>
      <c r="H58" s="35"/>
      <c r="I58" s="36"/>
      <c r="J58" s="23"/>
      <c r="K58" s="23"/>
      <c r="L58" s="23"/>
      <c r="M58" s="23"/>
      <c r="N58" s="23"/>
      <c r="O58" s="23"/>
      <c r="P58" s="23"/>
      <c r="Q58" s="42"/>
      <c r="S58" s="55"/>
    </row>
    <row r="59" spans="1:19">
      <c r="A59" s="43"/>
      <c r="B59" s="12"/>
      <c r="C59" s="61"/>
      <c r="D59" s="35"/>
      <c r="E59" s="61"/>
      <c r="F59" s="35"/>
      <c r="G59" s="61"/>
      <c r="H59" s="35"/>
      <c r="I59" s="62"/>
      <c r="J59" s="23"/>
      <c r="K59" s="23"/>
      <c r="L59" s="23"/>
      <c r="M59" s="23"/>
      <c r="N59" s="23"/>
      <c r="O59" s="23"/>
      <c r="P59" s="23"/>
      <c r="Q59" s="42"/>
    </row>
    <row r="60" spans="1:19">
      <c r="A60" s="43"/>
      <c r="B60" s="38"/>
      <c r="C60" s="60"/>
      <c r="D60" s="35"/>
      <c r="E60" s="60"/>
      <c r="F60" s="35"/>
      <c r="G60" s="60"/>
      <c r="H60" s="35"/>
      <c r="I60" s="36"/>
      <c r="J60" s="23"/>
      <c r="K60" s="23"/>
      <c r="L60" s="23"/>
      <c r="M60" s="23"/>
      <c r="N60" s="23"/>
      <c r="O60" s="23"/>
      <c r="P60" s="23"/>
      <c r="Q60" s="42"/>
    </row>
    <row r="61" spans="1:19">
      <c r="A61" s="43"/>
      <c r="B61" s="38"/>
      <c r="C61" s="60"/>
      <c r="D61" s="35"/>
      <c r="E61" s="60"/>
      <c r="F61" s="35"/>
      <c r="G61" s="60"/>
      <c r="H61" s="35"/>
      <c r="I61" s="36"/>
      <c r="J61" s="23"/>
      <c r="K61" s="23"/>
      <c r="L61" s="23"/>
      <c r="M61" s="23"/>
      <c r="N61" s="23"/>
      <c r="O61" s="23"/>
      <c r="P61" s="23"/>
      <c r="Q61" s="42"/>
    </row>
    <row r="62" spans="1:19">
      <c r="A62" s="43"/>
      <c r="B62" s="38"/>
      <c r="C62" s="60"/>
      <c r="D62" s="35"/>
      <c r="E62" s="60"/>
      <c r="F62" s="35"/>
      <c r="G62" s="60"/>
      <c r="H62" s="35"/>
      <c r="I62" s="36"/>
      <c r="J62" s="23"/>
      <c r="K62" s="23"/>
      <c r="L62" s="23"/>
      <c r="M62" s="23"/>
      <c r="N62" s="23"/>
      <c r="O62" s="23"/>
      <c r="P62" s="23"/>
      <c r="Q62" s="42"/>
    </row>
    <row r="63" spans="1:19">
      <c r="A63" s="43"/>
      <c r="B63" s="38"/>
      <c r="C63" s="60"/>
      <c r="D63" s="35"/>
      <c r="E63" s="60"/>
      <c r="F63" s="35"/>
      <c r="G63" s="60"/>
      <c r="H63" s="35"/>
      <c r="I63" s="36"/>
      <c r="J63" s="23"/>
      <c r="K63" s="23"/>
      <c r="L63" s="23"/>
      <c r="M63" s="23"/>
      <c r="N63" s="23"/>
      <c r="O63" s="23"/>
      <c r="P63" s="23"/>
      <c r="Q63" s="42"/>
    </row>
    <row r="64" spans="1:19">
      <c r="A64" s="43"/>
      <c r="B64" s="63"/>
      <c r="C64" s="61"/>
      <c r="D64" s="35"/>
      <c r="E64" s="61"/>
      <c r="F64" s="35"/>
      <c r="G64" s="61"/>
      <c r="H64" s="35"/>
      <c r="I64" s="62"/>
      <c r="J64" s="23"/>
      <c r="K64" s="23"/>
      <c r="L64" s="23"/>
      <c r="M64" s="23"/>
      <c r="N64" s="23"/>
      <c r="O64" s="23"/>
      <c r="P64" s="23"/>
      <c r="Q64" s="42"/>
    </row>
    <row r="65" spans="1:25">
      <c r="A65" s="43"/>
      <c r="B65" s="33"/>
      <c r="C65" s="34"/>
      <c r="D65" s="35"/>
      <c r="E65" s="34"/>
      <c r="F65" s="35"/>
      <c r="G65" s="34"/>
      <c r="H65" s="35"/>
      <c r="I65" s="36"/>
      <c r="J65" s="23"/>
      <c r="K65" s="23"/>
      <c r="L65" s="23"/>
      <c r="M65" s="23"/>
      <c r="N65" s="23"/>
      <c r="O65" s="23"/>
      <c r="P65" s="23"/>
      <c r="Q65" s="42"/>
    </row>
    <row r="66" spans="1:25">
      <c r="A66" s="43"/>
      <c r="B66" s="33"/>
      <c r="C66" s="34"/>
      <c r="D66" s="35"/>
      <c r="E66" s="34"/>
      <c r="F66" s="35"/>
      <c r="G66" s="34"/>
      <c r="H66" s="35"/>
      <c r="I66" s="36"/>
      <c r="J66" s="23"/>
      <c r="K66" s="23"/>
      <c r="L66" s="23"/>
      <c r="M66" s="23"/>
      <c r="N66" s="23"/>
      <c r="O66" s="23"/>
      <c r="P66" s="23"/>
      <c r="Q66" s="42"/>
    </row>
    <row r="67" spans="1:25">
      <c r="A67" s="43"/>
      <c r="B67" s="33"/>
      <c r="C67" s="34"/>
      <c r="D67" s="35"/>
      <c r="E67" s="34"/>
      <c r="F67" s="35"/>
      <c r="G67" s="34"/>
      <c r="H67" s="35"/>
      <c r="I67" s="36"/>
      <c r="J67" s="23"/>
      <c r="K67" s="23"/>
      <c r="L67" s="23"/>
      <c r="M67" s="23"/>
      <c r="N67" s="23"/>
      <c r="O67" s="23"/>
      <c r="P67" s="23"/>
      <c r="Q67" s="42"/>
    </row>
    <row r="68" spans="1:25">
      <c r="A68" s="43"/>
      <c r="B68" s="33"/>
      <c r="C68" s="34"/>
      <c r="D68" s="35"/>
      <c r="E68" s="34"/>
      <c r="F68" s="35"/>
      <c r="G68" s="34"/>
      <c r="H68" s="35"/>
      <c r="I68" s="36"/>
      <c r="J68" s="23"/>
      <c r="K68" s="23"/>
      <c r="L68" s="23"/>
      <c r="M68" s="23"/>
      <c r="N68" s="23"/>
      <c r="O68" s="23"/>
      <c r="P68" s="23"/>
      <c r="Q68" s="42"/>
    </row>
    <row r="69" spans="1:25">
      <c r="A69" s="43"/>
      <c r="B69" s="33"/>
      <c r="C69" s="34"/>
      <c r="D69" s="35"/>
      <c r="E69" s="34"/>
      <c r="F69" s="35"/>
      <c r="G69" s="34"/>
      <c r="H69" s="35"/>
      <c r="I69" s="36"/>
      <c r="J69" s="23"/>
      <c r="K69" s="23"/>
      <c r="L69" s="23"/>
      <c r="M69" s="23"/>
      <c r="N69" s="23"/>
      <c r="O69" s="23"/>
      <c r="P69" s="23"/>
      <c r="Q69" s="42"/>
    </row>
    <row r="70" spans="1:25">
      <c r="A70" s="43"/>
      <c r="B70" s="33"/>
      <c r="C70" s="34"/>
      <c r="D70" s="35"/>
      <c r="E70" s="34"/>
      <c r="F70" s="35"/>
      <c r="G70" s="34"/>
      <c r="H70" s="35"/>
      <c r="I70" s="36"/>
      <c r="J70" s="23"/>
      <c r="K70" s="23"/>
      <c r="L70" s="23"/>
      <c r="M70" s="23"/>
      <c r="N70" s="23"/>
      <c r="O70" s="23"/>
      <c r="P70" s="23"/>
      <c r="Q70" s="42"/>
    </row>
    <row r="71" spans="1:25">
      <c r="A71" s="43"/>
      <c r="B71" s="37"/>
      <c r="C71" s="38"/>
      <c r="D71" s="38"/>
      <c r="E71" s="38"/>
      <c r="F71" s="38"/>
      <c r="G71" s="64"/>
      <c r="H71" s="65"/>
      <c r="I71" s="65"/>
      <c r="J71" s="66"/>
      <c r="K71" s="66"/>
      <c r="L71" s="66"/>
      <c r="M71" s="66"/>
      <c r="N71" s="66"/>
      <c r="O71" s="66"/>
      <c r="P71" s="66"/>
      <c r="Q71" s="42"/>
    </row>
    <row r="72" spans="1:25">
      <c r="A72" s="43"/>
      <c r="B72" s="37"/>
      <c r="C72" s="38"/>
      <c r="D72" s="38"/>
      <c r="E72" s="38"/>
      <c r="F72" s="38"/>
      <c r="G72" s="64"/>
      <c r="H72" s="65"/>
      <c r="I72" s="65"/>
      <c r="J72" s="66"/>
      <c r="K72" s="66"/>
      <c r="L72" s="66"/>
      <c r="M72" s="66"/>
      <c r="N72" s="66"/>
      <c r="O72" s="66"/>
      <c r="P72" s="66"/>
      <c r="Q72" s="42"/>
    </row>
    <row r="73" spans="1:25">
      <c r="A73" s="43"/>
      <c r="B73" s="37"/>
      <c r="C73" s="38"/>
      <c r="D73" s="38"/>
      <c r="E73" s="38"/>
      <c r="F73" s="38"/>
      <c r="G73" s="64"/>
      <c r="H73" s="65"/>
      <c r="I73" s="65"/>
      <c r="J73" s="66"/>
      <c r="K73" s="66"/>
      <c r="L73" s="66"/>
      <c r="M73" s="66"/>
      <c r="N73" s="66"/>
      <c r="O73" s="66"/>
      <c r="P73" s="66"/>
      <c r="Q73" s="42"/>
    </row>
    <row r="74" spans="1:25">
      <c r="A74" s="43"/>
      <c r="B74" s="37"/>
      <c r="C74" s="38"/>
      <c r="D74" s="38"/>
      <c r="E74" s="66"/>
      <c r="F74" s="66"/>
      <c r="G74" s="64"/>
      <c r="H74" s="65"/>
      <c r="I74" s="65"/>
      <c r="J74" s="66"/>
      <c r="K74" s="66"/>
      <c r="L74" s="66"/>
      <c r="M74" s="66"/>
      <c r="N74" s="66"/>
      <c r="O74" s="66"/>
      <c r="P74" s="66"/>
      <c r="Q74" s="42"/>
    </row>
    <row r="75" spans="1: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U75" s="68"/>
      <c r="V75" s="68"/>
      <c r="W75" s="68"/>
      <c r="X75" s="68"/>
      <c r="Y75" s="68"/>
    </row>
    <row r="76" spans="1: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S76" s="73"/>
      <c r="T76" s="74"/>
      <c r="U76" s="74"/>
      <c r="V76" s="74"/>
      <c r="W76" s="74"/>
    </row>
    <row r="77" spans="1:25">
      <c r="S77" s="73"/>
      <c r="T77" s="75"/>
      <c r="U77" s="75"/>
      <c r="V77" s="75"/>
      <c r="W77" s="75"/>
    </row>
    <row r="78" spans="1:25">
      <c r="S78" s="55"/>
    </row>
    <row r="79" spans="1:25">
      <c r="D79" s="70"/>
      <c r="G79" s="70"/>
    </row>
    <row r="80" spans="1:25">
      <c r="B80" s="71"/>
      <c r="D80" s="70"/>
      <c r="G80" s="70"/>
      <c r="S80" s="55"/>
    </row>
    <row r="81" spans="2:19">
      <c r="D81" s="70"/>
      <c r="G81" s="70"/>
    </row>
    <row r="82" spans="2:19">
      <c r="D82" s="70"/>
      <c r="G82" s="70"/>
    </row>
    <row r="83" spans="2:19">
      <c r="B83" s="71"/>
      <c r="D83" s="70"/>
      <c r="G83" s="70"/>
      <c r="S83" s="55"/>
    </row>
    <row r="84" spans="2:19">
      <c r="B84" s="3"/>
      <c r="D84" s="70"/>
      <c r="G84" s="70"/>
    </row>
    <row r="85" spans="2:19">
      <c r="B85" s="3"/>
      <c r="D85" s="70"/>
      <c r="G85" s="70"/>
    </row>
    <row r="86" spans="2:19">
      <c r="B86" s="3"/>
      <c r="D86" s="70"/>
      <c r="G86" s="70"/>
    </row>
    <row r="87" spans="2:19">
      <c r="B87" s="3"/>
      <c r="D87" s="70"/>
      <c r="G87" s="70"/>
    </row>
    <row r="88" spans="2:19">
      <c r="B88" s="3"/>
      <c r="D88" s="70"/>
      <c r="G88" s="70"/>
    </row>
    <row r="89" spans="2:19">
      <c r="B89" s="3"/>
      <c r="D89" s="70"/>
      <c r="G89" s="70"/>
    </row>
    <row r="90" spans="2:19">
      <c r="B90" s="3"/>
      <c r="D90" s="70"/>
      <c r="G90" s="70"/>
    </row>
    <row r="91" spans="2:19">
      <c r="B91" s="3"/>
      <c r="D91" s="70"/>
      <c r="G91" s="70"/>
    </row>
    <row r="92" spans="2:19">
      <c r="B92" s="71"/>
      <c r="D92" s="70"/>
      <c r="G92" s="70"/>
      <c r="S92" s="55"/>
    </row>
    <row r="93" spans="2:19">
      <c r="B93" s="3"/>
      <c r="D93" s="70"/>
      <c r="G93" s="70"/>
    </row>
    <row r="94" spans="2:19">
      <c r="B94" s="3"/>
      <c r="D94" s="70"/>
      <c r="G94" s="70"/>
    </row>
    <row r="95" spans="2:19">
      <c r="B95" s="3"/>
      <c r="D95" s="70"/>
      <c r="G95" s="70"/>
    </row>
    <row r="96" spans="2:19">
      <c r="B96" s="71"/>
      <c r="D96" s="70"/>
      <c r="G96" s="70"/>
      <c r="S96" s="55"/>
    </row>
    <row r="97" spans="2:19">
      <c r="B97" s="3"/>
      <c r="D97" s="70"/>
      <c r="G97" s="70"/>
    </row>
    <row r="98" spans="2:19">
      <c r="B98" s="3"/>
      <c r="D98" s="70"/>
      <c r="G98" s="70"/>
    </row>
    <row r="99" spans="2:19">
      <c r="B99" s="3"/>
      <c r="D99" s="70"/>
      <c r="G99" s="70"/>
    </row>
    <row r="100" spans="2:19">
      <c r="B100" s="71"/>
      <c r="D100" s="70"/>
      <c r="G100" s="70"/>
      <c r="S100" s="55"/>
    </row>
    <row r="101" spans="2:19">
      <c r="B101" s="3"/>
      <c r="D101" s="70"/>
      <c r="G101" s="70"/>
    </row>
    <row r="102" spans="2:19">
      <c r="B102" s="3"/>
      <c r="D102" s="70"/>
      <c r="G102" s="70"/>
    </row>
    <row r="103" spans="2:19">
      <c r="B103" s="3"/>
      <c r="D103" s="70"/>
      <c r="G103" s="70"/>
    </row>
    <row r="104" spans="2:19">
      <c r="B104" s="71"/>
      <c r="D104" s="70"/>
      <c r="G104" s="70"/>
      <c r="S104" s="55"/>
    </row>
    <row r="105" spans="2:19">
      <c r="B105" s="3"/>
      <c r="D105" s="70"/>
      <c r="G105" s="70"/>
    </row>
    <row r="106" spans="2:19">
      <c r="B106" s="3"/>
      <c r="D106" s="70"/>
      <c r="G106" s="70"/>
    </row>
    <row r="107" spans="2:19">
      <c r="B107" s="3"/>
      <c r="D107" s="70"/>
      <c r="G107" s="70"/>
    </row>
  </sheetData>
  <mergeCells count="9">
    <mergeCell ref="S76:S77"/>
    <mergeCell ref="T76:W76"/>
    <mergeCell ref="T77:U77"/>
    <mergeCell ref="V77:W77"/>
    <mergeCell ref="B5:P5"/>
    <mergeCell ref="B12:B13"/>
    <mergeCell ref="C12:D12"/>
    <mergeCell ref="E12:F12"/>
    <mergeCell ref="G12:H12"/>
  </mergeCells>
  <hyperlinks>
    <hyperlink ref="B38" r:id="rId1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 altText="This drop down box allows you to select indicators for initiation and uptake of smoking.">
                <anchor moveWithCells="1">
                  <from>
                    <xdr:col>3</xdr:col>
                    <xdr:colOff>0</xdr:colOff>
                    <xdr:row>5</xdr:row>
                    <xdr:rowOff>133350</xdr:rowOff>
                  </from>
                  <to>
                    <xdr:col>7</xdr:col>
                    <xdr:colOff>533400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5" sqref="B5"/>
    </sheetView>
  </sheetViews>
  <sheetFormatPr defaultRowHeight="12.75"/>
  <cols>
    <col min="1" max="1" width="27.28515625" customWidth="1"/>
    <col min="8" max="8" width="26.28515625" customWidth="1"/>
  </cols>
  <sheetData>
    <row r="1" spans="1:9">
      <c r="A1" s="1" t="s">
        <v>35</v>
      </c>
      <c r="B1" s="1" t="s">
        <v>36</v>
      </c>
      <c r="E1" s="1" t="s">
        <v>37</v>
      </c>
      <c r="H1" s="1" t="s">
        <v>38</v>
      </c>
    </row>
    <row r="2" spans="1:9">
      <c r="A2" t="s">
        <v>967</v>
      </c>
      <c r="B2" t="s">
        <v>970</v>
      </c>
      <c r="E2" t="s">
        <v>39</v>
      </c>
      <c r="F2">
        <v>2012</v>
      </c>
      <c r="H2" t="s">
        <v>40</v>
      </c>
      <c r="I2">
        <v>2</v>
      </c>
    </row>
    <row r="3" spans="1:9">
      <c r="A3" t="s">
        <v>968</v>
      </c>
      <c r="B3" t="s">
        <v>971</v>
      </c>
      <c r="E3" t="s">
        <v>41</v>
      </c>
      <c r="F3">
        <v>2006</v>
      </c>
      <c r="H3" t="s">
        <v>42</v>
      </c>
      <c r="I3" t="str">
        <f>INDEX(A2:A50,I2,0)</f>
        <v>Mean age first tried smoking (people who have ever been smokers)</v>
      </c>
    </row>
    <row r="4" spans="1:9">
      <c r="A4" t="s">
        <v>969</v>
      </c>
      <c r="B4" t="s">
        <v>972</v>
      </c>
      <c r="H4" t="s">
        <v>43</v>
      </c>
      <c r="I4" t="str">
        <f>VLOOKUP(I3,A2:B50,2,FALSE)</f>
        <v>age_initiation_eversm</v>
      </c>
    </row>
    <row r="7" spans="1:9">
      <c r="H7" s="1" t="s">
        <v>44</v>
      </c>
    </row>
    <row r="8" spans="1:9">
      <c r="H8" t="s">
        <v>40</v>
      </c>
    </row>
    <row r="9" spans="1:9">
      <c r="H9" t="s">
        <v>45</v>
      </c>
    </row>
    <row r="10" spans="1:9">
      <c r="H10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workbookViewId="0">
      <selection activeCell="A158" sqref="A158:XFD969"/>
    </sheetView>
  </sheetViews>
  <sheetFormatPr defaultRowHeight="12.75"/>
  <sheetData>
    <row r="1" spans="1:31">
      <c r="A1" t="s">
        <v>47</v>
      </c>
      <c r="B1" t="s">
        <v>48</v>
      </c>
      <c r="C1" t="s">
        <v>36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54</v>
      </c>
      <c r="J1" t="s">
        <v>55</v>
      </c>
      <c r="K1" t="s">
        <v>56</v>
      </c>
      <c r="L1" t="s">
        <v>57</v>
      </c>
      <c r="M1" t="s">
        <v>58</v>
      </c>
      <c r="N1" t="s">
        <v>59</v>
      </c>
      <c r="O1" t="s">
        <v>60</v>
      </c>
      <c r="P1" t="s">
        <v>61</v>
      </c>
      <c r="Q1" t="s">
        <v>62</v>
      </c>
      <c r="R1" t="s">
        <v>63</v>
      </c>
      <c r="S1" t="s">
        <v>64</v>
      </c>
      <c r="T1" t="s">
        <v>65</v>
      </c>
      <c r="U1" t="s">
        <v>66</v>
      </c>
      <c r="V1" t="s">
        <v>67</v>
      </c>
      <c r="W1" t="s">
        <v>68</v>
      </c>
      <c r="X1" t="s">
        <v>69</v>
      </c>
      <c r="Y1" t="s">
        <v>70</v>
      </c>
      <c r="Z1" t="s">
        <v>71</v>
      </c>
      <c r="AA1" t="s">
        <v>72</v>
      </c>
      <c r="AB1" t="s">
        <v>73</v>
      </c>
      <c r="AC1" t="s">
        <v>74</v>
      </c>
      <c r="AD1" t="s">
        <v>75</v>
      </c>
      <c r="AE1" t="s">
        <v>76</v>
      </c>
    </row>
    <row r="2" spans="1:31">
      <c r="A2" t="s">
        <v>77</v>
      </c>
      <c r="B2">
        <v>2012</v>
      </c>
      <c r="C2" t="s">
        <v>78</v>
      </c>
      <c r="D2" t="s">
        <v>79</v>
      </c>
      <c r="E2" t="s">
        <v>79</v>
      </c>
      <c r="F2" t="s">
        <v>79</v>
      </c>
      <c r="G2" t="s">
        <v>79</v>
      </c>
      <c r="H2" t="s">
        <v>80</v>
      </c>
      <c r="I2" t="s">
        <v>79</v>
      </c>
      <c r="J2" t="s">
        <v>79</v>
      </c>
      <c r="K2">
        <v>13.983449</v>
      </c>
      <c r="L2">
        <v>0.23156599999999999</v>
      </c>
      <c r="M2">
        <v>13.523999999999999</v>
      </c>
      <c r="N2">
        <v>14.443</v>
      </c>
      <c r="O2" t="s">
        <v>81</v>
      </c>
      <c r="P2" t="s">
        <v>82</v>
      </c>
      <c r="Q2">
        <v>0.45900000000000002</v>
      </c>
      <c r="R2">
        <v>0.45900000000000002</v>
      </c>
      <c r="S2" t="s">
        <v>83</v>
      </c>
      <c r="T2" t="s">
        <v>83</v>
      </c>
      <c r="U2" t="s">
        <v>83</v>
      </c>
      <c r="V2" t="s">
        <v>83</v>
      </c>
      <c r="W2">
        <v>318</v>
      </c>
      <c r="X2">
        <v>0</v>
      </c>
      <c r="Y2">
        <v>0</v>
      </c>
      <c r="Z2">
        <v>0</v>
      </c>
      <c r="AA2">
        <v>0</v>
      </c>
      <c r="AB2">
        <v>1</v>
      </c>
      <c r="AC2" t="s">
        <v>84</v>
      </c>
      <c r="AD2" t="s">
        <v>78</v>
      </c>
      <c r="AE2" t="s">
        <v>83</v>
      </c>
    </row>
    <row r="3" spans="1:31">
      <c r="A3" t="s">
        <v>85</v>
      </c>
      <c r="B3">
        <v>2012</v>
      </c>
      <c r="C3" t="s">
        <v>78</v>
      </c>
      <c r="D3" t="s">
        <v>79</v>
      </c>
      <c r="E3" t="s">
        <v>79</v>
      </c>
      <c r="F3" t="s">
        <v>79</v>
      </c>
      <c r="G3" t="s">
        <v>79</v>
      </c>
      <c r="H3" t="s">
        <v>80</v>
      </c>
      <c r="I3" t="s">
        <v>86</v>
      </c>
      <c r="J3" t="s">
        <v>79</v>
      </c>
      <c r="K3">
        <v>14.004576</v>
      </c>
      <c r="L3">
        <v>0.22539300000000001</v>
      </c>
      <c r="M3">
        <v>13.557</v>
      </c>
      <c r="N3">
        <v>14.452</v>
      </c>
      <c r="O3" t="s">
        <v>81</v>
      </c>
      <c r="P3" t="s">
        <v>87</v>
      </c>
      <c r="Q3">
        <v>0.44700000000000001</v>
      </c>
      <c r="R3">
        <v>0.44700000000000001</v>
      </c>
      <c r="S3" t="s">
        <v>83</v>
      </c>
      <c r="T3" t="s">
        <v>83</v>
      </c>
      <c r="U3" t="s">
        <v>83</v>
      </c>
      <c r="V3" t="s">
        <v>83</v>
      </c>
      <c r="W3">
        <v>196</v>
      </c>
      <c r="X3">
        <v>0</v>
      </c>
      <c r="Y3">
        <v>0</v>
      </c>
      <c r="Z3">
        <v>0</v>
      </c>
      <c r="AA3">
        <v>0</v>
      </c>
      <c r="AB3">
        <v>1</v>
      </c>
      <c r="AC3" t="s">
        <v>84</v>
      </c>
      <c r="AD3" t="s">
        <v>78</v>
      </c>
      <c r="AE3" t="s">
        <v>83</v>
      </c>
    </row>
    <row r="4" spans="1:31">
      <c r="A4" t="s">
        <v>88</v>
      </c>
      <c r="B4">
        <v>2012</v>
      </c>
      <c r="C4" t="s">
        <v>78</v>
      </c>
      <c r="D4" t="s">
        <v>79</v>
      </c>
      <c r="E4" t="s">
        <v>79</v>
      </c>
      <c r="F4" t="s">
        <v>79</v>
      </c>
      <c r="G4" t="s">
        <v>79</v>
      </c>
      <c r="H4" t="s">
        <v>80</v>
      </c>
      <c r="I4" t="s">
        <v>89</v>
      </c>
      <c r="J4" t="s">
        <v>79</v>
      </c>
      <c r="K4">
        <v>13.960112000000001</v>
      </c>
      <c r="L4">
        <v>0.430753</v>
      </c>
      <c r="M4">
        <v>13.106</v>
      </c>
      <c r="N4">
        <v>14.815</v>
      </c>
      <c r="O4" t="s">
        <v>81</v>
      </c>
      <c r="P4" t="s">
        <v>90</v>
      </c>
      <c r="Q4">
        <v>0.85499999999999998</v>
      </c>
      <c r="R4">
        <v>0.85499999999999998</v>
      </c>
      <c r="S4" t="s">
        <v>83</v>
      </c>
      <c r="T4" t="s">
        <v>83</v>
      </c>
      <c r="U4" t="s">
        <v>83</v>
      </c>
      <c r="V4" t="s">
        <v>83</v>
      </c>
      <c r="W4">
        <v>122</v>
      </c>
      <c r="X4">
        <v>0</v>
      </c>
      <c r="Y4">
        <v>0</v>
      </c>
      <c r="Z4">
        <v>0</v>
      </c>
      <c r="AA4">
        <v>0</v>
      </c>
      <c r="AB4">
        <v>1</v>
      </c>
      <c r="AC4" t="s">
        <v>84</v>
      </c>
      <c r="AD4" t="s">
        <v>78</v>
      </c>
      <c r="AE4" t="s">
        <v>83</v>
      </c>
    </row>
    <row r="5" spans="1:31">
      <c r="A5" t="s">
        <v>91</v>
      </c>
      <c r="B5">
        <v>2012</v>
      </c>
      <c r="C5" t="s">
        <v>78</v>
      </c>
      <c r="D5" t="s">
        <v>79</v>
      </c>
      <c r="E5" t="s">
        <v>79</v>
      </c>
      <c r="F5" t="s">
        <v>79</v>
      </c>
      <c r="G5" t="s">
        <v>79</v>
      </c>
      <c r="H5" t="s">
        <v>92</v>
      </c>
      <c r="I5" t="s">
        <v>79</v>
      </c>
      <c r="J5" t="s">
        <v>79</v>
      </c>
      <c r="K5">
        <v>14.441901</v>
      </c>
      <c r="L5">
        <v>0.18792500000000001</v>
      </c>
      <c r="M5">
        <v>14.069000000000001</v>
      </c>
      <c r="N5">
        <v>14.815</v>
      </c>
      <c r="O5" t="s">
        <v>81</v>
      </c>
      <c r="P5" t="s">
        <v>93</v>
      </c>
      <c r="Q5">
        <v>0.373</v>
      </c>
      <c r="R5">
        <v>0.373</v>
      </c>
      <c r="S5" t="s">
        <v>83</v>
      </c>
      <c r="T5" t="s">
        <v>83</v>
      </c>
      <c r="U5" t="s">
        <v>83</v>
      </c>
      <c r="V5" t="s">
        <v>83</v>
      </c>
      <c r="W5">
        <v>1133</v>
      </c>
      <c r="X5">
        <v>0</v>
      </c>
      <c r="Y5">
        <v>0</v>
      </c>
      <c r="Z5">
        <v>0</v>
      </c>
      <c r="AA5">
        <v>0</v>
      </c>
      <c r="AB5">
        <v>1</v>
      </c>
      <c r="AC5" t="s">
        <v>84</v>
      </c>
      <c r="AD5" t="s">
        <v>78</v>
      </c>
      <c r="AE5" t="s">
        <v>83</v>
      </c>
    </row>
    <row r="6" spans="1:31">
      <c r="A6" t="s">
        <v>94</v>
      </c>
      <c r="B6">
        <v>2012</v>
      </c>
      <c r="C6" t="s">
        <v>78</v>
      </c>
      <c r="D6" t="s">
        <v>79</v>
      </c>
      <c r="E6" t="s">
        <v>79</v>
      </c>
      <c r="F6" t="s">
        <v>79</v>
      </c>
      <c r="G6" t="s">
        <v>79</v>
      </c>
      <c r="H6" t="s">
        <v>92</v>
      </c>
      <c r="I6" t="s">
        <v>86</v>
      </c>
      <c r="J6" t="s">
        <v>79</v>
      </c>
      <c r="K6">
        <v>14.268321</v>
      </c>
      <c r="L6">
        <v>0.24390500000000001</v>
      </c>
      <c r="M6">
        <v>13.784000000000001</v>
      </c>
      <c r="N6">
        <v>14.752000000000001</v>
      </c>
      <c r="O6" t="s">
        <v>81</v>
      </c>
      <c r="P6" t="s">
        <v>95</v>
      </c>
      <c r="Q6">
        <v>0.48399999999999999</v>
      </c>
      <c r="R6">
        <v>0.48399999999999999</v>
      </c>
      <c r="S6" t="s">
        <v>83</v>
      </c>
      <c r="T6" t="s">
        <v>83</v>
      </c>
      <c r="U6" t="s">
        <v>83</v>
      </c>
      <c r="V6" t="s">
        <v>83</v>
      </c>
      <c r="W6">
        <v>668</v>
      </c>
      <c r="X6">
        <v>0</v>
      </c>
      <c r="Y6">
        <v>0</v>
      </c>
      <c r="Z6">
        <v>0</v>
      </c>
      <c r="AA6">
        <v>0</v>
      </c>
      <c r="AB6">
        <v>1</v>
      </c>
      <c r="AC6" t="s">
        <v>84</v>
      </c>
      <c r="AD6" t="s">
        <v>78</v>
      </c>
      <c r="AE6" t="s">
        <v>83</v>
      </c>
    </row>
    <row r="7" spans="1:31">
      <c r="A7" t="s">
        <v>96</v>
      </c>
      <c r="B7">
        <v>2012</v>
      </c>
      <c r="C7" t="s">
        <v>78</v>
      </c>
      <c r="D7" t="s">
        <v>79</v>
      </c>
      <c r="E7" t="s">
        <v>79</v>
      </c>
      <c r="F7" t="s">
        <v>79</v>
      </c>
      <c r="G7" t="s">
        <v>79</v>
      </c>
      <c r="H7" t="s">
        <v>92</v>
      </c>
      <c r="I7" t="s">
        <v>89</v>
      </c>
      <c r="J7" t="s">
        <v>79</v>
      </c>
      <c r="K7">
        <v>14.582634000000001</v>
      </c>
      <c r="L7">
        <v>0.28539999999999999</v>
      </c>
      <c r="M7">
        <v>14.016</v>
      </c>
      <c r="N7">
        <v>15.148999999999999</v>
      </c>
      <c r="O7" t="s">
        <v>81</v>
      </c>
      <c r="P7" t="s">
        <v>97</v>
      </c>
      <c r="Q7">
        <v>0.56599999999999995</v>
      </c>
      <c r="R7">
        <v>0.56599999999999995</v>
      </c>
      <c r="S7" t="s">
        <v>83</v>
      </c>
      <c r="T7" t="s">
        <v>83</v>
      </c>
      <c r="U7" t="s">
        <v>83</v>
      </c>
      <c r="V7" t="s">
        <v>83</v>
      </c>
      <c r="W7">
        <v>465</v>
      </c>
      <c r="X7">
        <v>0</v>
      </c>
      <c r="Y7">
        <v>0</v>
      </c>
      <c r="Z7">
        <v>0</v>
      </c>
      <c r="AA7">
        <v>0</v>
      </c>
      <c r="AB7">
        <v>1</v>
      </c>
      <c r="AC7" t="s">
        <v>84</v>
      </c>
      <c r="AD7" t="s">
        <v>78</v>
      </c>
      <c r="AE7" t="s">
        <v>83</v>
      </c>
    </row>
    <row r="8" spans="1:31">
      <c r="A8" t="s">
        <v>98</v>
      </c>
      <c r="B8">
        <v>2012</v>
      </c>
      <c r="C8" t="s">
        <v>78</v>
      </c>
      <c r="D8" t="s">
        <v>79</v>
      </c>
      <c r="E8" t="s">
        <v>79</v>
      </c>
      <c r="F8" t="s">
        <v>79</v>
      </c>
      <c r="G8" t="s">
        <v>79</v>
      </c>
      <c r="H8" t="s">
        <v>99</v>
      </c>
      <c r="I8" t="s">
        <v>79</v>
      </c>
      <c r="J8" t="s">
        <v>79</v>
      </c>
      <c r="K8">
        <v>15.030378000000001</v>
      </c>
      <c r="L8">
        <v>0.193222</v>
      </c>
      <c r="M8">
        <v>14.647</v>
      </c>
      <c r="N8">
        <v>15.414</v>
      </c>
      <c r="O8" t="s">
        <v>81</v>
      </c>
      <c r="P8" t="s">
        <v>100</v>
      </c>
      <c r="Q8">
        <v>0.38300000000000001</v>
      </c>
      <c r="R8">
        <v>0.38300000000000001</v>
      </c>
      <c r="S8" t="s">
        <v>83</v>
      </c>
      <c r="T8" t="s">
        <v>83</v>
      </c>
      <c r="U8" t="s">
        <v>83</v>
      </c>
      <c r="V8" t="s">
        <v>83</v>
      </c>
      <c r="W8">
        <v>886</v>
      </c>
      <c r="X8">
        <v>0</v>
      </c>
      <c r="Y8">
        <v>0</v>
      </c>
      <c r="Z8">
        <v>0</v>
      </c>
      <c r="AA8">
        <v>0</v>
      </c>
      <c r="AB8">
        <v>1</v>
      </c>
      <c r="AC8" t="s">
        <v>84</v>
      </c>
      <c r="AD8" t="s">
        <v>78</v>
      </c>
      <c r="AE8" t="s">
        <v>83</v>
      </c>
    </row>
    <row r="9" spans="1:31">
      <c r="A9" t="s">
        <v>101</v>
      </c>
      <c r="B9">
        <v>2012</v>
      </c>
      <c r="C9" t="s">
        <v>78</v>
      </c>
      <c r="D9" t="s">
        <v>79</v>
      </c>
      <c r="E9" t="s">
        <v>79</v>
      </c>
      <c r="F9" t="s">
        <v>79</v>
      </c>
      <c r="G9" t="s">
        <v>79</v>
      </c>
      <c r="H9" t="s">
        <v>99</v>
      </c>
      <c r="I9" t="s">
        <v>86</v>
      </c>
      <c r="J9" t="s">
        <v>79</v>
      </c>
      <c r="K9">
        <v>15.349971999999999</v>
      </c>
      <c r="L9">
        <v>0.25702399999999997</v>
      </c>
      <c r="M9">
        <v>14.84</v>
      </c>
      <c r="N9">
        <v>15.86</v>
      </c>
      <c r="O9" t="s">
        <v>81</v>
      </c>
      <c r="P9" t="s">
        <v>102</v>
      </c>
      <c r="Q9">
        <v>0.51</v>
      </c>
      <c r="R9">
        <v>0.51</v>
      </c>
      <c r="S9" t="s">
        <v>83</v>
      </c>
      <c r="T9" t="s">
        <v>83</v>
      </c>
      <c r="U9" t="s">
        <v>83</v>
      </c>
      <c r="V9" t="s">
        <v>83</v>
      </c>
      <c r="W9">
        <v>514</v>
      </c>
      <c r="X9">
        <v>0</v>
      </c>
      <c r="Y9">
        <v>0</v>
      </c>
      <c r="Z9">
        <v>0</v>
      </c>
      <c r="AA9">
        <v>0</v>
      </c>
      <c r="AB9">
        <v>1</v>
      </c>
      <c r="AC9" t="s">
        <v>84</v>
      </c>
      <c r="AD9" t="s">
        <v>78</v>
      </c>
      <c r="AE9" t="s">
        <v>83</v>
      </c>
    </row>
    <row r="10" spans="1:31">
      <c r="A10" t="s">
        <v>103</v>
      </c>
      <c r="B10">
        <v>2012</v>
      </c>
      <c r="C10" t="s">
        <v>78</v>
      </c>
      <c r="D10" t="s">
        <v>79</v>
      </c>
      <c r="E10" t="s">
        <v>79</v>
      </c>
      <c r="F10" t="s">
        <v>79</v>
      </c>
      <c r="G10" t="s">
        <v>79</v>
      </c>
      <c r="H10" t="s">
        <v>99</v>
      </c>
      <c r="I10" t="s">
        <v>89</v>
      </c>
      <c r="J10" t="s">
        <v>79</v>
      </c>
      <c r="K10">
        <v>14.684317999999999</v>
      </c>
      <c r="L10">
        <v>0.28047699999999998</v>
      </c>
      <c r="M10">
        <v>14.128</v>
      </c>
      <c r="N10">
        <v>15.241</v>
      </c>
      <c r="O10" t="s">
        <v>81</v>
      </c>
      <c r="P10" t="s">
        <v>104</v>
      </c>
      <c r="Q10">
        <v>0.55600000000000005</v>
      </c>
      <c r="R10">
        <v>0.55600000000000005</v>
      </c>
      <c r="S10" t="s">
        <v>83</v>
      </c>
      <c r="T10" t="s">
        <v>83</v>
      </c>
      <c r="U10" t="s">
        <v>83</v>
      </c>
      <c r="V10" t="s">
        <v>83</v>
      </c>
      <c r="W10">
        <v>372</v>
      </c>
      <c r="X10">
        <v>0</v>
      </c>
      <c r="Y10">
        <v>0</v>
      </c>
      <c r="Z10">
        <v>0</v>
      </c>
      <c r="AA10">
        <v>0</v>
      </c>
      <c r="AB10">
        <v>1</v>
      </c>
      <c r="AC10" t="s">
        <v>84</v>
      </c>
      <c r="AD10" t="s">
        <v>78</v>
      </c>
      <c r="AE10" t="s">
        <v>83</v>
      </c>
    </row>
    <row r="11" spans="1:31">
      <c r="A11" t="s">
        <v>105</v>
      </c>
      <c r="B11">
        <v>2012</v>
      </c>
      <c r="C11" t="s">
        <v>78</v>
      </c>
      <c r="D11" t="s">
        <v>79</v>
      </c>
      <c r="E11" t="s">
        <v>79</v>
      </c>
      <c r="F11" t="s">
        <v>79</v>
      </c>
      <c r="G11" t="s">
        <v>79</v>
      </c>
      <c r="H11" t="s">
        <v>106</v>
      </c>
      <c r="I11" t="s">
        <v>79</v>
      </c>
      <c r="J11" t="s">
        <v>79</v>
      </c>
      <c r="K11">
        <v>16.064829</v>
      </c>
      <c r="L11">
        <v>0.48294500000000001</v>
      </c>
      <c r="M11">
        <v>15.106999999999999</v>
      </c>
      <c r="N11">
        <v>17.023</v>
      </c>
      <c r="O11" t="s">
        <v>81</v>
      </c>
      <c r="P11" t="s">
        <v>107</v>
      </c>
      <c r="Q11">
        <v>0.95799999999999996</v>
      </c>
      <c r="R11">
        <v>0.95799999999999996</v>
      </c>
      <c r="S11" t="s">
        <v>83</v>
      </c>
      <c r="T11" t="s">
        <v>83</v>
      </c>
      <c r="U11" t="s">
        <v>83</v>
      </c>
      <c r="V11" t="s">
        <v>83</v>
      </c>
      <c r="W11">
        <v>235</v>
      </c>
      <c r="X11">
        <v>0</v>
      </c>
      <c r="Y11">
        <v>0</v>
      </c>
      <c r="Z11">
        <v>0</v>
      </c>
      <c r="AA11">
        <v>0</v>
      </c>
      <c r="AB11">
        <v>1</v>
      </c>
      <c r="AC11" t="s">
        <v>84</v>
      </c>
      <c r="AD11" t="s">
        <v>78</v>
      </c>
      <c r="AE11" t="s">
        <v>83</v>
      </c>
    </row>
    <row r="12" spans="1:31">
      <c r="A12" t="s">
        <v>108</v>
      </c>
      <c r="B12">
        <v>2012</v>
      </c>
      <c r="C12" t="s">
        <v>78</v>
      </c>
      <c r="D12" t="s">
        <v>79</v>
      </c>
      <c r="E12" t="s">
        <v>79</v>
      </c>
      <c r="F12" t="s">
        <v>79</v>
      </c>
      <c r="G12" t="s">
        <v>79</v>
      </c>
      <c r="H12" t="s">
        <v>106</v>
      </c>
      <c r="I12" t="s">
        <v>86</v>
      </c>
      <c r="J12" t="s">
        <v>79</v>
      </c>
      <c r="K12">
        <v>17.449887</v>
      </c>
      <c r="L12">
        <v>0.71863999999999995</v>
      </c>
      <c r="M12">
        <v>16.024000000000001</v>
      </c>
      <c r="N12">
        <v>18.876000000000001</v>
      </c>
      <c r="O12" t="s">
        <v>81</v>
      </c>
      <c r="P12" t="s">
        <v>109</v>
      </c>
      <c r="Q12">
        <v>1.4259999999999999</v>
      </c>
      <c r="R12">
        <v>1.4259999999999999</v>
      </c>
      <c r="S12" t="s">
        <v>83</v>
      </c>
      <c r="T12" t="s">
        <v>83</v>
      </c>
      <c r="U12" t="s">
        <v>83</v>
      </c>
      <c r="V12" t="s">
        <v>83</v>
      </c>
      <c r="W12">
        <v>135</v>
      </c>
      <c r="X12">
        <v>0</v>
      </c>
      <c r="Y12">
        <v>0</v>
      </c>
      <c r="Z12">
        <v>0</v>
      </c>
      <c r="AA12">
        <v>0</v>
      </c>
      <c r="AB12">
        <v>1</v>
      </c>
      <c r="AC12" t="s">
        <v>84</v>
      </c>
      <c r="AD12" t="s">
        <v>78</v>
      </c>
      <c r="AE12" t="s">
        <v>83</v>
      </c>
    </row>
    <row r="13" spans="1:31">
      <c r="A13" t="s">
        <v>110</v>
      </c>
      <c r="B13">
        <v>2012</v>
      </c>
      <c r="C13" t="s">
        <v>78</v>
      </c>
      <c r="D13" t="s">
        <v>79</v>
      </c>
      <c r="E13" t="s">
        <v>79</v>
      </c>
      <c r="F13" t="s">
        <v>79</v>
      </c>
      <c r="G13" t="s">
        <v>79</v>
      </c>
      <c r="H13" t="s">
        <v>106</v>
      </c>
      <c r="I13" t="s">
        <v>89</v>
      </c>
      <c r="J13" t="s">
        <v>79</v>
      </c>
      <c r="K13">
        <v>14.687574</v>
      </c>
      <c r="L13">
        <v>0.70981300000000003</v>
      </c>
      <c r="M13">
        <v>13.279</v>
      </c>
      <c r="N13">
        <v>16.096</v>
      </c>
      <c r="O13" t="s">
        <v>81</v>
      </c>
      <c r="P13" t="s">
        <v>111</v>
      </c>
      <c r="Q13">
        <v>1.4079999999999999</v>
      </c>
      <c r="R13">
        <v>1.4079999999999999</v>
      </c>
      <c r="S13" t="s">
        <v>83</v>
      </c>
      <c r="T13" t="s">
        <v>83</v>
      </c>
      <c r="U13" t="s">
        <v>83</v>
      </c>
      <c r="V13" t="s">
        <v>83</v>
      </c>
      <c r="W13">
        <v>100</v>
      </c>
      <c r="X13">
        <v>0</v>
      </c>
      <c r="Y13">
        <v>0</v>
      </c>
      <c r="Z13">
        <v>0</v>
      </c>
      <c r="AA13">
        <v>0</v>
      </c>
      <c r="AB13">
        <v>1</v>
      </c>
      <c r="AC13" t="s">
        <v>84</v>
      </c>
      <c r="AD13" t="s">
        <v>78</v>
      </c>
      <c r="AE13" t="s">
        <v>83</v>
      </c>
    </row>
    <row r="14" spans="1:31">
      <c r="A14" t="s">
        <v>112</v>
      </c>
      <c r="B14">
        <v>2012</v>
      </c>
      <c r="C14" t="s">
        <v>78</v>
      </c>
      <c r="D14" t="s">
        <v>79</v>
      </c>
      <c r="E14" t="s">
        <v>79</v>
      </c>
      <c r="F14" t="s">
        <v>79</v>
      </c>
      <c r="G14" t="s">
        <v>79</v>
      </c>
      <c r="H14" t="s">
        <v>79</v>
      </c>
      <c r="I14" t="s">
        <v>79</v>
      </c>
      <c r="J14" t="s">
        <v>79</v>
      </c>
      <c r="K14">
        <v>14.685362</v>
      </c>
      <c r="L14">
        <v>0.111446</v>
      </c>
      <c r="M14">
        <v>14.464</v>
      </c>
      <c r="N14">
        <v>14.906000000000001</v>
      </c>
      <c r="O14" t="s">
        <v>81</v>
      </c>
      <c r="P14" t="s">
        <v>113</v>
      </c>
      <c r="Q14">
        <v>0.221</v>
      </c>
      <c r="R14">
        <v>0.221</v>
      </c>
      <c r="S14" t="s">
        <v>83</v>
      </c>
      <c r="T14" t="s">
        <v>83</v>
      </c>
      <c r="U14" t="s">
        <v>83</v>
      </c>
      <c r="V14" t="s">
        <v>83</v>
      </c>
      <c r="W14">
        <v>2572</v>
      </c>
      <c r="X14">
        <v>0</v>
      </c>
      <c r="Y14">
        <v>0</v>
      </c>
      <c r="Z14">
        <v>0</v>
      </c>
      <c r="AA14">
        <v>0</v>
      </c>
      <c r="AB14">
        <v>1</v>
      </c>
      <c r="AC14" t="s">
        <v>84</v>
      </c>
      <c r="AD14" t="s">
        <v>78</v>
      </c>
      <c r="AE14" t="s">
        <v>83</v>
      </c>
    </row>
    <row r="15" spans="1:31">
      <c r="A15" t="s">
        <v>114</v>
      </c>
      <c r="B15">
        <v>2012</v>
      </c>
      <c r="C15" t="s">
        <v>78</v>
      </c>
      <c r="D15" t="s">
        <v>79</v>
      </c>
      <c r="E15" t="s">
        <v>79</v>
      </c>
      <c r="F15" t="s">
        <v>79</v>
      </c>
      <c r="G15" t="s">
        <v>79</v>
      </c>
      <c r="H15" t="s">
        <v>79</v>
      </c>
      <c r="I15" t="s">
        <v>79</v>
      </c>
      <c r="J15" t="s">
        <v>115</v>
      </c>
      <c r="K15">
        <v>14.668797</v>
      </c>
      <c r="L15">
        <v>0.43520599999999998</v>
      </c>
      <c r="M15">
        <v>13.805</v>
      </c>
      <c r="N15">
        <v>15.532</v>
      </c>
      <c r="O15" t="s">
        <v>81</v>
      </c>
      <c r="P15" t="s">
        <v>116</v>
      </c>
      <c r="Q15">
        <v>0.86299999999999999</v>
      </c>
      <c r="R15">
        <v>0.86299999999999999</v>
      </c>
      <c r="S15" t="s">
        <v>83</v>
      </c>
      <c r="T15" t="s">
        <v>83</v>
      </c>
      <c r="U15" t="s">
        <v>83</v>
      </c>
      <c r="V15" t="s">
        <v>83</v>
      </c>
      <c r="W15">
        <v>177</v>
      </c>
      <c r="X15">
        <v>0</v>
      </c>
      <c r="Y15">
        <v>0</v>
      </c>
      <c r="Z15">
        <v>0</v>
      </c>
      <c r="AA15">
        <v>0</v>
      </c>
      <c r="AB15">
        <v>1</v>
      </c>
      <c r="AC15" t="s">
        <v>84</v>
      </c>
      <c r="AD15" t="s">
        <v>78</v>
      </c>
      <c r="AE15" t="s">
        <v>83</v>
      </c>
    </row>
    <row r="16" spans="1:31">
      <c r="A16" t="s">
        <v>117</v>
      </c>
      <c r="B16">
        <v>2012</v>
      </c>
      <c r="C16" t="s">
        <v>78</v>
      </c>
      <c r="D16" t="s">
        <v>79</v>
      </c>
      <c r="E16" t="s">
        <v>79</v>
      </c>
      <c r="F16" t="s">
        <v>79</v>
      </c>
      <c r="G16" t="s">
        <v>79</v>
      </c>
      <c r="H16" t="s">
        <v>79</v>
      </c>
      <c r="I16" t="s">
        <v>79</v>
      </c>
      <c r="J16" t="s">
        <v>118</v>
      </c>
      <c r="K16">
        <v>15.166166</v>
      </c>
      <c r="L16">
        <v>0.29546600000000001</v>
      </c>
      <c r="M16">
        <v>14.58</v>
      </c>
      <c r="N16">
        <v>15.752000000000001</v>
      </c>
      <c r="O16" t="s">
        <v>81</v>
      </c>
      <c r="P16" t="s">
        <v>119</v>
      </c>
      <c r="Q16">
        <v>0.58599999999999997</v>
      </c>
      <c r="R16">
        <v>0.58599999999999997</v>
      </c>
      <c r="S16" t="s">
        <v>83</v>
      </c>
      <c r="T16" t="s">
        <v>83</v>
      </c>
      <c r="U16" t="s">
        <v>83</v>
      </c>
      <c r="V16" t="s">
        <v>83</v>
      </c>
      <c r="W16">
        <v>270</v>
      </c>
      <c r="X16">
        <v>0</v>
      </c>
      <c r="Y16">
        <v>0</v>
      </c>
      <c r="Z16">
        <v>0</v>
      </c>
      <c r="AA16">
        <v>0</v>
      </c>
      <c r="AB16">
        <v>1</v>
      </c>
      <c r="AC16" t="s">
        <v>84</v>
      </c>
      <c r="AD16" t="s">
        <v>78</v>
      </c>
      <c r="AE16" t="s">
        <v>83</v>
      </c>
    </row>
    <row r="17" spans="1:31">
      <c r="A17" t="s">
        <v>120</v>
      </c>
      <c r="B17">
        <v>2012</v>
      </c>
      <c r="C17" t="s">
        <v>78</v>
      </c>
      <c r="D17" t="s">
        <v>79</v>
      </c>
      <c r="E17" t="s">
        <v>79</v>
      </c>
      <c r="F17" t="s">
        <v>79</v>
      </c>
      <c r="G17" t="s">
        <v>79</v>
      </c>
      <c r="H17" t="s">
        <v>79</v>
      </c>
      <c r="I17" t="s">
        <v>79</v>
      </c>
      <c r="J17" t="s">
        <v>121</v>
      </c>
      <c r="K17">
        <v>14.999459999999999</v>
      </c>
      <c r="L17">
        <v>0.25978299999999999</v>
      </c>
      <c r="M17">
        <v>14.484</v>
      </c>
      <c r="N17">
        <v>15.515000000000001</v>
      </c>
      <c r="O17" t="s">
        <v>81</v>
      </c>
      <c r="P17" t="s">
        <v>122</v>
      </c>
      <c r="Q17">
        <v>0.51500000000000001</v>
      </c>
      <c r="R17">
        <v>0.51500000000000001</v>
      </c>
      <c r="S17" t="s">
        <v>83</v>
      </c>
      <c r="T17" t="s">
        <v>83</v>
      </c>
      <c r="U17" t="s">
        <v>83</v>
      </c>
      <c r="V17" t="s">
        <v>83</v>
      </c>
      <c r="W17">
        <v>377</v>
      </c>
      <c r="X17">
        <v>0</v>
      </c>
      <c r="Y17">
        <v>0</v>
      </c>
      <c r="Z17">
        <v>0</v>
      </c>
      <c r="AA17">
        <v>0</v>
      </c>
      <c r="AB17">
        <v>1</v>
      </c>
      <c r="AC17" t="s">
        <v>84</v>
      </c>
      <c r="AD17" t="s">
        <v>78</v>
      </c>
      <c r="AE17" t="s">
        <v>83</v>
      </c>
    </row>
    <row r="18" spans="1:31">
      <c r="A18" t="s">
        <v>123</v>
      </c>
      <c r="B18">
        <v>2012</v>
      </c>
      <c r="C18" t="s">
        <v>78</v>
      </c>
      <c r="D18" t="s">
        <v>79</v>
      </c>
      <c r="E18" t="s">
        <v>79</v>
      </c>
      <c r="F18" t="s">
        <v>79</v>
      </c>
      <c r="G18" t="s">
        <v>79</v>
      </c>
      <c r="H18" t="s">
        <v>79</v>
      </c>
      <c r="I18" t="s">
        <v>79</v>
      </c>
      <c r="J18" t="s">
        <v>124</v>
      </c>
      <c r="K18">
        <v>14.683807</v>
      </c>
      <c r="L18">
        <v>0.277283</v>
      </c>
      <c r="M18">
        <v>14.134</v>
      </c>
      <c r="N18">
        <v>15.234</v>
      </c>
      <c r="O18" t="s">
        <v>81</v>
      </c>
      <c r="P18" t="s">
        <v>104</v>
      </c>
      <c r="Q18">
        <v>0.55000000000000004</v>
      </c>
      <c r="R18">
        <v>0.55000000000000004</v>
      </c>
      <c r="S18" t="s">
        <v>83</v>
      </c>
      <c r="T18" t="s">
        <v>83</v>
      </c>
      <c r="U18" t="s">
        <v>83</v>
      </c>
      <c r="V18" t="s">
        <v>83</v>
      </c>
      <c r="W18">
        <v>664</v>
      </c>
      <c r="X18">
        <v>0</v>
      </c>
      <c r="Y18">
        <v>0</v>
      </c>
      <c r="Z18">
        <v>0</v>
      </c>
      <c r="AA18">
        <v>0</v>
      </c>
      <c r="AB18">
        <v>1</v>
      </c>
      <c r="AC18" t="s">
        <v>84</v>
      </c>
      <c r="AD18" t="s">
        <v>78</v>
      </c>
      <c r="AE18" t="s">
        <v>83</v>
      </c>
    </row>
    <row r="19" spans="1:31">
      <c r="A19" t="s">
        <v>125</v>
      </c>
      <c r="B19">
        <v>2012</v>
      </c>
      <c r="C19" t="s">
        <v>78</v>
      </c>
      <c r="D19" t="s">
        <v>79</v>
      </c>
      <c r="E19" t="s">
        <v>79</v>
      </c>
      <c r="F19" t="s">
        <v>79</v>
      </c>
      <c r="G19" t="s">
        <v>79</v>
      </c>
      <c r="H19" t="s">
        <v>79</v>
      </c>
      <c r="I19" t="s">
        <v>79</v>
      </c>
      <c r="J19" t="s">
        <v>126</v>
      </c>
      <c r="K19">
        <v>14.288366</v>
      </c>
      <c r="L19">
        <v>0.16137399999999999</v>
      </c>
      <c r="M19">
        <v>13.968</v>
      </c>
      <c r="N19">
        <v>14.609</v>
      </c>
      <c r="O19" t="s">
        <v>81</v>
      </c>
      <c r="P19" t="s">
        <v>127</v>
      </c>
      <c r="Q19">
        <v>0.32</v>
      </c>
      <c r="R19">
        <v>0.32</v>
      </c>
      <c r="S19" t="s">
        <v>83</v>
      </c>
      <c r="T19" t="s">
        <v>83</v>
      </c>
      <c r="U19" t="s">
        <v>83</v>
      </c>
      <c r="V19" t="s">
        <v>83</v>
      </c>
      <c r="W19">
        <v>1084</v>
      </c>
      <c r="X19">
        <v>0</v>
      </c>
      <c r="Y19">
        <v>0</v>
      </c>
      <c r="Z19">
        <v>0</v>
      </c>
      <c r="AA19">
        <v>0</v>
      </c>
      <c r="AB19">
        <v>1</v>
      </c>
      <c r="AC19" t="s">
        <v>84</v>
      </c>
      <c r="AD19" t="s">
        <v>78</v>
      </c>
      <c r="AE19" t="s">
        <v>83</v>
      </c>
    </row>
    <row r="20" spans="1:31">
      <c r="A20" t="s">
        <v>128</v>
      </c>
      <c r="B20">
        <v>2012</v>
      </c>
      <c r="C20" t="s">
        <v>78</v>
      </c>
      <c r="D20" t="s">
        <v>79</v>
      </c>
      <c r="E20" t="s">
        <v>79</v>
      </c>
      <c r="F20" t="s">
        <v>79</v>
      </c>
      <c r="G20" t="s">
        <v>79</v>
      </c>
      <c r="H20" t="s">
        <v>79</v>
      </c>
      <c r="I20" t="s">
        <v>86</v>
      </c>
      <c r="J20" t="s">
        <v>79</v>
      </c>
      <c r="K20">
        <v>14.83986</v>
      </c>
      <c r="L20">
        <v>0.15515200000000001</v>
      </c>
      <c r="M20">
        <v>14.532</v>
      </c>
      <c r="N20">
        <v>15.148</v>
      </c>
      <c r="O20" t="s">
        <v>81</v>
      </c>
      <c r="P20" t="s">
        <v>129</v>
      </c>
      <c r="Q20">
        <v>0.308</v>
      </c>
      <c r="R20">
        <v>0.308</v>
      </c>
      <c r="S20" t="s">
        <v>83</v>
      </c>
      <c r="T20" t="s">
        <v>83</v>
      </c>
      <c r="U20" t="s">
        <v>83</v>
      </c>
      <c r="V20" t="s">
        <v>83</v>
      </c>
      <c r="W20">
        <v>1513</v>
      </c>
      <c r="X20">
        <v>0</v>
      </c>
      <c r="Y20">
        <v>0</v>
      </c>
      <c r="Z20">
        <v>0</v>
      </c>
      <c r="AA20">
        <v>0</v>
      </c>
      <c r="AB20">
        <v>1</v>
      </c>
      <c r="AC20" t="s">
        <v>84</v>
      </c>
      <c r="AD20" t="s">
        <v>78</v>
      </c>
      <c r="AE20" t="s">
        <v>83</v>
      </c>
    </row>
    <row r="21" spans="1:31">
      <c r="A21" t="s">
        <v>130</v>
      </c>
      <c r="B21">
        <v>2012</v>
      </c>
      <c r="C21" t="s">
        <v>78</v>
      </c>
      <c r="D21" t="s">
        <v>79</v>
      </c>
      <c r="E21" t="s">
        <v>79</v>
      </c>
      <c r="F21" t="s">
        <v>79</v>
      </c>
      <c r="G21" t="s">
        <v>79</v>
      </c>
      <c r="H21" t="s">
        <v>79</v>
      </c>
      <c r="I21" t="s">
        <v>86</v>
      </c>
      <c r="J21" t="s">
        <v>115</v>
      </c>
      <c r="K21">
        <v>15.341241</v>
      </c>
      <c r="L21">
        <v>0.416715</v>
      </c>
      <c r="M21">
        <v>14.513999999999999</v>
      </c>
      <c r="N21">
        <v>16.167999999999999</v>
      </c>
      <c r="O21" t="s">
        <v>81</v>
      </c>
      <c r="P21" t="s">
        <v>131</v>
      </c>
      <c r="Q21">
        <v>0.82699999999999996</v>
      </c>
      <c r="R21">
        <v>0.82699999999999996</v>
      </c>
      <c r="S21" t="s">
        <v>83</v>
      </c>
      <c r="T21" t="s">
        <v>83</v>
      </c>
      <c r="U21" t="s">
        <v>83</v>
      </c>
      <c r="V21" t="s">
        <v>83</v>
      </c>
      <c r="W21">
        <v>93</v>
      </c>
      <c r="X21">
        <v>0</v>
      </c>
      <c r="Y21">
        <v>0</v>
      </c>
      <c r="Z21">
        <v>0</v>
      </c>
      <c r="AA21">
        <v>0</v>
      </c>
      <c r="AB21">
        <v>1</v>
      </c>
      <c r="AC21" t="s">
        <v>84</v>
      </c>
      <c r="AD21" t="s">
        <v>78</v>
      </c>
      <c r="AE21" t="s">
        <v>83</v>
      </c>
    </row>
    <row r="22" spans="1:31">
      <c r="A22" t="s">
        <v>132</v>
      </c>
      <c r="B22">
        <v>2012</v>
      </c>
      <c r="C22" t="s">
        <v>78</v>
      </c>
      <c r="D22" t="s">
        <v>79</v>
      </c>
      <c r="E22" t="s">
        <v>79</v>
      </c>
      <c r="F22" t="s">
        <v>79</v>
      </c>
      <c r="G22" t="s">
        <v>79</v>
      </c>
      <c r="H22" t="s">
        <v>79</v>
      </c>
      <c r="I22" t="s">
        <v>86</v>
      </c>
      <c r="J22" t="s">
        <v>118</v>
      </c>
      <c r="K22">
        <v>15.459814</v>
      </c>
      <c r="L22">
        <v>0.48756500000000003</v>
      </c>
      <c r="M22">
        <v>14.492000000000001</v>
      </c>
      <c r="N22">
        <v>16.427</v>
      </c>
      <c r="O22" t="s">
        <v>81</v>
      </c>
      <c r="P22" t="s">
        <v>133</v>
      </c>
      <c r="Q22">
        <v>0.96699999999999997</v>
      </c>
      <c r="R22">
        <v>0.96699999999999997</v>
      </c>
      <c r="S22" t="s">
        <v>83</v>
      </c>
      <c r="T22" t="s">
        <v>83</v>
      </c>
      <c r="U22" t="s">
        <v>83</v>
      </c>
      <c r="V22" t="s">
        <v>83</v>
      </c>
      <c r="W22">
        <v>145</v>
      </c>
      <c r="X22">
        <v>0</v>
      </c>
      <c r="Y22">
        <v>0</v>
      </c>
      <c r="Z22">
        <v>0</v>
      </c>
      <c r="AA22">
        <v>0</v>
      </c>
      <c r="AB22">
        <v>1</v>
      </c>
      <c r="AC22" t="s">
        <v>84</v>
      </c>
      <c r="AD22" t="s">
        <v>78</v>
      </c>
      <c r="AE22" t="s">
        <v>83</v>
      </c>
    </row>
    <row r="23" spans="1:31">
      <c r="A23" t="s">
        <v>134</v>
      </c>
      <c r="B23">
        <v>2012</v>
      </c>
      <c r="C23" t="s">
        <v>78</v>
      </c>
      <c r="D23" t="s">
        <v>79</v>
      </c>
      <c r="E23" t="s">
        <v>79</v>
      </c>
      <c r="F23" t="s">
        <v>79</v>
      </c>
      <c r="G23" t="s">
        <v>79</v>
      </c>
      <c r="H23" t="s">
        <v>79</v>
      </c>
      <c r="I23" t="s">
        <v>86</v>
      </c>
      <c r="J23" t="s">
        <v>121</v>
      </c>
      <c r="K23">
        <v>14.943963</v>
      </c>
      <c r="L23">
        <v>0.34301500000000001</v>
      </c>
      <c r="M23">
        <v>14.263</v>
      </c>
      <c r="N23">
        <v>15.624000000000001</v>
      </c>
      <c r="O23" t="s">
        <v>81</v>
      </c>
      <c r="P23" t="s">
        <v>135</v>
      </c>
      <c r="Q23">
        <v>0.68100000000000005</v>
      </c>
      <c r="R23">
        <v>0.68100000000000005</v>
      </c>
      <c r="S23" t="s">
        <v>83</v>
      </c>
      <c r="T23" t="s">
        <v>83</v>
      </c>
      <c r="U23" t="s">
        <v>83</v>
      </c>
      <c r="V23" t="s">
        <v>83</v>
      </c>
      <c r="W23">
        <v>201</v>
      </c>
      <c r="X23">
        <v>0</v>
      </c>
      <c r="Y23">
        <v>0</v>
      </c>
      <c r="Z23">
        <v>0</v>
      </c>
      <c r="AA23">
        <v>0</v>
      </c>
      <c r="AB23">
        <v>1</v>
      </c>
      <c r="AC23" t="s">
        <v>84</v>
      </c>
      <c r="AD23" t="s">
        <v>78</v>
      </c>
      <c r="AE23" t="s">
        <v>83</v>
      </c>
    </row>
    <row r="24" spans="1:31">
      <c r="A24" t="s">
        <v>136</v>
      </c>
      <c r="B24">
        <v>2012</v>
      </c>
      <c r="C24" t="s">
        <v>78</v>
      </c>
      <c r="D24" t="s">
        <v>79</v>
      </c>
      <c r="E24" t="s">
        <v>79</v>
      </c>
      <c r="F24" t="s">
        <v>79</v>
      </c>
      <c r="G24" t="s">
        <v>79</v>
      </c>
      <c r="H24" t="s">
        <v>79</v>
      </c>
      <c r="I24" t="s">
        <v>86</v>
      </c>
      <c r="J24" t="s">
        <v>124</v>
      </c>
      <c r="K24">
        <v>15.324089000000001</v>
      </c>
      <c r="L24">
        <v>0.46737299999999998</v>
      </c>
      <c r="M24">
        <v>14.397</v>
      </c>
      <c r="N24">
        <v>16.251000000000001</v>
      </c>
      <c r="O24" t="s">
        <v>81</v>
      </c>
      <c r="P24" t="s">
        <v>137</v>
      </c>
      <c r="Q24">
        <v>0.92700000000000005</v>
      </c>
      <c r="R24">
        <v>0.92700000000000005</v>
      </c>
      <c r="S24" t="s">
        <v>83</v>
      </c>
      <c r="T24" t="s">
        <v>83</v>
      </c>
      <c r="U24" t="s">
        <v>83</v>
      </c>
      <c r="V24" t="s">
        <v>83</v>
      </c>
      <c r="W24">
        <v>389</v>
      </c>
      <c r="X24">
        <v>0</v>
      </c>
      <c r="Y24">
        <v>0</v>
      </c>
      <c r="Z24">
        <v>0</v>
      </c>
      <c r="AA24">
        <v>0</v>
      </c>
      <c r="AB24">
        <v>1</v>
      </c>
      <c r="AC24" t="s">
        <v>84</v>
      </c>
      <c r="AD24" t="s">
        <v>78</v>
      </c>
      <c r="AE24" t="s">
        <v>83</v>
      </c>
    </row>
    <row r="25" spans="1:31">
      <c r="A25" t="s">
        <v>138</v>
      </c>
      <c r="B25">
        <v>2012</v>
      </c>
      <c r="C25" t="s">
        <v>78</v>
      </c>
      <c r="D25" t="s">
        <v>79</v>
      </c>
      <c r="E25" t="s">
        <v>79</v>
      </c>
      <c r="F25" t="s">
        <v>79</v>
      </c>
      <c r="G25" t="s">
        <v>79</v>
      </c>
      <c r="H25" t="s">
        <v>79</v>
      </c>
      <c r="I25" t="s">
        <v>86</v>
      </c>
      <c r="J25" t="s">
        <v>126</v>
      </c>
      <c r="K25">
        <v>14.076338</v>
      </c>
      <c r="L25">
        <v>0.17979600000000001</v>
      </c>
      <c r="M25">
        <v>13.72</v>
      </c>
      <c r="N25">
        <v>14.433</v>
      </c>
      <c r="O25" t="s">
        <v>81</v>
      </c>
      <c r="P25" t="s">
        <v>139</v>
      </c>
      <c r="Q25">
        <v>0.35699999999999998</v>
      </c>
      <c r="R25">
        <v>0.35699999999999998</v>
      </c>
      <c r="S25" t="s">
        <v>83</v>
      </c>
      <c r="T25" t="s">
        <v>83</v>
      </c>
      <c r="U25" t="s">
        <v>83</v>
      </c>
      <c r="V25" t="s">
        <v>83</v>
      </c>
      <c r="W25">
        <v>685</v>
      </c>
      <c r="X25">
        <v>0</v>
      </c>
      <c r="Y25">
        <v>0</v>
      </c>
      <c r="Z25">
        <v>0</v>
      </c>
      <c r="AA25">
        <v>0</v>
      </c>
      <c r="AB25">
        <v>1</v>
      </c>
      <c r="AC25" t="s">
        <v>84</v>
      </c>
      <c r="AD25" t="s">
        <v>78</v>
      </c>
      <c r="AE25" t="s">
        <v>83</v>
      </c>
    </row>
    <row r="26" spans="1:31">
      <c r="A26" t="s">
        <v>140</v>
      </c>
      <c r="B26">
        <v>2012</v>
      </c>
      <c r="C26" t="s">
        <v>78</v>
      </c>
      <c r="D26" t="s">
        <v>79</v>
      </c>
      <c r="E26" t="s">
        <v>79</v>
      </c>
      <c r="F26" t="s">
        <v>79</v>
      </c>
      <c r="G26" t="s">
        <v>79</v>
      </c>
      <c r="H26" t="s">
        <v>79</v>
      </c>
      <c r="I26" t="s">
        <v>89</v>
      </c>
      <c r="J26" t="s">
        <v>79</v>
      </c>
      <c r="K26">
        <v>14.538911000000001</v>
      </c>
      <c r="L26">
        <v>0.17333000000000001</v>
      </c>
      <c r="M26">
        <v>14.195</v>
      </c>
      <c r="N26">
        <v>14.882999999999999</v>
      </c>
      <c r="O26" t="s">
        <v>81</v>
      </c>
      <c r="P26" t="s">
        <v>141</v>
      </c>
      <c r="Q26">
        <v>0.34399999999999997</v>
      </c>
      <c r="R26">
        <v>0.34399999999999997</v>
      </c>
      <c r="S26" t="s">
        <v>83</v>
      </c>
      <c r="T26" t="s">
        <v>83</v>
      </c>
      <c r="U26" t="s">
        <v>83</v>
      </c>
      <c r="V26" t="s">
        <v>83</v>
      </c>
      <c r="W26">
        <v>1059</v>
      </c>
      <c r="X26">
        <v>0</v>
      </c>
      <c r="Y26">
        <v>0</v>
      </c>
      <c r="Z26">
        <v>0</v>
      </c>
      <c r="AA26">
        <v>0</v>
      </c>
      <c r="AB26">
        <v>1</v>
      </c>
      <c r="AC26" t="s">
        <v>84</v>
      </c>
      <c r="AD26" t="s">
        <v>78</v>
      </c>
      <c r="AE26" t="s">
        <v>83</v>
      </c>
    </row>
    <row r="27" spans="1:31">
      <c r="A27" t="s">
        <v>142</v>
      </c>
      <c r="B27">
        <v>2012</v>
      </c>
      <c r="C27" t="s">
        <v>78</v>
      </c>
      <c r="D27" t="s">
        <v>79</v>
      </c>
      <c r="E27" t="s">
        <v>79</v>
      </c>
      <c r="F27" t="s">
        <v>79</v>
      </c>
      <c r="G27" t="s">
        <v>79</v>
      </c>
      <c r="H27" t="s">
        <v>79</v>
      </c>
      <c r="I27" t="s">
        <v>89</v>
      </c>
      <c r="J27" t="s">
        <v>115</v>
      </c>
      <c r="K27">
        <v>14.206802</v>
      </c>
      <c r="L27">
        <v>0.64870099999999997</v>
      </c>
      <c r="M27">
        <v>12.92</v>
      </c>
      <c r="N27">
        <v>15.494</v>
      </c>
      <c r="O27" t="s">
        <v>81</v>
      </c>
      <c r="P27" t="s">
        <v>143</v>
      </c>
      <c r="Q27">
        <v>1.2869999999999999</v>
      </c>
      <c r="R27">
        <v>1.2869999999999999</v>
      </c>
      <c r="S27" t="s">
        <v>83</v>
      </c>
      <c r="T27" t="s">
        <v>83</v>
      </c>
      <c r="U27" t="s">
        <v>83</v>
      </c>
      <c r="V27" t="s">
        <v>83</v>
      </c>
      <c r="W27">
        <v>84</v>
      </c>
      <c r="X27">
        <v>0</v>
      </c>
      <c r="Y27">
        <v>0</v>
      </c>
      <c r="Z27">
        <v>0</v>
      </c>
      <c r="AA27">
        <v>0</v>
      </c>
      <c r="AB27">
        <v>1</v>
      </c>
      <c r="AC27" t="s">
        <v>84</v>
      </c>
      <c r="AD27" t="s">
        <v>78</v>
      </c>
      <c r="AE27" t="s">
        <v>83</v>
      </c>
    </row>
    <row r="28" spans="1:31">
      <c r="A28" t="s">
        <v>144</v>
      </c>
      <c r="B28">
        <v>2012</v>
      </c>
      <c r="C28" t="s">
        <v>78</v>
      </c>
      <c r="D28" t="s">
        <v>79</v>
      </c>
      <c r="E28" t="s">
        <v>79</v>
      </c>
      <c r="F28" t="s">
        <v>79</v>
      </c>
      <c r="G28" t="s">
        <v>79</v>
      </c>
      <c r="H28" t="s">
        <v>79</v>
      </c>
      <c r="I28" t="s">
        <v>89</v>
      </c>
      <c r="J28" t="s">
        <v>118</v>
      </c>
      <c r="K28">
        <v>14.924109</v>
      </c>
      <c r="L28">
        <v>0.44006299999999998</v>
      </c>
      <c r="M28">
        <v>14.051</v>
      </c>
      <c r="N28">
        <v>15.797000000000001</v>
      </c>
      <c r="O28" t="s">
        <v>81</v>
      </c>
      <c r="P28" t="s">
        <v>145</v>
      </c>
      <c r="Q28">
        <v>0.873</v>
      </c>
      <c r="R28">
        <v>0.873</v>
      </c>
      <c r="S28" t="s">
        <v>83</v>
      </c>
      <c r="T28" t="s">
        <v>83</v>
      </c>
      <c r="U28" t="s">
        <v>83</v>
      </c>
      <c r="V28" t="s">
        <v>83</v>
      </c>
      <c r="W28">
        <v>125</v>
      </c>
      <c r="X28">
        <v>0</v>
      </c>
      <c r="Y28">
        <v>0</v>
      </c>
      <c r="Z28">
        <v>0</v>
      </c>
      <c r="AA28">
        <v>0</v>
      </c>
      <c r="AB28">
        <v>1</v>
      </c>
      <c r="AC28" t="s">
        <v>84</v>
      </c>
      <c r="AD28" t="s">
        <v>78</v>
      </c>
      <c r="AE28" t="s">
        <v>83</v>
      </c>
    </row>
    <row r="29" spans="1:31">
      <c r="A29" t="s">
        <v>146</v>
      </c>
      <c r="B29">
        <v>2012</v>
      </c>
      <c r="C29" t="s">
        <v>78</v>
      </c>
      <c r="D29" t="s">
        <v>79</v>
      </c>
      <c r="E29" t="s">
        <v>79</v>
      </c>
      <c r="F29" t="s">
        <v>79</v>
      </c>
      <c r="G29" t="s">
        <v>79</v>
      </c>
      <c r="H29" t="s">
        <v>79</v>
      </c>
      <c r="I29" t="s">
        <v>89</v>
      </c>
      <c r="J29" t="s">
        <v>121</v>
      </c>
      <c r="K29">
        <v>15.043697999999999</v>
      </c>
      <c r="L29">
        <v>0.41702800000000001</v>
      </c>
      <c r="M29">
        <v>14.215999999999999</v>
      </c>
      <c r="N29">
        <v>15.871</v>
      </c>
      <c r="O29" t="s">
        <v>81</v>
      </c>
      <c r="P29" t="s">
        <v>147</v>
      </c>
      <c r="Q29">
        <v>0.82699999999999996</v>
      </c>
      <c r="R29">
        <v>0.82699999999999996</v>
      </c>
      <c r="S29" t="s">
        <v>83</v>
      </c>
      <c r="T29" t="s">
        <v>83</v>
      </c>
      <c r="U29" t="s">
        <v>83</v>
      </c>
      <c r="V29" t="s">
        <v>83</v>
      </c>
      <c r="W29">
        <v>176</v>
      </c>
      <c r="X29">
        <v>0</v>
      </c>
      <c r="Y29">
        <v>0</v>
      </c>
      <c r="Z29">
        <v>0</v>
      </c>
      <c r="AA29">
        <v>0</v>
      </c>
      <c r="AB29">
        <v>1</v>
      </c>
      <c r="AC29" t="s">
        <v>84</v>
      </c>
      <c r="AD29" t="s">
        <v>78</v>
      </c>
      <c r="AE29" t="s">
        <v>83</v>
      </c>
    </row>
    <row r="30" spans="1:31">
      <c r="A30" t="s">
        <v>148</v>
      </c>
      <c r="B30">
        <v>2012</v>
      </c>
      <c r="C30" t="s">
        <v>78</v>
      </c>
      <c r="D30" t="s">
        <v>79</v>
      </c>
      <c r="E30" t="s">
        <v>79</v>
      </c>
      <c r="F30" t="s">
        <v>79</v>
      </c>
      <c r="G30" t="s">
        <v>79</v>
      </c>
      <c r="H30" t="s">
        <v>79</v>
      </c>
      <c r="I30" t="s">
        <v>89</v>
      </c>
      <c r="J30" t="s">
        <v>124</v>
      </c>
      <c r="K30">
        <v>14.019667999999999</v>
      </c>
      <c r="L30">
        <v>0.37221799999999999</v>
      </c>
      <c r="M30">
        <v>13.281000000000001</v>
      </c>
      <c r="N30">
        <v>14.757999999999999</v>
      </c>
      <c r="O30" t="s">
        <v>81</v>
      </c>
      <c r="P30" t="s">
        <v>149</v>
      </c>
      <c r="Q30">
        <v>0.73799999999999999</v>
      </c>
      <c r="R30">
        <v>0.73799999999999999</v>
      </c>
      <c r="S30" t="s">
        <v>83</v>
      </c>
      <c r="T30" t="s">
        <v>83</v>
      </c>
      <c r="U30" t="s">
        <v>83</v>
      </c>
      <c r="V30" t="s">
        <v>83</v>
      </c>
      <c r="W30">
        <v>275</v>
      </c>
      <c r="X30">
        <v>0</v>
      </c>
      <c r="Y30">
        <v>0</v>
      </c>
      <c r="Z30">
        <v>0</v>
      </c>
      <c r="AA30">
        <v>0</v>
      </c>
      <c r="AB30">
        <v>1</v>
      </c>
      <c r="AC30" t="s">
        <v>84</v>
      </c>
      <c r="AD30" t="s">
        <v>78</v>
      </c>
      <c r="AE30" t="s">
        <v>83</v>
      </c>
    </row>
    <row r="31" spans="1:31">
      <c r="A31" t="s">
        <v>150</v>
      </c>
      <c r="B31">
        <v>2012</v>
      </c>
      <c r="C31" t="s">
        <v>78</v>
      </c>
      <c r="D31" t="s">
        <v>79</v>
      </c>
      <c r="E31" t="s">
        <v>79</v>
      </c>
      <c r="F31" t="s">
        <v>79</v>
      </c>
      <c r="G31" t="s">
        <v>79</v>
      </c>
      <c r="H31" t="s">
        <v>79</v>
      </c>
      <c r="I31" t="s">
        <v>89</v>
      </c>
      <c r="J31" t="s">
        <v>126</v>
      </c>
      <c r="K31">
        <v>14.540202000000001</v>
      </c>
      <c r="L31">
        <v>0.294238</v>
      </c>
      <c r="M31">
        <v>13.956</v>
      </c>
      <c r="N31">
        <v>15.124000000000001</v>
      </c>
      <c r="O31" t="s">
        <v>81</v>
      </c>
      <c r="P31" t="s">
        <v>97</v>
      </c>
      <c r="Q31">
        <v>0.58399999999999996</v>
      </c>
      <c r="R31">
        <v>0.58399999999999996</v>
      </c>
      <c r="S31" t="s">
        <v>83</v>
      </c>
      <c r="T31" t="s">
        <v>83</v>
      </c>
      <c r="U31" t="s">
        <v>83</v>
      </c>
      <c r="V31" t="s">
        <v>83</v>
      </c>
      <c r="W31">
        <v>399</v>
      </c>
      <c r="X31">
        <v>0</v>
      </c>
      <c r="Y31">
        <v>0</v>
      </c>
      <c r="Z31">
        <v>0</v>
      </c>
      <c r="AA31">
        <v>0</v>
      </c>
      <c r="AB31">
        <v>1</v>
      </c>
      <c r="AC31" t="s">
        <v>84</v>
      </c>
      <c r="AD31" t="s">
        <v>78</v>
      </c>
      <c r="AE31" t="s">
        <v>83</v>
      </c>
    </row>
    <row r="32" spans="1:31">
      <c r="A32" t="s">
        <v>151</v>
      </c>
      <c r="B32">
        <v>2012</v>
      </c>
      <c r="C32" t="s">
        <v>78</v>
      </c>
      <c r="D32" t="s">
        <v>79</v>
      </c>
      <c r="E32" t="s">
        <v>79</v>
      </c>
      <c r="F32" t="s">
        <v>79</v>
      </c>
      <c r="G32" t="s">
        <v>152</v>
      </c>
      <c r="H32" t="s">
        <v>80</v>
      </c>
      <c r="I32" t="s">
        <v>79</v>
      </c>
      <c r="J32" t="s">
        <v>79</v>
      </c>
      <c r="K32">
        <v>13.623528</v>
      </c>
      <c r="L32">
        <v>0.35822599999999999</v>
      </c>
      <c r="M32">
        <v>12.913</v>
      </c>
      <c r="N32">
        <v>14.334</v>
      </c>
      <c r="O32" t="s">
        <v>81</v>
      </c>
      <c r="P32" t="s">
        <v>153</v>
      </c>
      <c r="Q32">
        <v>0.71099999999999997</v>
      </c>
      <c r="R32">
        <v>0.71099999999999997</v>
      </c>
      <c r="S32" t="s">
        <v>83</v>
      </c>
      <c r="T32" t="s">
        <v>83</v>
      </c>
      <c r="U32" t="s">
        <v>83</v>
      </c>
      <c r="V32" t="s">
        <v>83</v>
      </c>
      <c r="W32">
        <v>137</v>
      </c>
      <c r="X32">
        <v>0</v>
      </c>
      <c r="Y32">
        <v>0</v>
      </c>
      <c r="Z32">
        <v>0</v>
      </c>
      <c r="AA32">
        <v>0</v>
      </c>
      <c r="AB32">
        <v>1</v>
      </c>
      <c r="AC32" t="s">
        <v>84</v>
      </c>
      <c r="AD32" t="s">
        <v>78</v>
      </c>
      <c r="AE32" t="s">
        <v>83</v>
      </c>
    </row>
    <row r="33" spans="1:31">
      <c r="A33" t="s">
        <v>154</v>
      </c>
      <c r="B33">
        <v>2012</v>
      </c>
      <c r="C33" t="s">
        <v>78</v>
      </c>
      <c r="D33" t="s">
        <v>79</v>
      </c>
      <c r="E33" t="s">
        <v>79</v>
      </c>
      <c r="F33" t="s">
        <v>79</v>
      </c>
      <c r="G33" t="s">
        <v>152</v>
      </c>
      <c r="H33" t="s">
        <v>80</v>
      </c>
      <c r="I33" t="s">
        <v>86</v>
      </c>
      <c r="J33" t="s">
        <v>79</v>
      </c>
      <c r="K33">
        <v>13.95252</v>
      </c>
      <c r="L33">
        <v>0.41224899999999998</v>
      </c>
      <c r="M33">
        <v>13.135</v>
      </c>
      <c r="N33">
        <v>14.77</v>
      </c>
      <c r="O33" t="s">
        <v>81</v>
      </c>
      <c r="P33" t="s">
        <v>90</v>
      </c>
      <c r="Q33">
        <v>0.81799999999999995</v>
      </c>
      <c r="R33">
        <v>0.81799999999999995</v>
      </c>
      <c r="S33" t="s">
        <v>83</v>
      </c>
      <c r="T33" t="s">
        <v>83</v>
      </c>
      <c r="U33" t="s">
        <v>83</v>
      </c>
      <c r="V33" t="s">
        <v>83</v>
      </c>
      <c r="W33">
        <v>84</v>
      </c>
      <c r="X33">
        <v>0</v>
      </c>
      <c r="Y33">
        <v>0</v>
      </c>
      <c r="Z33">
        <v>0</v>
      </c>
      <c r="AA33">
        <v>0</v>
      </c>
      <c r="AB33">
        <v>1</v>
      </c>
      <c r="AC33" t="s">
        <v>84</v>
      </c>
      <c r="AD33" t="s">
        <v>78</v>
      </c>
      <c r="AE33" t="s">
        <v>83</v>
      </c>
    </row>
    <row r="34" spans="1:31">
      <c r="A34" t="s">
        <v>155</v>
      </c>
      <c r="B34">
        <v>2012</v>
      </c>
      <c r="C34" t="s">
        <v>78</v>
      </c>
      <c r="D34" t="s">
        <v>79</v>
      </c>
      <c r="E34" t="s">
        <v>79</v>
      </c>
      <c r="F34" t="s">
        <v>79</v>
      </c>
      <c r="G34" t="s">
        <v>152</v>
      </c>
      <c r="H34" t="s">
        <v>80</v>
      </c>
      <c r="I34" t="s">
        <v>89</v>
      </c>
      <c r="J34" t="s">
        <v>79</v>
      </c>
      <c r="K34">
        <v>13.306858999999999</v>
      </c>
      <c r="L34">
        <v>0.58023599999999997</v>
      </c>
      <c r="M34">
        <v>12.156000000000001</v>
      </c>
      <c r="N34">
        <v>14.458</v>
      </c>
      <c r="O34" t="s">
        <v>81</v>
      </c>
      <c r="P34" t="s">
        <v>156</v>
      </c>
      <c r="Q34">
        <v>1.151</v>
      </c>
      <c r="R34">
        <v>1.151</v>
      </c>
      <c r="S34" t="s">
        <v>83</v>
      </c>
      <c r="T34" t="s">
        <v>83</v>
      </c>
      <c r="U34" t="s">
        <v>83</v>
      </c>
      <c r="V34" t="s">
        <v>83</v>
      </c>
      <c r="W34">
        <v>53</v>
      </c>
      <c r="X34">
        <v>0</v>
      </c>
      <c r="Y34">
        <v>0</v>
      </c>
      <c r="Z34">
        <v>0</v>
      </c>
      <c r="AA34">
        <v>0</v>
      </c>
      <c r="AB34">
        <v>1</v>
      </c>
      <c r="AC34" t="s">
        <v>84</v>
      </c>
      <c r="AD34" t="s">
        <v>78</v>
      </c>
      <c r="AE34" t="s">
        <v>83</v>
      </c>
    </row>
    <row r="35" spans="1:31">
      <c r="A35" t="s">
        <v>157</v>
      </c>
      <c r="B35">
        <v>2012</v>
      </c>
      <c r="C35" t="s">
        <v>78</v>
      </c>
      <c r="D35" t="s">
        <v>79</v>
      </c>
      <c r="E35" t="s">
        <v>79</v>
      </c>
      <c r="F35" t="s">
        <v>79</v>
      </c>
      <c r="G35" t="s">
        <v>152</v>
      </c>
      <c r="H35" t="s">
        <v>92</v>
      </c>
      <c r="I35" t="s">
        <v>79</v>
      </c>
      <c r="J35" t="s">
        <v>79</v>
      </c>
      <c r="K35">
        <v>15.137211000000001</v>
      </c>
      <c r="L35">
        <v>0.32393300000000003</v>
      </c>
      <c r="M35">
        <v>14.494999999999999</v>
      </c>
      <c r="N35">
        <v>15.78</v>
      </c>
      <c r="O35" t="s">
        <v>81</v>
      </c>
      <c r="P35" t="s">
        <v>158</v>
      </c>
      <c r="Q35">
        <v>0.64300000000000002</v>
      </c>
      <c r="R35">
        <v>0.64300000000000002</v>
      </c>
      <c r="S35" t="s">
        <v>83</v>
      </c>
      <c r="T35" t="s">
        <v>83</v>
      </c>
      <c r="U35" t="s">
        <v>83</v>
      </c>
      <c r="V35" t="s">
        <v>83</v>
      </c>
      <c r="W35">
        <v>478</v>
      </c>
      <c r="X35">
        <v>0</v>
      </c>
      <c r="Y35">
        <v>0</v>
      </c>
      <c r="Z35">
        <v>0</v>
      </c>
      <c r="AA35">
        <v>0</v>
      </c>
      <c r="AB35">
        <v>1</v>
      </c>
      <c r="AC35" t="s">
        <v>84</v>
      </c>
      <c r="AD35" t="s">
        <v>78</v>
      </c>
      <c r="AE35" t="s">
        <v>83</v>
      </c>
    </row>
    <row r="36" spans="1:31">
      <c r="A36" t="s">
        <v>159</v>
      </c>
      <c r="B36">
        <v>2012</v>
      </c>
      <c r="C36" t="s">
        <v>78</v>
      </c>
      <c r="D36" t="s">
        <v>79</v>
      </c>
      <c r="E36" t="s">
        <v>79</v>
      </c>
      <c r="F36" t="s">
        <v>79</v>
      </c>
      <c r="G36" t="s">
        <v>152</v>
      </c>
      <c r="H36" t="s">
        <v>92</v>
      </c>
      <c r="I36" t="s">
        <v>86</v>
      </c>
      <c r="J36" t="s">
        <v>79</v>
      </c>
      <c r="K36">
        <v>14.771212999999999</v>
      </c>
      <c r="L36">
        <v>0.492649</v>
      </c>
      <c r="M36">
        <v>13.794</v>
      </c>
      <c r="N36">
        <v>15.749000000000001</v>
      </c>
      <c r="O36" t="s">
        <v>81</v>
      </c>
      <c r="P36" t="s">
        <v>160</v>
      </c>
      <c r="Q36">
        <v>0.97699999999999998</v>
      </c>
      <c r="R36">
        <v>0.97699999999999998</v>
      </c>
      <c r="S36" t="s">
        <v>83</v>
      </c>
      <c r="T36" t="s">
        <v>83</v>
      </c>
      <c r="U36" t="s">
        <v>83</v>
      </c>
      <c r="V36" t="s">
        <v>83</v>
      </c>
      <c r="W36">
        <v>300</v>
      </c>
      <c r="X36">
        <v>0</v>
      </c>
      <c r="Y36">
        <v>0</v>
      </c>
      <c r="Z36">
        <v>0</v>
      </c>
      <c r="AA36">
        <v>0</v>
      </c>
      <c r="AB36">
        <v>1</v>
      </c>
      <c r="AC36" t="s">
        <v>84</v>
      </c>
      <c r="AD36" t="s">
        <v>78</v>
      </c>
      <c r="AE36" t="s">
        <v>83</v>
      </c>
    </row>
    <row r="37" spans="1:31">
      <c r="A37" t="s">
        <v>161</v>
      </c>
      <c r="B37">
        <v>2012</v>
      </c>
      <c r="C37" t="s">
        <v>78</v>
      </c>
      <c r="D37" t="s">
        <v>79</v>
      </c>
      <c r="E37" t="s">
        <v>79</v>
      </c>
      <c r="F37" t="s">
        <v>79</v>
      </c>
      <c r="G37" t="s">
        <v>152</v>
      </c>
      <c r="H37" t="s">
        <v>92</v>
      </c>
      <c r="I37" t="s">
        <v>89</v>
      </c>
      <c r="J37" t="s">
        <v>79</v>
      </c>
      <c r="K37">
        <v>15.468994</v>
      </c>
      <c r="L37">
        <v>0.471802</v>
      </c>
      <c r="M37">
        <v>14.532999999999999</v>
      </c>
      <c r="N37">
        <v>16.405000000000001</v>
      </c>
      <c r="O37" t="s">
        <v>81</v>
      </c>
      <c r="P37" t="s">
        <v>133</v>
      </c>
      <c r="Q37">
        <v>0.93600000000000005</v>
      </c>
      <c r="R37">
        <v>0.93600000000000005</v>
      </c>
      <c r="S37" t="s">
        <v>83</v>
      </c>
      <c r="T37" t="s">
        <v>83</v>
      </c>
      <c r="U37" t="s">
        <v>83</v>
      </c>
      <c r="V37" t="s">
        <v>83</v>
      </c>
      <c r="W37">
        <v>178</v>
      </c>
      <c r="X37">
        <v>0</v>
      </c>
      <c r="Y37">
        <v>0</v>
      </c>
      <c r="Z37">
        <v>0</v>
      </c>
      <c r="AA37">
        <v>0</v>
      </c>
      <c r="AB37">
        <v>1</v>
      </c>
      <c r="AC37" t="s">
        <v>84</v>
      </c>
      <c r="AD37" t="s">
        <v>78</v>
      </c>
      <c r="AE37" t="s">
        <v>83</v>
      </c>
    </row>
    <row r="38" spans="1:31">
      <c r="A38" t="s">
        <v>162</v>
      </c>
      <c r="B38">
        <v>2012</v>
      </c>
      <c r="C38" t="s">
        <v>78</v>
      </c>
      <c r="D38" t="s">
        <v>79</v>
      </c>
      <c r="E38" t="s">
        <v>79</v>
      </c>
      <c r="F38" t="s">
        <v>79</v>
      </c>
      <c r="G38" t="s">
        <v>152</v>
      </c>
      <c r="H38" t="s">
        <v>99</v>
      </c>
      <c r="I38" t="s">
        <v>79</v>
      </c>
      <c r="J38" t="s">
        <v>79</v>
      </c>
      <c r="K38">
        <v>16.195184000000001</v>
      </c>
      <c r="L38">
        <v>0.48443700000000001</v>
      </c>
      <c r="M38">
        <v>15.234</v>
      </c>
      <c r="N38">
        <v>17.155999999999999</v>
      </c>
      <c r="O38" t="s">
        <v>81</v>
      </c>
      <c r="P38" t="s">
        <v>163</v>
      </c>
      <c r="Q38">
        <v>0.96099999999999997</v>
      </c>
      <c r="R38">
        <v>0.96099999999999997</v>
      </c>
      <c r="S38" t="s">
        <v>83</v>
      </c>
      <c r="T38" t="s">
        <v>83</v>
      </c>
      <c r="U38" t="s">
        <v>83</v>
      </c>
      <c r="V38" t="s">
        <v>83</v>
      </c>
      <c r="W38">
        <v>289</v>
      </c>
      <c r="X38">
        <v>0</v>
      </c>
      <c r="Y38">
        <v>0</v>
      </c>
      <c r="Z38">
        <v>0</v>
      </c>
      <c r="AA38">
        <v>0</v>
      </c>
      <c r="AB38">
        <v>1</v>
      </c>
      <c r="AC38" t="s">
        <v>84</v>
      </c>
      <c r="AD38" t="s">
        <v>78</v>
      </c>
      <c r="AE38" t="s">
        <v>83</v>
      </c>
    </row>
    <row r="39" spans="1:31">
      <c r="A39" t="s">
        <v>164</v>
      </c>
      <c r="B39">
        <v>2012</v>
      </c>
      <c r="C39" t="s">
        <v>78</v>
      </c>
      <c r="D39" t="s">
        <v>79</v>
      </c>
      <c r="E39" t="s">
        <v>79</v>
      </c>
      <c r="F39" t="s">
        <v>79</v>
      </c>
      <c r="G39" t="s">
        <v>152</v>
      </c>
      <c r="H39" t="s">
        <v>99</v>
      </c>
      <c r="I39" t="s">
        <v>86</v>
      </c>
      <c r="J39" t="s">
        <v>79</v>
      </c>
      <c r="K39">
        <v>15.728698</v>
      </c>
      <c r="L39">
        <v>0.55650699999999997</v>
      </c>
      <c r="M39">
        <v>14.625</v>
      </c>
      <c r="N39">
        <v>16.832999999999998</v>
      </c>
      <c r="O39" t="s">
        <v>81</v>
      </c>
      <c r="P39" t="s">
        <v>165</v>
      </c>
      <c r="Q39">
        <v>1.1040000000000001</v>
      </c>
      <c r="R39">
        <v>1.1040000000000001</v>
      </c>
      <c r="S39" t="s">
        <v>83</v>
      </c>
      <c r="T39" t="s">
        <v>83</v>
      </c>
      <c r="U39" t="s">
        <v>83</v>
      </c>
      <c r="V39" t="s">
        <v>83</v>
      </c>
      <c r="W39">
        <v>166</v>
      </c>
      <c r="X39">
        <v>0</v>
      </c>
      <c r="Y39">
        <v>0</v>
      </c>
      <c r="Z39">
        <v>0</v>
      </c>
      <c r="AA39">
        <v>0</v>
      </c>
      <c r="AB39">
        <v>1</v>
      </c>
      <c r="AC39" t="s">
        <v>84</v>
      </c>
      <c r="AD39" t="s">
        <v>78</v>
      </c>
      <c r="AE39" t="s">
        <v>83</v>
      </c>
    </row>
    <row r="40" spans="1:31">
      <c r="A40" t="s">
        <v>166</v>
      </c>
      <c r="B40">
        <v>2012</v>
      </c>
      <c r="C40" t="s">
        <v>78</v>
      </c>
      <c r="D40" t="s">
        <v>79</v>
      </c>
      <c r="E40" t="s">
        <v>79</v>
      </c>
      <c r="F40" t="s">
        <v>79</v>
      </c>
      <c r="G40" t="s">
        <v>152</v>
      </c>
      <c r="H40" t="s">
        <v>99</v>
      </c>
      <c r="I40" t="s">
        <v>89</v>
      </c>
      <c r="J40" t="s">
        <v>79</v>
      </c>
      <c r="K40">
        <v>16.652000000000001</v>
      </c>
      <c r="L40">
        <v>0.70903300000000002</v>
      </c>
      <c r="M40">
        <v>15.244999999999999</v>
      </c>
      <c r="N40">
        <v>18.059000000000001</v>
      </c>
      <c r="O40" t="s">
        <v>81</v>
      </c>
      <c r="P40" t="s">
        <v>167</v>
      </c>
      <c r="Q40">
        <v>1.407</v>
      </c>
      <c r="R40">
        <v>1.407</v>
      </c>
      <c r="S40" t="s">
        <v>83</v>
      </c>
      <c r="T40" t="s">
        <v>83</v>
      </c>
      <c r="U40" t="s">
        <v>83</v>
      </c>
      <c r="V40" t="s">
        <v>83</v>
      </c>
      <c r="W40">
        <v>123</v>
      </c>
      <c r="X40">
        <v>0</v>
      </c>
      <c r="Y40">
        <v>0</v>
      </c>
      <c r="Z40">
        <v>0</v>
      </c>
      <c r="AA40">
        <v>0</v>
      </c>
      <c r="AB40">
        <v>1</v>
      </c>
      <c r="AC40" t="s">
        <v>84</v>
      </c>
      <c r="AD40" t="s">
        <v>78</v>
      </c>
      <c r="AE40" t="s">
        <v>83</v>
      </c>
    </row>
    <row r="41" spans="1:31">
      <c r="A41" t="s">
        <v>168</v>
      </c>
      <c r="B41">
        <v>2012</v>
      </c>
      <c r="C41" t="s">
        <v>78</v>
      </c>
      <c r="D41" t="s">
        <v>79</v>
      </c>
      <c r="E41" t="s">
        <v>79</v>
      </c>
      <c r="F41" t="s">
        <v>79</v>
      </c>
      <c r="G41" t="s">
        <v>152</v>
      </c>
      <c r="H41" t="s">
        <v>106</v>
      </c>
      <c r="I41" t="s">
        <v>79</v>
      </c>
      <c r="J41" t="s">
        <v>79</v>
      </c>
      <c r="K41">
        <v>16.497698</v>
      </c>
      <c r="L41">
        <v>1.59399</v>
      </c>
      <c r="M41">
        <v>13.335000000000001</v>
      </c>
      <c r="N41">
        <v>19.66</v>
      </c>
      <c r="O41" t="s">
        <v>81</v>
      </c>
      <c r="P41" t="s">
        <v>169</v>
      </c>
      <c r="Q41">
        <v>3.1619999999999999</v>
      </c>
      <c r="R41">
        <v>3.1619999999999999</v>
      </c>
      <c r="S41" t="s">
        <v>83</v>
      </c>
      <c r="T41" t="s">
        <v>83</v>
      </c>
      <c r="U41" t="s">
        <v>83</v>
      </c>
      <c r="V41" t="s">
        <v>83</v>
      </c>
      <c r="W41">
        <v>60</v>
      </c>
      <c r="X41">
        <v>0</v>
      </c>
      <c r="Y41">
        <v>0</v>
      </c>
      <c r="Z41">
        <v>0</v>
      </c>
      <c r="AA41">
        <v>0</v>
      </c>
      <c r="AB41">
        <v>1</v>
      </c>
      <c r="AC41" t="s">
        <v>84</v>
      </c>
      <c r="AD41" t="s">
        <v>78</v>
      </c>
      <c r="AE41" t="s">
        <v>83</v>
      </c>
    </row>
    <row r="42" spans="1:31">
      <c r="A42" t="s">
        <v>170</v>
      </c>
      <c r="B42">
        <v>2012</v>
      </c>
      <c r="C42" t="s">
        <v>78</v>
      </c>
      <c r="D42" t="s">
        <v>79</v>
      </c>
      <c r="E42" t="s">
        <v>79</v>
      </c>
      <c r="F42" t="s">
        <v>79</v>
      </c>
      <c r="G42" t="s">
        <v>152</v>
      </c>
      <c r="H42" t="s">
        <v>106</v>
      </c>
      <c r="I42" t="s">
        <v>86</v>
      </c>
      <c r="J42" t="s">
        <v>79</v>
      </c>
      <c r="K42">
        <v>16.518943</v>
      </c>
      <c r="L42">
        <v>1.9993879999999999</v>
      </c>
      <c r="M42">
        <v>12.552</v>
      </c>
      <c r="N42">
        <v>20.486000000000001</v>
      </c>
      <c r="O42" t="s">
        <v>81</v>
      </c>
      <c r="P42" t="s">
        <v>171</v>
      </c>
      <c r="Q42">
        <v>3.9670000000000001</v>
      </c>
      <c r="R42">
        <v>3.9670000000000001</v>
      </c>
      <c r="S42" t="s">
        <v>83</v>
      </c>
      <c r="T42" t="s">
        <v>83</v>
      </c>
      <c r="U42" t="s">
        <v>83</v>
      </c>
      <c r="V42" t="s">
        <v>83</v>
      </c>
      <c r="W42">
        <v>33</v>
      </c>
      <c r="X42">
        <v>0</v>
      </c>
      <c r="Y42">
        <v>0</v>
      </c>
      <c r="Z42">
        <v>0</v>
      </c>
      <c r="AA42">
        <v>0</v>
      </c>
      <c r="AB42">
        <v>1</v>
      </c>
      <c r="AC42" t="s">
        <v>84</v>
      </c>
      <c r="AD42" t="s">
        <v>78</v>
      </c>
      <c r="AE42" t="s">
        <v>83</v>
      </c>
    </row>
    <row r="43" spans="1:31">
      <c r="A43" t="s">
        <v>172</v>
      </c>
      <c r="B43">
        <v>2012</v>
      </c>
      <c r="C43" t="s">
        <v>78</v>
      </c>
      <c r="D43" t="s">
        <v>79</v>
      </c>
      <c r="E43" t="s">
        <v>79</v>
      </c>
      <c r="F43" t="s">
        <v>79</v>
      </c>
      <c r="G43" t="s">
        <v>152</v>
      </c>
      <c r="H43" t="s">
        <v>79</v>
      </c>
      <c r="I43" t="s">
        <v>79</v>
      </c>
      <c r="J43" t="s">
        <v>79</v>
      </c>
      <c r="K43">
        <v>15.250496999999999</v>
      </c>
      <c r="L43">
        <v>0.23331099999999999</v>
      </c>
      <c r="M43">
        <v>14.788</v>
      </c>
      <c r="N43">
        <v>15.712999999999999</v>
      </c>
      <c r="O43" t="s">
        <v>81</v>
      </c>
      <c r="P43" t="s">
        <v>173</v>
      </c>
      <c r="Q43">
        <v>0.46300000000000002</v>
      </c>
      <c r="R43">
        <v>0.46300000000000002</v>
      </c>
      <c r="S43" t="s">
        <v>83</v>
      </c>
      <c r="T43" t="s">
        <v>83</v>
      </c>
      <c r="U43" t="s">
        <v>83</v>
      </c>
      <c r="V43" t="s">
        <v>83</v>
      </c>
      <c r="W43">
        <v>964</v>
      </c>
      <c r="X43">
        <v>0</v>
      </c>
      <c r="Y43">
        <v>0</v>
      </c>
      <c r="Z43">
        <v>0</v>
      </c>
      <c r="AA43">
        <v>0</v>
      </c>
      <c r="AB43">
        <v>1</v>
      </c>
      <c r="AC43" t="s">
        <v>84</v>
      </c>
      <c r="AD43" t="s">
        <v>78</v>
      </c>
      <c r="AE43" t="s">
        <v>83</v>
      </c>
    </row>
    <row r="44" spans="1:31">
      <c r="A44" t="s">
        <v>174</v>
      </c>
      <c r="B44">
        <v>2012</v>
      </c>
      <c r="C44" t="s">
        <v>78</v>
      </c>
      <c r="D44" t="s">
        <v>79</v>
      </c>
      <c r="E44" t="s">
        <v>79</v>
      </c>
      <c r="F44" t="s">
        <v>79</v>
      </c>
      <c r="G44" t="s">
        <v>152</v>
      </c>
      <c r="H44" t="s">
        <v>79</v>
      </c>
      <c r="I44" t="s">
        <v>86</v>
      </c>
      <c r="J44" t="s">
        <v>79</v>
      </c>
      <c r="K44">
        <v>14.969897</v>
      </c>
      <c r="L44">
        <v>0.32991300000000001</v>
      </c>
      <c r="M44">
        <v>14.315</v>
      </c>
      <c r="N44">
        <v>15.624000000000001</v>
      </c>
      <c r="O44" t="s">
        <v>81</v>
      </c>
      <c r="P44" t="s">
        <v>135</v>
      </c>
      <c r="Q44">
        <v>0.65500000000000003</v>
      </c>
      <c r="R44">
        <v>0.65500000000000003</v>
      </c>
      <c r="S44" t="s">
        <v>83</v>
      </c>
      <c r="T44" t="s">
        <v>83</v>
      </c>
      <c r="U44" t="s">
        <v>83</v>
      </c>
      <c r="V44" t="s">
        <v>83</v>
      </c>
      <c r="W44">
        <v>583</v>
      </c>
      <c r="X44">
        <v>0</v>
      </c>
      <c r="Y44">
        <v>0</v>
      </c>
      <c r="Z44">
        <v>0</v>
      </c>
      <c r="AA44">
        <v>0</v>
      </c>
      <c r="AB44">
        <v>1</v>
      </c>
      <c r="AC44" t="s">
        <v>84</v>
      </c>
      <c r="AD44" t="s">
        <v>78</v>
      </c>
      <c r="AE44" t="s">
        <v>83</v>
      </c>
    </row>
    <row r="45" spans="1:31">
      <c r="A45" t="s">
        <v>175</v>
      </c>
      <c r="B45">
        <v>2012</v>
      </c>
      <c r="C45" t="s">
        <v>78</v>
      </c>
      <c r="D45" t="s">
        <v>79</v>
      </c>
      <c r="E45" t="s">
        <v>79</v>
      </c>
      <c r="F45" t="s">
        <v>79</v>
      </c>
      <c r="G45" t="s">
        <v>152</v>
      </c>
      <c r="H45" t="s">
        <v>79</v>
      </c>
      <c r="I45" t="s">
        <v>89</v>
      </c>
      <c r="J45" t="s">
        <v>79</v>
      </c>
      <c r="K45">
        <v>15.50648</v>
      </c>
      <c r="L45">
        <v>0.327208</v>
      </c>
      <c r="M45">
        <v>14.856999999999999</v>
      </c>
      <c r="N45">
        <v>16.155999999999999</v>
      </c>
      <c r="O45" t="s">
        <v>81</v>
      </c>
      <c r="P45" t="s">
        <v>176</v>
      </c>
      <c r="Q45">
        <v>0.64900000000000002</v>
      </c>
      <c r="R45">
        <v>0.64900000000000002</v>
      </c>
      <c r="S45" t="s">
        <v>83</v>
      </c>
      <c r="T45" t="s">
        <v>83</v>
      </c>
      <c r="U45" t="s">
        <v>83</v>
      </c>
      <c r="V45" t="s">
        <v>83</v>
      </c>
      <c r="W45">
        <v>381</v>
      </c>
      <c r="X45">
        <v>0</v>
      </c>
      <c r="Y45">
        <v>0</v>
      </c>
      <c r="Z45">
        <v>0</v>
      </c>
      <c r="AA45">
        <v>0</v>
      </c>
      <c r="AB45">
        <v>1</v>
      </c>
      <c r="AC45" t="s">
        <v>84</v>
      </c>
      <c r="AD45" t="s">
        <v>78</v>
      </c>
      <c r="AE45" t="s">
        <v>83</v>
      </c>
    </row>
    <row r="46" spans="1:31">
      <c r="A46" t="s">
        <v>177</v>
      </c>
      <c r="B46">
        <v>2012</v>
      </c>
      <c r="C46" t="s">
        <v>78</v>
      </c>
      <c r="D46" t="s">
        <v>79</v>
      </c>
      <c r="E46" t="s">
        <v>79</v>
      </c>
      <c r="F46" t="s">
        <v>79</v>
      </c>
      <c r="G46" t="s">
        <v>178</v>
      </c>
      <c r="H46" t="s">
        <v>80</v>
      </c>
      <c r="I46" t="s">
        <v>79</v>
      </c>
      <c r="J46" t="s">
        <v>79</v>
      </c>
      <c r="K46">
        <v>14.198383</v>
      </c>
      <c r="L46">
        <v>0.27793099999999998</v>
      </c>
      <c r="M46">
        <v>13.647</v>
      </c>
      <c r="N46">
        <v>14.75</v>
      </c>
      <c r="O46" t="s">
        <v>81</v>
      </c>
      <c r="P46" t="s">
        <v>179</v>
      </c>
      <c r="Q46">
        <v>0.55100000000000005</v>
      </c>
      <c r="R46">
        <v>0.55100000000000005</v>
      </c>
      <c r="S46" t="s">
        <v>83</v>
      </c>
      <c r="T46" t="s">
        <v>83</v>
      </c>
      <c r="U46" t="s">
        <v>83</v>
      </c>
      <c r="V46" t="s">
        <v>83</v>
      </c>
      <c r="W46">
        <v>181</v>
      </c>
      <c r="X46">
        <v>0</v>
      </c>
      <c r="Y46">
        <v>0</v>
      </c>
      <c r="Z46">
        <v>0</v>
      </c>
      <c r="AA46">
        <v>0</v>
      </c>
      <c r="AB46">
        <v>1</v>
      </c>
      <c r="AC46" t="s">
        <v>84</v>
      </c>
      <c r="AD46" t="s">
        <v>78</v>
      </c>
      <c r="AE46" t="s">
        <v>83</v>
      </c>
    </row>
    <row r="47" spans="1:31">
      <c r="A47" t="s">
        <v>180</v>
      </c>
      <c r="B47">
        <v>2012</v>
      </c>
      <c r="C47" t="s">
        <v>78</v>
      </c>
      <c r="D47" t="s">
        <v>79</v>
      </c>
      <c r="E47" t="s">
        <v>79</v>
      </c>
      <c r="F47" t="s">
        <v>79</v>
      </c>
      <c r="G47" t="s">
        <v>178</v>
      </c>
      <c r="H47" t="s">
        <v>80</v>
      </c>
      <c r="I47" t="s">
        <v>86</v>
      </c>
      <c r="J47" t="s">
        <v>79</v>
      </c>
      <c r="K47">
        <v>14.032531000000001</v>
      </c>
      <c r="L47">
        <v>0.26646500000000001</v>
      </c>
      <c r="M47">
        <v>13.504</v>
      </c>
      <c r="N47">
        <v>14.561</v>
      </c>
      <c r="O47" t="s">
        <v>81</v>
      </c>
      <c r="P47" t="s">
        <v>181</v>
      </c>
      <c r="Q47">
        <v>0.52900000000000003</v>
      </c>
      <c r="R47">
        <v>0.52900000000000003</v>
      </c>
      <c r="S47" t="s">
        <v>83</v>
      </c>
      <c r="T47" t="s">
        <v>83</v>
      </c>
      <c r="U47" t="s">
        <v>83</v>
      </c>
      <c r="V47" t="s">
        <v>83</v>
      </c>
      <c r="W47">
        <v>112</v>
      </c>
      <c r="X47">
        <v>0</v>
      </c>
      <c r="Y47">
        <v>0</v>
      </c>
      <c r="Z47">
        <v>0</v>
      </c>
      <c r="AA47">
        <v>0</v>
      </c>
      <c r="AB47">
        <v>1</v>
      </c>
      <c r="AC47" t="s">
        <v>84</v>
      </c>
      <c r="AD47" t="s">
        <v>78</v>
      </c>
      <c r="AE47" t="s">
        <v>83</v>
      </c>
    </row>
    <row r="48" spans="1:31">
      <c r="A48" t="s">
        <v>182</v>
      </c>
      <c r="B48">
        <v>2012</v>
      </c>
      <c r="C48" t="s">
        <v>78</v>
      </c>
      <c r="D48" t="s">
        <v>79</v>
      </c>
      <c r="E48" t="s">
        <v>79</v>
      </c>
      <c r="F48" t="s">
        <v>79</v>
      </c>
      <c r="G48" t="s">
        <v>178</v>
      </c>
      <c r="H48" t="s">
        <v>80</v>
      </c>
      <c r="I48" t="s">
        <v>89</v>
      </c>
      <c r="J48" t="s">
        <v>79</v>
      </c>
      <c r="K48">
        <v>14.397349999999999</v>
      </c>
      <c r="L48">
        <v>0.55210599999999999</v>
      </c>
      <c r="M48">
        <v>13.302</v>
      </c>
      <c r="N48">
        <v>15.493</v>
      </c>
      <c r="O48" t="s">
        <v>81</v>
      </c>
      <c r="P48" t="s">
        <v>183</v>
      </c>
      <c r="Q48">
        <v>1.095</v>
      </c>
      <c r="R48">
        <v>1.095</v>
      </c>
      <c r="S48" t="s">
        <v>83</v>
      </c>
      <c r="T48" t="s">
        <v>83</v>
      </c>
      <c r="U48" t="s">
        <v>83</v>
      </c>
      <c r="V48" t="s">
        <v>83</v>
      </c>
      <c r="W48">
        <v>69</v>
      </c>
      <c r="X48">
        <v>0</v>
      </c>
      <c r="Y48">
        <v>0</v>
      </c>
      <c r="Z48">
        <v>0</v>
      </c>
      <c r="AA48">
        <v>0</v>
      </c>
      <c r="AB48">
        <v>1</v>
      </c>
      <c r="AC48" t="s">
        <v>84</v>
      </c>
      <c r="AD48" t="s">
        <v>78</v>
      </c>
      <c r="AE48" t="s">
        <v>83</v>
      </c>
    </row>
    <row r="49" spans="1:31">
      <c r="A49" t="s">
        <v>184</v>
      </c>
      <c r="B49">
        <v>2012</v>
      </c>
      <c r="C49" t="s">
        <v>78</v>
      </c>
      <c r="D49" t="s">
        <v>79</v>
      </c>
      <c r="E49" t="s">
        <v>79</v>
      </c>
      <c r="F49" t="s">
        <v>79</v>
      </c>
      <c r="G49" t="s">
        <v>178</v>
      </c>
      <c r="H49" t="s">
        <v>92</v>
      </c>
      <c r="I49" t="s">
        <v>79</v>
      </c>
      <c r="J49" t="s">
        <v>79</v>
      </c>
      <c r="K49">
        <v>14.024093000000001</v>
      </c>
      <c r="L49">
        <v>0.23133400000000001</v>
      </c>
      <c r="M49">
        <v>13.565</v>
      </c>
      <c r="N49">
        <v>14.483000000000001</v>
      </c>
      <c r="O49" t="s">
        <v>81</v>
      </c>
      <c r="P49" t="s">
        <v>87</v>
      </c>
      <c r="Q49">
        <v>0.45900000000000002</v>
      </c>
      <c r="R49">
        <v>0.45900000000000002</v>
      </c>
      <c r="S49" t="s">
        <v>83</v>
      </c>
      <c r="T49" t="s">
        <v>83</v>
      </c>
      <c r="U49" t="s">
        <v>83</v>
      </c>
      <c r="V49" t="s">
        <v>83</v>
      </c>
      <c r="W49">
        <v>655</v>
      </c>
      <c r="X49">
        <v>0</v>
      </c>
      <c r="Y49">
        <v>0</v>
      </c>
      <c r="Z49">
        <v>0</v>
      </c>
      <c r="AA49">
        <v>0</v>
      </c>
      <c r="AB49">
        <v>1</v>
      </c>
      <c r="AC49" t="s">
        <v>84</v>
      </c>
      <c r="AD49" t="s">
        <v>78</v>
      </c>
      <c r="AE49" t="s">
        <v>83</v>
      </c>
    </row>
    <row r="50" spans="1:31">
      <c r="A50" t="s">
        <v>185</v>
      </c>
      <c r="B50">
        <v>2012</v>
      </c>
      <c r="C50" t="s">
        <v>78</v>
      </c>
      <c r="D50" t="s">
        <v>79</v>
      </c>
      <c r="E50" t="s">
        <v>79</v>
      </c>
      <c r="F50" t="s">
        <v>79</v>
      </c>
      <c r="G50" t="s">
        <v>178</v>
      </c>
      <c r="H50" t="s">
        <v>92</v>
      </c>
      <c r="I50" t="s">
        <v>86</v>
      </c>
      <c r="J50" t="s">
        <v>79</v>
      </c>
      <c r="K50">
        <v>13.935008</v>
      </c>
      <c r="L50">
        <v>0.22452</v>
      </c>
      <c r="M50">
        <v>13.49</v>
      </c>
      <c r="N50">
        <v>14.38</v>
      </c>
      <c r="O50" t="s">
        <v>81</v>
      </c>
      <c r="P50" t="s">
        <v>82</v>
      </c>
      <c r="Q50">
        <v>0.44500000000000001</v>
      </c>
      <c r="R50">
        <v>0.44500000000000001</v>
      </c>
      <c r="S50" t="s">
        <v>83</v>
      </c>
      <c r="T50" t="s">
        <v>83</v>
      </c>
      <c r="U50" t="s">
        <v>83</v>
      </c>
      <c r="V50" t="s">
        <v>83</v>
      </c>
      <c r="W50">
        <v>368</v>
      </c>
      <c r="X50">
        <v>0</v>
      </c>
      <c r="Y50">
        <v>0</v>
      </c>
      <c r="Z50">
        <v>0</v>
      </c>
      <c r="AA50">
        <v>0</v>
      </c>
      <c r="AB50">
        <v>1</v>
      </c>
      <c r="AC50" t="s">
        <v>84</v>
      </c>
      <c r="AD50" t="s">
        <v>78</v>
      </c>
      <c r="AE50" t="s">
        <v>83</v>
      </c>
    </row>
    <row r="51" spans="1:31">
      <c r="A51" t="s">
        <v>186</v>
      </c>
      <c r="B51">
        <v>2012</v>
      </c>
      <c r="C51" t="s">
        <v>78</v>
      </c>
      <c r="D51" t="s">
        <v>79</v>
      </c>
      <c r="E51" t="s">
        <v>79</v>
      </c>
      <c r="F51" t="s">
        <v>79</v>
      </c>
      <c r="G51" t="s">
        <v>178</v>
      </c>
      <c r="H51" t="s">
        <v>92</v>
      </c>
      <c r="I51" t="s">
        <v>89</v>
      </c>
      <c r="J51" t="s">
        <v>79</v>
      </c>
      <c r="K51">
        <v>14.091594000000001</v>
      </c>
      <c r="L51">
        <v>0.35774899999999998</v>
      </c>
      <c r="M51">
        <v>13.382</v>
      </c>
      <c r="N51">
        <v>14.801</v>
      </c>
      <c r="O51" t="s">
        <v>81</v>
      </c>
      <c r="P51" t="s">
        <v>187</v>
      </c>
      <c r="Q51">
        <v>0.71</v>
      </c>
      <c r="R51">
        <v>0.71</v>
      </c>
      <c r="S51" t="s">
        <v>83</v>
      </c>
      <c r="T51" t="s">
        <v>83</v>
      </c>
      <c r="U51" t="s">
        <v>83</v>
      </c>
      <c r="V51" t="s">
        <v>83</v>
      </c>
      <c r="W51">
        <v>287</v>
      </c>
      <c r="X51">
        <v>0</v>
      </c>
      <c r="Y51">
        <v>0</v>
      </c>
      <c r="Z51">
        <v>0</v>
      </c>
      <c r="AA51">
        <v>0</v>
      </c>
      <c r="AB51">
        <v>1</v>
      </c>
      <c r="AC51" t="s">
        <v>84</v>
      </c>
      <c r="AD51" t="s">
        <v>78</v>
      </c>
      <c r="AE51" t="s">
        <v>83</v>
      </c>
    </row>
    <row r="52" spans="1:31">
      <c r="A52" t="s">
        <v>188</v>
      </c>
      <c r="B52">
        <v>2012</v>
      </c>
      <c r="C52" t="s">
        <v>78</v>
      </c>
      <c r="D52" t="s">
        <v>79</v>
      </c>
      <c r="E52" t="s">
        <v>79</v>
      </c>
      <c r="F52" t="s">
        <v>79</v>
      </c>
      <c r="G52" t="s">
        <v>178</v>
      </c>
      <c r="H52" t="s">
        <v>99</v>
      </c>
      <c r="I52" t="s">
        <v>79</v>
      </c>
      <c r="J52" t="s">
        <v>79</v>
      </c>
      <c r="K52">
        <v>14.587994</v>
      </c>
      <c r="L52">
        <v>0.20270299999999999</v>
      </c>
      <c r="M52">
        <v>14.186</v>
      </c>
      <c r="N52">
        <v>14.99</v>
      </c>
      <c r="O52" t="s">
        <v>81</v>
      </c>
      <c r="P52" t="s">
        <v>189</v>
      </c>
      <c r="Q52">
        <v>0.40200000000000002</v>
      </c>
      <c r="R52">
        <v>0.40200000000000002</v>
      </c>
      <c r="S52" t="s">
        <v>83</v>
      </c>
      <c r="T52" t="s">
        <v>83</v>
      </c>
      <c r="U52" t="s">
        <v>83</v>
      </c>
      <c r="V52" t="s">
        <v>83</v>
      </c>
      <c r="W52">
        <v>597</v>
      </c>
      <c r="X52">
        <v>0</v>
      </c>
      <c r="Y52">
        <v>0</v>
      </c>
      <c r="Z52">
        <v>0</v>
      </c>
      <c r="AA52">
        <v>0</v>
      </c>
      <c r="AB52">
        <v>1</v>
      </c>
      <c r="AC52" t="s">
        <v>84</v>
      </c>
      <c r="AD52" t="s">
        <v>78</v>
      </c>
      <c r="AE52" t="s">
        <v>83</v>
      </c>
    </row>
    <row r="53" spans="1:31">
      <c r="A53" t="s">
        <v>190</v>
      </c>
      <c r="B53">
        <v>2012</v>
      </c>
      <c r="C53" t="s">
        <v>78</v>
      </c>
      <c r="D53" t="s">
        <v>79</v>
      </c>
      <c r="E53" t="s">
        <v>79</v>
      </c>
      <c r="F53" t="s">
        <v>79</v>
      </c>
      <c r="G53" t="s">
        <v>178</v>
      </c>
      <c r="H53" t="s">
        <v>99</v>
      </c>
      <c r="I53" t="s">
        <v>86</v>
      </c>
      <c r="J53" t="s">
        <v>79</v>
      </c>
      <c r="K53">
        <v>15.21555</v>
      </c>
      <c r="L53">
        <v>0.27782400000000002</v>
      </c>
      <c r="M53">
        <v>14.664</v>
      </c>
      <c r="N53">
        <v>15.766999999999999</v>
      </c>
      <c r="O53" t="s">
        <v>81</v>
      </c>
      <c r="P53" t="s">
        <v>191</v>
      </c>
      <c r="Q53">
        <v>0.55100000000000005</v>
      </c>
      <c r="R53">
        <v>0.55100000000000005</v>
      </c>
      <c r="S53" t="s">
        <v>83</v>
      </c>
      <c r="T53" t="s">
        <v>83</v>
      </c>
      <c r="U53" t="s">
        <v>83</v>
      </c>
      <c r="V53" t="s">
        <v>83</v>
      </c>
      <c r="W53">
        <v>348</v>
      </c>
      <c r="X53">
        <v>0</v>
      </c>
      <c r="Y53">
        <v>0</v>
      </c>
      <c r="Z53">
        <v>0</v>
      </c>
      <c r="AA53">
        <v>0</v>
      </c>
      <c r="AB53">
        <v>1</v>
      </c>
      <c r="AC53" t="s">
        <v>84</v>
      </c>
      <c r="AD53" t="s">
        <v>78</v>
      </c>
      <c r="AE53" t="s">
        <v>83</v>
      </c>
    </row>
    <row r="54" spans="1:31">
      <c r="A54" t="s">
        <v>192</v>
      </c>
      <c r="B54">
        <v>2012</v>
      </c>
      <c r="C54" t="s">
        <v>78</v>
      </c>
      <c r="D54" t="s">
        <v>79</v>
      </c>
      <c r="E54" t="s">
        <v>79</v>
      </c>
      <c r="F54" t="s">
        <v>79</v>
      </c>
      <c r="G54" t="s">
        <v>178</v>
      </c>
      <c r="H54" t="s">
        <v>99</v>
      </c>
      <c r="I54" t="s">
        <v>89</v>
      </c>
      <c r="J54" t="s">
        <v>79</v>
      </c>
      <c r="K54">
        <v>13.881973</v>
      </c>
      <c r="L54">
        <v>0.27979900000000002</v>
      </c>
      <c r="M54">
        <v>13.327</v>
      </c>
      <c r="N54">
        <v>14.436999999999999</v>
      </c>
      <c r="O54" t="s">
        <v>81</v>
      </c>
      <c r="P54" t="s">
        <v>193</v>
      </c>
      <c r="Q54">
        <v>0.55500000000000005</v>
      </c>
      <c r="R54">
        <v>0.55500000000000005</v>
      </c>
      <c r="S54" t="s">
        <v>83</v>
      </c>
      <c r="T54" t="s">
        <v>83</v>
      </c>
      <c r="U54" t="s">
        <v>83</v>
      </c>
      <c r="V54" t="s">
        <v>83</v>
      </c>
      <c r="W54">
        <v>249</v>
      </c>
      <c r="X54">
        <v>0</v>
      </c>
      <c r="Y54">
        <v>0</v>
      </c>
      <c r="Z54">
        <v>0</v>
      </c>
      <c r="AA54">
        <v>0</v>
      </c>
      <c r="AB54">
        <v>1</v>
      </c>
      <c r="AC54" t="s">
        <v>84</v>
      </c>
      <c r="AD54" t="s">
        <v>78</v>
      </c>
      <c r="AE54" t="s">
        <v>83</v>
      </c>
    </row>
    <row r="55" spans="1:31">
      <c r="A55" t="s">
        <v>194</v>
      </c>
      <c r="B55">
        <v>2012</v>
      </c>
      <c r="C55" t="s">
        <v>78</v>
      </c>
      <c r="D55" t="s">
        <v>79</v>
      </c>
      <c r="E55" t="s">
        <v>79</v>
      </c>
      <c r="F55" t="s">
        <v>79</v>
      </c>
      <c r="G55" t="s">
        <v>178</v>
      </c>
      <c r="H55" t="s">
        <v>106</v>
      </c>
      <c r="I55" t="s">
        <v>79</v>
      </c>
      <c r="J55" t="s">
        <v>79</v>
      </c>
      <c r="K55">
        <v>15.941648000000001</v>
      </c>
      <c r="L55">
        <v>0.48993100000000001</v>
      </c>
      <c r="M55">
        <v>14.97</v>
      </c>
      <c r="N55">
        <v>16.914000000000001</v>
      </c>
      <c r="O55" t="s">
        <v>81</v>
      </c>
      <c r="P55" t="s">
        <v>195</v>
      </c>
      <c r="Q55">
        <v>0.97199999999999998</v>
      </c>
      <c r="R55">
        <v>0.97199999999999998</v>
      </c>
      <c r="S55" t="s">
        <v>83</v>
      </c>
      <c r="T55" t="s">
        <v>83</v>
      </c>
      <c r="U55" t="s">
        <v>83</v>
      </c>
      <c r="V55" t="s">
        <v>83</v>
      </c>
      <c r="W55">
        <v>175</v>
      </c>
      <c r="X55">
        <v>0</v>
      </c>
      <c r="Y55">
        <v>0</v>
      </c>
      <c r="Z55">
        <v>0</v>
      </c>
      <c r="AA55">
        <v>0</v>
      </c>
      <c r="AB55">
        <v>1</v>
      </c>
      <c r="AC55" t="s">
        <v>84</v>
      </c>
      <c r="AD55" t="s">
        <v>78</v>
      </c>
      <c r="AE55" t="s">
        <v>83</v>
      </c>
    </row>
    <row r="56" spans="1:31">
      <c r="A56" t="s">
        <v>196</v>
      </c>
      <c r="B56">
        <v>2012</v>
      </c>
      <c r="C56" t="s">
        <v>78</v>
      </c>
      <c r="D56" t="s">
        <v>79</v>
      </c>
      <c r="E56" t="s">
        <v>79</v>
      </c>
      <c r="F56" t="s">
        <v>79</v>
      </c>
      <c r="G56" t="s">
        <v>178</v>
      </c>
      <c r="H56" t="s">
        <v>106</v>
      </c>
      <c r="I56" t="s">
        <v>86</v>
      </c>
      <c r="J56" t="s">
        <v>79</v>
      </c>
      <c r="K56">
        <v>17.614695999999999</v>
      </c>
      <c r="L56">
        <v>0.80553600000000003</v>
      </c>
      <c r="M56">
        <v>16.016999999999999</v>
      </c>
      <c r="N56">
        <v>19.213000000000001</v>
      </c>
      <c r="O56" t="s">
        <v>81</v>
      </c>
      <c r="P56" t="s">
        <v>197</v>
      </c>
      <c r="Q56">
        <v>1.5980000000000001</v>
      </c>
      <c r="R56">
        <v>1.5980000000000001</v>
      </c>
      <c r="S56" t="s">
        <v>83</v>
      </c>
      <c r="T56" t="s">
        <v>83</v>
      </c>
      <c r="U56" t="s">
        <v>83</v>
      </c>
      <c r="V56" t="s">
        <v>83</v>
      </c>
      <c r="W56">
        <v>102</v>
      </c>
      <c r="X56">
        <v>0</v>
      </c>
      <c r="Y56">
        <v>0</v>
      </c>
      <c r="Z56">
        <v>0</v>
      </c>
      <c r="AA56">
        <v>0</v>
      </c>
      <c r="AB56">
        <v>1</v>
      </c>
      <c r="AC56" t="s">
        <v>84</v>
      </c>
      <c r="AD56" t="s">
        <v>78</v>
      </c>
      <c r="AE56" t="s">
        <v>83</v>
      </c>
    </row>
    <row r="57" spans="1:31">
      <c r="A57" t="s">
        <v>198</v>
      </c>
      <c r="B57">
        <v>2012</v>
      </c>
      <c r="C57" t="s">
        <v>78</v>
      </c>
      <c r="D57" t="s">
        <v>79</v>
      </c>
      <c r="E57" t="s">
        <v>79</v>
      </c>
      <c r="F57" t="s">
        <v>79</v>
      </c>
      <c r="G57" t="s">
        <v>178</v>
      </c>
      <c r="H57" t="s">
        <v>106</v>
      </c>
      <c r="I57" t="s">
        <v>89</v>
      </c>
      <c r="J57" t="s">
        <v>79</v>
      </c>
      <c r="K57">
        <v>13.944608000000001</v>
      </c>
      <c r="L57">
        <v>0.58752300000000002</v>
      </c>
      <c r="M57">
        <v>12.779</v>
      </c>
      <c r="N57">
        <v>15.11</v>
      </c>
      <c r="O57" t="s">
        <v>81</v>
      </c>
      <c r="P57" t="s">
        <v>199</v>
      </c>
      <c r="Q57">
        <v>1.1659999999999999</v>
      </c>
      <c r="R57">
        <v>1.1659999999999999</v>
      </c>
      <c r="S57" t="s">
        <v>83</v>
      </c>
      <c r="T57" t="s">
        <v>83</v>
      </c>
      <c r="U57" t="s">
        <v>83</v>
      </c>
      <c r="V57" t="s">
        <v>83</v>
      </c>
      <c r="W57">
        <v>73</v>
      </c>
      <c r="X57">
        <v>0</v>
      </c>
      <c r="Y57">
        <v>0</v>
      </c>
      <c r="Z57">
        <v>0</v>
      </c>
      <c r="AA57">
        <v>0</v>
      </c>
      <c r="AB57">
        <v>1</v>
      </c>
      <c r="AC57" t="s">
        <v>84</v>
      </c>
      <c r="AD57" t="s">
        <v>78</v>
      </c>
      <c r="AE57" t="s">
        <v>83</v>
      </c>
    </row>
    <row r="58" spans="1:31">
      <c r="A58" t="s">
        <v>200</v>
      </c>
      <c r="B58">
        <v>2012</v>
      </c>
      <c r="C58" t="s">
        <v>78</v>
      </c>
      <c r="D58" t="s">
        <v>79</v>
      </c>
      <c r="E58" t="s">
        <v>79</v>
      </c>
      <c r="F58" t="s">
        <v>79</v>
      </c>
      <c r="G58" t="s">
        <v>178</v>
      </c>
      <c r="H58" t="s">
        <v>79</v>
      </c>
      <c r="I58" t="s">
        <v>79</v>
      </c>
      <c r="J58" t="s">
        <v>79</v>
      </c>
      <c r="K58">
        <v>14.405915</v>
      </c>
      <c r="L58">
        <v>0.132462</v>
      </c>
      <c r="M58">
        <v>14.143000000000001</v>
      </c>
      <c r="N58">
        <v>14.669</v>
      </c>
      <c r="O58" t="s">
        <v>81</v>
      </c>
      <c r="P58" t="s">
        <v>201</v>
      </c>
      <c r="Q58">
        <v>0.26300000000000001</v>
      </c>
      <c r="R58">
        <v>0.26300000000000001</v>
      </c>
      <c r="S58" t="s">
        <v>83</v>
      </c>
      <c r="T58" t="s">
        <v>83</v>
      </c>
      <c r="U58" t="s">
        <v>83</v>
      </c>
      <c r="V58" t="s">
        <v>83</v>
      </c>
      <c r="W58">
        <v>1608</v>
      </c>
      <c r="X58">
        <v>0</v>
      </c>
      <c r="Y58">
        <v>0</v>
      </c>
      <c r="Z58">
        <v>0</v>
      </c>
      <c r="AA58">
        <v>0</v>
      </c>
      <c r="AB58">
        <v>1</v>
      </c>
      <c r="AC58" t="s">
        <v>84</v>
      </c>
      <c r="AD58" t="s">
        <v>78</v>
      </c>
      <c r="AE58" t="s">
        <v>83</v>
      </c>
    </row>
    <row r="59" spans="1:31">
      <c r="A59" t="s">
        <v>202</v>
      </c>
      <c r="B59">
        <v>2012</v>
      </c>
      <c r="C59" t="s">
        <v>78</v>
      </c>
      <c r="D59" t="s">
        <v>79</v>
      </c>
      <c r="E59" t="s">
        <v>79</v>
      </c>
      <c r="F59" t="s">
        <v>79</v>
      </c>
      <c r="G59" t="s">
        <v>178</v>
      </c>
      <c r="H59" t="s">
        <v>79</v>
      </c>
      <c r="I59" t="s">
        <v>86</v>
      </c>
      <c r="J59" t="s">
        <v>79</v>
      </c>
      <c r="K59">
        <v>14.777431</v>
      </c>
      <c r="L59">
        <v>0.15912899999999999</v>
      </c>
      <c r="M59">
        <v>14.462</v>
      </c>
      <c r="N59">
        <v>15.093</v>
      </c>
      <c r="O59" t="s">
        <v>81</v>
      </c>
      <c r="P59" t="s">
        <v>129</v>
      </c>
      <c r="Q59">
        <v>0.316</v>
      </c>
      <c r="R59">
        <v>0.316</v>
      </c>
      <c r="S59" t="s">
        <v>83</v>
      </c>
      <c r="T59" t="s">
        <v>83</v>
      </c>
      <c r="U59" t="s">
        <v>83</v>
      </c>
      <c r="V59" t="s">
        <v>83</v>
      </c>
      <c r="W59">
        <v>930</v>
      </c>
      <c r="X59">
        <v>0</v>
      </c>
      <c r="Y59">
        <v>0</v>
      </c>
      <c r="Z59">
        <v>0</v>
      </c>
      <c r="AA59">
        <v>0</v>
      </c>
      <c r="AB59">
        <v>1</v>
      </c>
      <c r="AC59" t="s">
        <v>84</v>
      </c>
      <c r="AD59" t="s">
        <v>78</v>
      </c>
      <c r="AE59" t="s">
        <v>83</v>
      </c>
    </row>
    <row r="60" spans="1:31">
      <c r="A60" t="s">
        <v>203</v>
      </c>
      <c r="B60">
        <v>2012</v>
      </c>
      <c r="C60" t="s">
        <v>78</v>
      </c>
      <c r="D60" t="s">
        <v>79</v>
      </c>
      <c r="E60" t="s">
        <v>79</v>
      </c>
      <c r="F60" t="s">
        <v>79</v>
      </c>
      <c r="G60" t="s">
        <v>178</v>
      </c>
      <c r="H60" t="s">
        <v>79</v>
      </c>
      <c r="I60" t="s">
        <v>89</v>
      </c>
      <c r="J60" t="s">
        <v>79</v>
      </c>
      <c r="K60">
        <v>14.047018</v>
      </c>
      <c r="L60">
        <v>0.20774300000000001</v>
      </c>
      <c r="M60">
        <v>13.635</v>
      </c>
      <c r="N60">
        <v>14.459</v>
      </c>
      <c r="O60" t="s">
        <v>81</v>
      </c>
      <c r="P60" t="s">
        <v>87</v>
      </c>
      <c r="Q60">
        <v>0.41199999999999998</v>
      </c>
      <c r="R60">
        <v>0.41199999999999998</v>
      </c>
      <c r="S60" t="s">
        <v>83</v>
      </c>
      <c r="T60" t="s">
        <v>83</v>
      </c>
      <c r="U60" t="s">
        <v>83</v>
      </c>
      <c r="V60" t="s">
        <v>83</v>
      </c>
      <c r="W60">
        <v>678</v>
      </c>
      <c r="X60">
        <v>0</v>
      </c>
      <c r="Y60">
        <v>0</v>
      </c>
      <c r="Z60">
        <v>0</v>
      </c>
      <c r="AA60">
        <v>0</v>
      </c>
      <c r="AB60">
        <v>1</v>
      </c>
      <c r="AC60" t="s">
        <v>84</v>
      </c>
      <c r="AD60" t="s">
        <v>78</v>
      </c>
      <c r="AE60" t="s">
        <v>83</v>
      </c>
    </row>
    <row r="61" spans="1:31">
      <c r="A61" t="s">
        <v>204</v>
      </c>
      <c r="B61">
        <v>2012</v>
      </c>
      <c r="C61" t="s">
        <v>78</v>
      </c>
      <c r="D61" t="s">
        <v>79</v>
      </c>
      <c r="E61" t="s">
        <v>79</v>
      </c>
      <c r="F61" t="s">
        <v>205</v>
      </c>
      <c r="G61" t="s">
        <v>79</v>
      </c>
      <c r="H61" t="s">
        <v>92</v>
      </c>
      <c r="I61" t="s">
        <v>79</v>
      </c>
      <c r="J61" t="s">
        <v>79</v>
      </c>
      <c r="K61">
        <v>17.844396</v>
      </c>
      <c r="L61">
        <v>0.681975</v>
      </c>
      <c r="M61">
        <v>16.491</v>
      </c>
      <c r="N61">
        <v>19.196999999999999</v>
      </c>
      <c r="O61" t="s">
        <v>81</v>
      </c>
      <c r="P61" t="s">
        <v>206</v>
      </c>
      <c r="Q61">
        <v>1.353</v>
      </c>
      <c r="R61">
        <v>1.353</v>
      </c>
      <c r="S61" t="s">
        <v>83</v>
      </c>
      <c r="T61" t="s">
        <v>83</v>
      </c>
      <c r="U61" t="s">
        <v>83</v>
      </c>
      <c r="V61" t="s">
        <v>83</v>
      </c>
      <c r="W61">
        <v>48</v>
      </c>
      <c r="X61">
        <v>0</v>
      </c>
      <c r="Y61">
        <v>0</v>
      </c>
      <c r="Z61">
        <v>0</v>
      </c>
      <c r="AA61">
        <v>0</v>
      </c>
      <c r="AB61">
        <v>1</v>
      </c>
      <c r="AC61" t="s">
        <v>84</v>
      </c>
      <c r="AD61" t="s">
        <v>78</v>
      </c>
      <c r="AE61" t="s">
        <v>83</v>
      </c>
    </row>
    <row r="62" spans="1:31">
      <c r="A62" t="s">
        <v>207</v>
      </c>
      <c r="B62">
        <v>2012</v>
      </c>
      <c r="C62" t="s">
        <v>78</v>
      </c>
      <c r="D62" t="s">
        <v>79</v>
      </c>
      <c r="E62" t="s">
        <v>79</v>
      </c>
      <c r="F62" t="s">
        <v>205</v>
      </c>
      <c r="G62" t="s">
        <v>79</v>
      </c>
      <c r="H62" t="s">
        <v>92</v>
      </c>
      <c r="I62" t="s">
        <v>89</v>
      </c>
      <c r="J62" t="s">
        <v>79</v>
      </c>
      <c r="K62">
        <v>18.023295999999998</v>
      </c>
      <c r="L62">
        <v>0.83657300000000001</v>
      </c>
      <c r="M62">
        <v>16.364000000000001</v>
      </c>
      <c r="N62">
        <v>19.683</v>
      </c>
      <c r="O62" t="s">
        <v>81</v>
      </c>
      <c r="P62" t="s">
        <v>208</v>
      </c>
      <c r="Q62">
        <v>1.66</v>
      </c>
      <c r="R62">
        <v>1.66</v>
      </c>
      <c r="S62" t="s">
        <v>83</v>
      </c>
      <c r="T62" t="s">
        <v>83</v>
      </c>
      <c r="U62" t="s">
        <v>83</v>
      </c>
      <c r="V62" t="s">
        <v>83</v>
      </c>
      <c r="W62">
        <v>35</v>
      </c>
      <c r="X62">
        <v>0</v>
      </c>
      <c r="Y62">
        <v>0</v>
      </c>
      <c r="Z62">
        <v>0</v>
      </c>
      <c r="AA62">
        <v>0</v>
      </c>
      <c r="AB62">
        <v>1</v>
      </c>
      <c r="AC62" t="s">
        <v>84</v>
      </c>
      <c r="AD62" t="s">
        <v>78</v>
      </c>
      <c r="AE62" t="s">
        <v>83</v>
      </c>
    </row>
    <row r="63" spans="1:31">
      <c r="A63" t="s">
        <v>209</v>
      </c>
      <c r="B63">
        <v>2012</v>
      </c>
      <c r="C63" t="s">
        <v>78</v>
      </c>
      <c r="D63" t="s">
        <v>79</v>
      </c>
      <c r="E63" t="s">
        <v>79</v>
      </c>
      <c r="F63" t="s">
        <v>205</v>
      </c>
      <c r="G63" t="s">
        <v>79</v>
      </c>
      <c r="H63" t="s">
        <v>79</v>
      </c>
      <c r="I63" t="s">
        <v>79</v>
      </c>
      <c r="J63" t="s">
        <v>79</v>
      </c>
      <c r="K63">
        <v>17.959575999999998</v>
      </c>
      <c r="L63">
        <v>0.65125299999999997</v>
      </c>
      <c r="M63">
        <v>16.667999999999999</v>
      </c>
      <c r="N63">
        <v>19.251999999999999</v>
      </c>
      <c r="O63" t="s">
        <v>81</v>
      </c>
      <c r="P63" t="s">
        <v>210</v>
      </c>
      <c r="Q63">
        <v>1.292</v>
      </c>
      <c r="R63">
        <v>1.292</v>
      </c>
      <c r="S63" t="s">
        <v>83</v>
      </c>
      <c r="T63" t="s">
        <v>83</v>
      </c>
      <c r="U63" t="s">
        <v>83</v>
      </c>
      <c r="V63" t="s">
        <v>83</v>
      </c>
      <c r="W63">
        <v>91</v>
      </c>
      <c r="X63">
        <v>0</v>
      </c>
      <c r="Y63">
        <v>0</v>
      </c>
      <c r="Z63">
        <v>0</v>
      </c>
      <c r="AA63">
        <v>0</v>
      </c>
      <c r="AB63">
        <v>1</v>
      </c>
      <c r="AC63" t="s">
        <v>84</v>
      </c>
      <c r="AD63" t="s">
        <v>78</v>
      </c>
      <c r="AE63" t="s">
        <v>83</v>
      </c>
    </row>
    <row r="64" spans="1:31">
      <c r="A64" t="s">
        <v>211</v>
      </c>
      <c r="B64">
        <v>2012</v>
      </c>
      <c r="C64" t="s">
        <v>78</v>
      </c>
      <c r="D64" t="s">
        <v>79</v>
      </c>
      <c r="E64" t="s">
        <v>79</v>
      </c>
      <c r="F64" t="s">
        <v>205</v>
      </c>
      <c r="G64" t="s">
        <v>79</v>
      </c>
      <c r="H64" t="s">
        <v>79</v>
      </c>
      <c r="I64" t="s">
        <v>89</v>
      </c>
      <c r="J64" t="s">
        <v>79</v>
      </c>
      <c r="K64">
        <v>18.341058</v>
      </c>
      <c r="L64">
        <v>0.78998000000000002</v>
      </c>
      <c r="M64">
        <v>16.774000000000001</v>
      </c>
      <c r="N64">
        <v>19.908000000000001</v>
      </c>
      <c r="O64" t="s">
        <v>81</v>
      </c>
      <c r="P64" t="s">
        <v>212</v>
      </c>
      <c r="Q64">
        <v>1.5669999999999999</v>
      </c>
      <c r="R64">
        <v>1.5669999999999999</v>
      </c>
      <c r="S64" t="s">
        <v>83</v>
      </c>
      <c r="T64" t="s">
        <v>83</v>
      </c>
      <c r="U64" t="s">
        <v>83</v>
      </c>
      <c r="V64" t="s">
        <v>83</v>
      </c>
      <c r="W64">
        <v>64</v>
      </c>
      <c r="X64">
        <v>0</v>
      </c>
      <c r="Y64">
        <v>0</v>
      </c>
      <c r="Z64">
        <v>0</v>
      </c>
      <c r="AA64">
        <v>0</v>
      </c>
      <c r="AB64">
        <v>1</v>
      </c>
      <c r="AC64" t="s">
        <v>84</v>
      </c>
      <c r="AD64" t="s">
        <v>78</v>
      </c>
      <c r="AE64" t="s">
        <v>83</v>
      </c>
    </row>
    <row r="65" spans="1:31">
      <c r="A65" t="s">
        <v>213</v>
      </c>
      <c r="B65">
        <v>2012</v>
      </c>
      <c r="C65" t="s">
        <v>78</v>
      </c>
      <c r="D65" t="s">
        <v>79</v>
      </c>
      <c r="E65" t="s">
        <v>79</v>
      </c>
      <c r="F65" t="s">
        <v>214</v>
      </c>
      <c r="G65" t="s">
        <v>79</v>
      </c>
      <c r="H65" t="s">
        <v>80</v>
      </c>
      <c r="I65" t="s">
        <v>79</v>
      </c>
      <c r="J65" t="s">
        <v>79</v>
      </c>
      <c r="K65">
        <v>13.858860999999999</v>
      </c>
      <c r="L65">
        <v>0.24079</v>
      </c>
      <c r="M65">
        <v>13.381</v>
      </c>
      <c r="N65">
        <v>14.337</v>
      </c>
      <c r="O65" t="s">
        <v>81</v>
      </c>
      <c r="P65" t="s">
        <v>215</v>
      </c>
      <c r="Q65">
        <v>0.47799999999999998</v>
      </c>
      <c r="R65">
        <v>0.47799999999999998</v>
      </c>
      <c r="S65" t="s">
        <v>83</v>
      </c>
      <c r="T65" t="s">
        <v>83</v>
      </c>
      <c r="U65" t="s">
        <v>83</v>
      </c>
      <c r="V65" t="s">
        <v>83</v>
      </c>
      <c r="W65">
        <v>306</v>
      </c>
      <c r="X65">
        <v>0</v>
      </c>
      <c r="Y65">
        <v>0</v>
      </c>
      <c r="Z65">
        <v>0</v>
      </c>
      <c r="AA65">
        <v>0</v>
      </c>
      <c r="AB65">
        <v>1</v>
      </c>
      <c r="AC65" t="s">
        <v>84</v>
      </c>
      <c r="AD65" t="s">
        <v>78</v>
      </c>
      <c r="AE65" t="s">
        <v>83</v>
      </c>
    </row>
    <row r="66" spans="1:31">
      <c r="A66" t="s">
        <v>216</v>
      </c>
      <c r="B66">
        <v>2012</v>
      </c>
      <c r="C66" t="s">
        <v>78</v>
      </c>
      <c r="D66" t="s">
        <v>79</v>
      </c>
      <c r="E66" t="s">
        <v>79</v>
      </c>
      <c r="F66" t="s">
        <v>214</v>
      </c>
      <c r="G66" t="s">
        <v>79</v>
      </c>
      <c r="H66" t="s">
        <v>80</v>
      </c>
      <c r="I66" t="s">
        <v>86</v>
      </c>
      <c r="J66" t="s">
        <v>79</v>
      </c>
      <c r="K66">
        <v>13.915056999999999</v>
      </c>
      <c r="L66">
        <v>0.22628300000000001</v>
      </c>
      <c r="M66">
        <v>13.465999999999999</v>
      </c>
      <c r="N66">
        <v>14.364000000000001</v>
      </c>
      <c r="O66" t="s">
        <v>81</v>
      </c>
      <c r="P66" t="s">
        <v>82</v>
      </c>
      <c r="Q66">
        <v>0.44900000000000001</v>
      </c>
      <c r="R66">
        <v>0.44900000000000001</v>
      </c>
      <c r="S66" t="s">
        <v>83</v>
      </c>
      <c r="T66" t="s">
        <v>83</v>
      </c>
      <c r="U66" t="s">
        <v>83</v>
      </c>
      <c r="V66" t="s">
        <v>83</v>
      </c>
      <c r="W66">
        <v>188</v>
      </c>
      <c r="X66">
        <v>0</v>
      </c>
      <c r="Y66">
        <v>0</v>
      </c>
      <c r="Z66">
        <v>0</v>
      </c>
      <c r="AA66">
        <v>0</v>
      </c>
      <c r="AB66">
        <v>1</v>
      </c>
      <c r="AC66" t="s">
        <v>84</v>
      </c>
      <c r="AD66" t="s">
        <v>78</v>
      </c>
      <c r="AE66" t="s">
        <v>83</v>
      </c>
    </row>
    <row r="67" spans="1:31">
      <c r="A67" t="s">
        <v>217</v>
      </c>
      <c r="B67">
        <v>2012</v>
      </c>
      <c r="C67" t="s">
        <v>78</v>
      </c>
      <c r="D67" t="s">
        <v>79</v>
      </c>
      <c r="E67" t="s">
        <v>79</v>
      </c>
      <c r="F67" t="s">
        <v>214</v>
      </c>
      <c r="G67" t="s">
        <v>79</v>
      </c>
      <c r="H67" t="s">
        <v>80</v>
      </c>
      <c r="I67" t="s">
        <v>89</v>
      </c>
      <c r="J67" t="s">
        <v>79</v>
      </c>
      <c r="K67">
        <v>13.797502</v>
      </c>
      <c r="L67">
        <v>0.43319600000000003</v>
      </c>
      <c r="M67">
        <v>12.938000000000001</v>
      </c>
      <c r="N67">
        <v>14.657</v>
      </c>
      <c r="O67" t="s">
        <v>81</v>
      </c>
      <c r="P67" t="s">
        <v>218</v>
      </c>
      <c r="Q67">
        <v>0.85899999999999999</v>
      </c>
      <c r="R67">
        <v>0.85899999999999999</v>
      </c>
      <c r="S67" t="s">
        <v>83</v>
      </c>
      <c r="T67" t="s">
        <v>83</v>
      </c>
      <c r="U67" t="s">
        <v>83</v>
      </c>
      <c r="V67" t="s">
        <v>83</v>
      </c>
      <c r="W67">
        <v>118</v>
      </c>
      <c r="X67">
        <v>0</v>
      </c>
      <c r="Y67">
        <v>0</v>
      </c>
      <c r="Z67">
        <v>0</v>
      </c>
      <c r="AA67">
        <v>0</v>
      </c>
      <c r="AB67">
        <v>1</v>
      </c>
      <c r="AC67" t="s">
        <v>84</v>
      </c>
      <c r="AD67" t="s">
        <v>78</v>
      </c>
      <c r="AE67" t="s">
        <v>83</v>
      </c>
    </row>
    <row r="68" spans="1:31">
      <c r="A68" t="s">
        <v>219</v>
      </c>
      <c r="B68">
        <v>2012</v>
      </c>
      <c r="C68" t="s">
        <v>78</v>
      </c>
      <c r="D68" t="s">
        <v>79</v>
      </c>
      <c r="E68" t="s">
        <v>79</v>
      </c>
      <c r="F68" t="s">
        <v>214</v>
      </c>
      <c r="G68" t="s">
        <v>79</v>
      </c>
      <c r="H68" t="s">
        <v>92</v>
      </c>
      <c r="I68" t="s">
        <v>79</v>
      </c>
      <c r="J68" t="s">
        <v>79</v>
      </c>
      <c r="K68">
        <v>14.154344999999999</v>
      </c>
      <c r="L68">
        <v>0.199045</v>
      </c>
      <c r="M68">
        <v>13.759</v>
      </c>
      <c r="N68">
        <v>14.548999999999999</v>
      </c>
      <c r="O68" t="s">
        <v>81</v>
      </c>
      <c r="P68" t="s">
        <v>220</v>
      </c>
      <c r="Q68">
        <v>0.39500000000000002</v>
      </c>
      <c r="R68">
        <v>0.39500000000000002</v>
      </c>
      <c r="S68" t="s">
        <v>83</v>
      </c>
      <c r="T68" t="s">
        <v>83</v>
      </c>
      <c r="U68" t="s">
        <v>83</v>
      </c>
      <c r="V68" t="s">
        <v>83</v>
      </c>
      <c r="W68">
        <v>1085</v>
      </c>
      <c r="X68">
        <v>0</v>
      </c>
      <c r="Y68">
        <v>0</v>
      </c>
      <c r="Z68">
        <v>0</v>
      </c>
      <c r="AA68">
        <v>0</v>
      </c>
      <c r="AB68">
        <v>1</v>
      </c>
      <c r="AC68" t="s">
        <v>84</v>
      </c>
      <c r="AD68" t="s">
        <v>78</v>
      </c>
      <c r="AE68" t="s">
        <v>83</v>
      </c>
    </row>
    <row r="69" spans="1:31">
      <c r="A69" t="s">
        <v>221</v>
      </c>
      <c r="B69">
        <v>2012</v>
      </c>
      <c r="C69" t="s">
        <v>78</v>
      </c>
      <c r="D69" t="s">
        <v>79</v>
      </c>
      <c r="E69" t="s">
        <v>79</v>
      </c>
      <c r="F69" t="s">
        <v>214</v>
      </c>
      <c r="G69" t="s">
        <v>79</v>
      </c>
      <c r="H69" t="s">
        <v>92</v>
      </c>
      <c r="I69" t="s">
        <v>86</v>
      </c>
      <c r="J69" t="s">
        <v>79</v>
      </c>
      <c r="K69">
        <v>14.180222000000001</v>
      </c>
      <c r="L69">
        <v>0.24557399999999999</v>
      </c>
      <c r="M69">
        <v>13.693</v>
      </c>
      <c r="N69">
        <v>14.667</v>
      </c>
      <c r="O69" t="s">
        <v>81</v>
      </c>
      <c r="P69" t="s">
        <v>222</v>
      </c>
      <c r="Q69">
        <v>0.48699999999999999</v>
      </c>
      <c r="R69">
        <v>0.48699999999999999</v>
      </c>
      <c r="S69" t="s">
        <v>83</v>
      </c>
      <c r="T69" t="s">
        <v>83</v>
      </c>
      <c r="U69" t="s">
        <v>83</v>
      </c>
      <c r="V69" t="s">
        <v>83</v>
      </c>
      <c r="W69">
        <v>655</v>
      </c>
      <c r="X69">
        <v>0</v>
      </c>
      <c r="Y69">
        <v>0</v>
      </c>
      <c r="Z69">
        <v>0</v>
      </c>
      <c r="AA69">
        <v>0</v>
      </c>
      <c r="AB69">
        <v>1</v>
      </c>
      <c r="AC69" t="s">
        <v>84</v>
      </c>
      <c r="AD69" t="s">
        <v>78</v>
      </c>
      <c r="AE69" t="s">
        <v>83</v>
      </c>
    </row>
    <row r="70" spans="1:31">
      <c r="A70" t="s">
        <v>223</v>
      </c>
      <c r="B70">
        <v>2012</v>
      </c>
      <c r="C70" t="s">
        <v>78</v>
      </c>
      <c r="D70" t="s">
        <v>79</v>
      </c>
      <c r="E70" t="s">
        <v>79</v>
      </c>
      <c r="F70" t="s">
        <v>214</v>
      </c>
      <c r="G70" t="s">
        <v>79</v>
      </c>
      <c r="H70" t="s">
        <v>92</v>
      </c>
      <c r="I70" t="s">
        <v>89</v>
      </c>
      <c r="J70" t="s">
        <v>79</v>
      </c>
      <c r="K70">
        <v>14.131349999999999</v>
      </c>
      <c r="L70">
        <v>0.30241600000000002</v>
      </c>
      <c r="M70">
        <v>13.531000000000001</v>
      </c>
      <c r="N70">
        <v>14.731</v>
      </c>
      <c r="O70" t="s">
        <v>81</v>
      </c>
      <c r="P70" t="s">
        <v>224</v>
      </c>
      <c r="Q70">
        <v>0.6</v>
      </c>
      <c r="R70">
        <v>0.6</v>
      </c>
      <c r="S70" t="s">
        <v>83</v>
      </c>
      <c r="T70" t="s">
        <v>83</v>
      </c>
      <c r="U70" t="s">
        <v>83</v>
      </c>
      <c r="V70" t="s">
        <v>83</v>
      </c>
      <c r="W70">
        <v>430</v>
      </c>
      <c r="X70">
        <v>0</v>
      </c>
      <c r="Y70">
        <v>0</v>
      </c>
      <c r="Z70">
        <v>0</v>
      </c>
      <c r="AA70">
        <v>0</v>
      </c>
      <c r="AB70">
        <v>1</v>
      </c>
      <c r="AC70" t="s">
        <v>84</v>
      </c>
      <c r="AD70" t="s">
        <v>78</v>
      </c>
      <c r="AE70" t="s">
        <v>83</v>
      </c>
    </row>
    <row r="71" spans="1:31">
      <c r="A71" t="s">
        <v>225</v>
      </c>
      <c r="B71">
        <v>2012</v>
      </c>
      <c r="C71" t="s">
        <v>78</v>
      </c>
      <c r="D71" t="s">
        <v>79</v>
      </c>
      <c r="E71" t="s">
        <v>79</v>
      </c>
      <c r="F71" t="s">
        <v>214</v>
      </c>
      <c r="G71" t="s">
        <v>79</v>
      </c>
      <c r="H71" t="s">
        <v>99</v>
      </c>
      <c r="I71" t="s">
        <v>79</v>
      </c>
      <c r="J71" t="s">
        <v>79</v>
      </c>
      <c r="K71">
        <v>14.787580999999999</v>
      </c>
      <c r="L71">
        <v>0.18692900000000001</v>
      </c>
      <c r="M71">
        <v>14.417</v>
      </c>
      <c r="N71">
        <v>15.157999999999999</v>
      </c>
      <c r="O71" t="s">
        <v>81</v>
      </c>
      <c r="P71" t="s">
        <v>226</v>
      </c>
      <c r="Q71">
        <v>0.371</v>
      </c>
      <c r="R71">
        <v>0.371</v>
      </c>
      <c r="S71" t="s">
        <v>83</v>
      </c>
      <c r="T71" t="s">
        <v>83</v>
      </c>
      <c r="U71" t="s">
        <v>83</v>
      </c>
      <c r="V71" t="s">
        <v>83</v>
      </c>
      <c r="W71">
        <v>862</v>
      </c>
      <c r="X71">
        <v>0</v>
      </c>
      <c r="Y71">
        <v>0</v>
      </c>
      <c r="Z71">
        <v>0</v>
      </c>
      <c r="AA71">
        <v>0</v>
      </c>
      <c r="AB71">
        <v>1</v>
      </c>
      <c r="AC71" t="s">
        <v>84</v>
      </c>
      <c r="AD71" t="s">
        <v>78</v>
      </c>
      <c r="AE71" t="s">
        <v>83</v>
      </c>
    </row>
    <row r="72" spans="1:31">
      <c r="A72" t="s">
        <v>227</v>
      </c>
      <c r="B72">
        <v>2012</v>
      </c>
      <c r="C72" t="s">
        <v>78</v>
      </c>
      <c r="D72" t="s">
        <v>79</v>
      </c>
      <c r="E72" t="s">
        <v>79</v>
      </c>
      <c r="F72" t="s">
        <v>214</v>
      </c>
      <c r="G72" t="s">
        <v>79</v>
      </c>
      <c r="H72" t="s">
        <v>99</v>
      </c>
      <c r="I72" t="s">
        <v>86</v>
      </c>
      <c r="J72" t="s">
        <v>79</v>
      </c>
      <c r="K72">
        <v>15.320808</v>
      </c>
      <c r="L72">
        <v>0.260322</v>
      </c>
      <c r="M72">
        <v>14.804</v>
      </c>
      <c r="N72">
        <v>15.837</v>
      </c>
      <c r="O72" t="s">
        <v>81</v>
      </c>
      <c r="P72" t="s">
        <v>228</v>
      </c>
      <c r="Q72">
        <v>0.51600000000000001</v>
      </c>
      <c r="R72">
        <v>0.51600000000000001</v>
      </c>
      <c r="S72" t="s">
        <v>83</v>
      </c>
      <c r="T72" t="s">
        <v>83</v>
      </c>
      <c r="U72" t="s">
        <v>83</v>
      </c>
      <c r="V72" t="s">
        <v>83</v>
      </c>
      <c r="W72">
        <v>510</v>
      </c>
      <c r="X72">
        <v>0</v>
      </c>
      <c r="Y72">
        <v>0</v>
      </c>
      <c r="Z72">
        <v>0</v>
      </c>
      <c r="AA72">
        <v>0</v>
      </c>
      <c r="AB72">
        <v>1</v>
      </c>
      <c r="AC72" t="s">
        <v>84</v>
      </c>
      <c r="AD72" t="s">
        <v>78</v>
      </c>
      <c r="AE72" t="s">
        <v>83</v>
      </c>
    </row>
    <row r="73" spans="1:31">
      <c r="A73" t="s">
        <v>229</v>
      </c>
      <c r="B73">
        <v>2012</v>
      </c>
      <c r="C73" t="s">
        <v>78</v>
      </c>
      <c r="D73" t="s">
        <v>79</v>
      </c>
      <c r="E73" t="s">
        <v>79</v>
      </c>
      <c r="F73" t="s">
        <v>214</v>
      </c>
      <c r="G73" t="s">
        <v>79</v>
      </c>
      <c r="H73" t="s">
        <v>99</v>
      </c>
      <c r="I73" t="s">
        <v>89</v>
      </c>
      <c r="J73" t="s">
        <v>79</v>
      </c>
      <c r="K73">
        <v>14.157268999999999</v>
      </c>
      <c r="L73">
        <v>0.25539699999999999</v>
      </c>
      <c r="M73">
        <v>13.651</v>
      </c>
      <c r="N73">
        <v>14.664</v>
      </c>
      <c r="O73" t="s">
        <v>81</v>
      </c>
      <c r="P73" t="s">
        <v>222</v>
      </c>
      <c r="Q73">
        <v>0.50700000000000001</v>
      </c>
      <c r="R73">
        <v>0.50700000000000001</v>
      </c>
      <c r="S73" t="s">
        <v>83</v>
      </c>
      <c r="T73" t="s">
        <v>83</v>
      </c>
      <c r="U73" t="s">
        <v>83</v>
      </c>
      <c r="V73" t="s">
        <v>83</v>
      </c>
      <c r="W73">
        <v>352</v>
      </c>
      <c r="X73">
        <v>0</v>
      </c>
      <c r="Y73">
        <v>0</v>
      </c>
      <c r="Z73">
        <v>0</v>
      </c>
      <c r="AA73">
        <v>0</v>
      </c>
      <c r="AB73">
        <v>1</v>
      </c>
      <c r="AC73" t="s">
        <v>84</v>
      </c>
      <c r="AD73" t="s">
        <v>78</v>
      </c>
      <c r="AE73" t="s">
        <v>83</v>
      </c>
    </row>
    <row r="74" spans="1:31">
      <c r="A74" t="s">
        <v>230</v>
      </c>
      <c r="B74">
        <v>2012</v>
      </c>
      <c r="C74" t="s">
        <v>78</v>
      </c>
      <c r="D74" t="s">
        <v>79</v>
      </c>
      <c r="E74" t="s">
        <v>79</v>
      </c>
      <c r="F74" t="s">
        <v>214</v>
      </c>
      <c r="G74" t="s">
        <v>79</v>
      </c>
      <c r="H74" t="s">
        <v>106</v>
      </c>
      <c r="I74" t="s">
        <v>79</v>
      </c>
      <c r="J74" t="s">
        <v>79</v>
      </c>
      <c r="K74">
        <v>16.099318</v>
      </c>
      <c r="L74">
        <v>0.45427400000000001</v>
      </c>
      <c r="M74">
        <v>15.198</v>
      </c>
      <c r="N74">
        <v>17.001000000000001</v>
      </c>
      <c r="O74" t="s">
        <v>81</v>
      </c>
      <c r="P74" t="s">
        <v>231</v>
      </c>
      <c r="Q74">
        <v>0.90100000000000002</v>
      </c>
      <c r="R74">
        <v>0.90100000000000002</v>
      </c>
      <c r="S74" t="s">
        <v>83</v>
      </c>
      <c r="T74" t="s">
        <v>83</v>
      </c>
      <c r="U74" t="s">
        <v>83</v>
      </c>
      <c r="V74" t="s">
        <v>83</v>
      </c>
      <c r="W74">
        <v>228</v>
      </c>
      <c r="X74">
        <v>0</v>
      </c>
      <c r="Y74">
        <v>0</v>
      </c>
      <c r="Z74">
        <v>0</v>
      </c>
      <c r="AA74">
        <v>0</v>
      </c>
      <c r="AB74">
        <v>1</v>
      </c>
      <c r="AC74" t="s">
        <v>84</v>
      </c>
      <c r="AD74" t="s">
        <v>78</v>
      </c>
      <c r="AE74" t="s">
        <v>83</v>
      </c>
    </row>
    <row r="75" spans="1:31">
      <c r="A75" t="s">
        <v>232</v>
      </c>
      <c r="B75">
        <v>2012</v>
      </c>
      <c r="C75" t="s">
        <v>78</v>
      </c>
      <c r="D75" t="s">
        <v>79</v>
      </c>
      <c r="E75" t="s">
        <v>79</v>
      </c>
      <c r="F75" t="s">
        <v>214</v>
      </c>
      <c r="G75" t="s">
        <v>79</v>
      </c>
      <c r="H75" t="s">
        <v>106</v>
      </c>
      <c r="I75" t="s">
        <v>86</v>
      </c>
      <c r="J75" t="s">
        <v>79</v>
      </c>
      <c r="K75">
        <v>17.524643000000001</v>
      </c>
      <c r="L75">
        <v>0.72531299999999999</v>
      </c>
      <c r="M75">
        <v>16.085999999999999</v>
      </c>
      <c r="N75">
        <v>18.963999999999999</v>
      </c>
      <c r="O75" t="s">
        <v>81</v>
      </c>
      <c r="P75" t="s">
        <v>233</v>
      </c>
      <c r="Q75">
        <v>1.4390000000000001</v>
      </c>
      <c r="R75">
        <v>1.4390000000000001</v>
      </c>
      <c r="S75" t="s">
        <v>83</v>
      </c>
      <c r="T75" t="s">
        <v>83</v>
      </c>
      <c r="U75" t="s">
        <v>83</v>
      </c>
      <c r="V75" t="s">
        <v>83</v>
      </c>
      <c r="W75">
        <v>133</v>
      </c>
      <c r="X75">
        <v>0</v>
      </c>
      <c r="Y75">
        <v>0</v>
      </c>
      <c r="Z75">
        <v>0</v>
      </c>
      <c r="AA75">
        <v>0</v>
      </c>
      <c r="AB75">
        <v>1</v>
      </c>
      <c r="AC75" t="s">
        <v>84</v>
      </c>
      <c r="AD75" t="s">
        <v>78</v>
      </c>
      <c r="AE75" t="s">
        <v>83</v>
      </c>
    </row>
    <row r="76" spans="1:31">
      <c r="A76" t="s">
        <v>234</v>
      </c>
      <c r="B76">
        <v>2012</v>
      </c>
      <c r="C76" t="s">
        <v>78</v>
      </c>
      <c r="D76" t="s">
        <v>79</v>
      </c>
      <c r="E76" t="s">
        <v>79</v>
      </c>
      <c r="F76" t="s">
        <v>214</v>
      </c>
      <c r="G76" t="s">
        <v>79</v>
      </c>
      <c r="H76" t="s">
        <v>106</v>
      </c>
      <c r="I76" t="s">
        <v>89</v>
      </c>
      <c r="J76" t="s">
        <v>79</v>
      </c>
      <c r="K76">
        <v>14.514231000000001</v>
      </c>
      <c r="L76">
        <v>0.67142900000000005</v>
      </c>
      <c r="M76">
        <v>13.182</v>
      </c>
      <c r="N76">
        <v>15.846</v>
      </c>
      <c r="O76" t="s">
        <v>81</v>
      </c>
      <c r="P76" t="s">
        <v>235</v>
      </c>
      <c r="Q76">
        <v>1.3320000000000001</v>
      </c>
      <c r="R76">
        <v>1.3320000000000001</v>
      </c>
      <c r="S76" t="s">
        <v>83</v>
      </c>
      <c r="T76" t="s">
        <v>83</v>
      </c>
      <c r="U76" t="s">
        <v>83</v>
      </c>
      <c r="V76" t="s">
        <v>83</v>
      </c>
      <c r="W76">
        <v>95</v>
      </c>
      <c r="X76">
        <v>0</v>
      </c>
      <c r="Y76">
        <v>0</v>
      </c>
      <c r="Z76">
        <v>0</v>
      </c>
      <c r="AA76">
        <v>0</v>
      </c>
      <c r="AB76">
        <v>1</v>
      </c>
      <c r="AC76" t="s">
        <v>84</v>
      </c>
      <c r="AD76" t="s">
        <v>78</v>
      </c>
      <c r="AE76" t="s">
        <v>83</v>
      </c>
    </row>
    <row r="77" spans="1:31">
      <c r="A77" t="s">
        <v>236</v>
      </c>
      <c r="B77">
        <v>2012</v>
      </c>
      <c r="C77" t="s">
        <v>78</v>
      </c>
      <c r="D77" t="s">
        <v>79</v>
      </c>
      <c r="E77" t="s">
        <v>79</v>
      </c>
      <c r="F77" t="s">
        <v>214</v>
      </c>
      <c r="G77" t="s">
        <v>79</v>
      </c>
      <c r="H77" t="s">
        <v>79</v>
      </c>
      <c r="I77" t="s">
        <v>79</v>
      </c>
      <c r="J77" t="s">
        <v>79</v>
      </c>
      <c r="K77">
        <v>14.461544</v>
      </c>
      <c r="L77">
        <v>0.11579100000000001</v>
      </c>
      <c r="M77">
        <v>14.231999999999999</v>
      </c>
      <c r="N77">
        <v>14.691000000000001</v>
      </c>
      <c r="O77" t="s">
        <v>81</v>
      </c>
      <c r="P77" t="s">
        <v>237</v>
      </c>
      <c r="Q77">
        <v>0.23</v>
      </c>
      <c r="R77">
        <v>0.23</v>
      </c>
      <c r="S77" t="s">
        <v>83</v>
      </c>
      <c r="T77" t="s">
        <v>83</v>
      </c>
      <c r="U77" t="s">
        <v>83</v>
      </c>
      <c r="V77" t="s">
        <v>83</v>
      </c>
      <c r="W77">
        <v>2481</v>
      </c>
      <c r="X77">
        <v>0</v>
      </c>
      <c r="Y77">
        <v>0</v>
      </c>
      <c r="Z77">
        <v>0</v>
      </c>
      <c r="AA77">
        <v>0</v>
      </c>
      <c r="AB77">
        <v>1</v>
      </c>
      <c r="AC77" t="s">
        <v>84</v>
      </c>
      <c r="AD77" t="s">
        <v>78</v>
      </c>
      <c r="AE77" t="s">
        <v>83</v>
      </c>
    </row>
    <row r="78" spans="1:31">
      <c r="A78" t="s">
        <v>238</v>
      </c>
      <c r="B78">
        <v>2012</v>
      </c>
      <c r="C78" t="s">
        <v>78</v>
      </c>
      <c r="D78" t="s">
        <v>79</v>
      </c>
      <c r="E78" t="s">
        <v>79</v>
      </c>
      <c r="F78" t="s">
        <v>214</v>
      </c>
      <c r="G78" t="s">
        <v>79</v>
      </c>
      <c r="H78" t="s">
        <v>79</v>
      </c>
      <c r="I78" t="s">
        <v>86</v>
      </c>
      <c r="J78" t="s">
        <v>79</v>
      </c>
      <c r="K78">
        <v>14.796761999999999</v>
      </c>
      <c r="L78">
        <v>0.158083</v>
      </c>
      <c r="M78">
        <v>14.483000000000001</v>
      </c>
      <c r="N78">
        <v>15.11</v>
      </c>
      <c r="O78" t="s">
        <v>81</v>
      </c>
      <c r="P78" t="s">
        <v>129</v>
      </c>
      <c r="Q78">
        <v>0.314</v>
      </c>
      <c r="R78">
        <v>0.314</v>
      </c>
      <c r="S78" t="s">
        <v>83</v>
      </c>
      <c r="T78" t="s">
        <v>83</v>
      </c>
      <c r="U78" t="s">
        <v>83</v>
      </c>
      <c r="V78" t="s">
        <v>83</v>
      </c>
      <c r="W78">
        <v>1486</v>
      </c>
      <c r="X78">
        <v>0</v>
      </c>
      <c r="Y78">
        <v>0</v>
      </c>
      <c r="Z78">
        <v>0</v>
      </c>
      <c r="AA78">
        <v>0</v>
      </c>
      <c r="AB78">
        <v>1</v>
      </c>
      <c r="AC78" t="s">
        <v>84</v>
      </c>
      <c r="AD78" t="s">
        <v>78</v>
      </c>
      <c r="AE78" t="s">
        <v>83</v>
      </c>
    </row>
    <row r="79" spans="1:31">
      <c r="A79" t="s">
        <v>239</v>
      </c>
      <c r="B79">
        <v>2012</v>
      </c>
      <c r="C79" t="s">
        <v>78</v>
      </c>
      <c r="D79" t="s">
        <v>79</v>
      </c>
      <c r="E79" t="s">
        <v>79</v>
      </c>
      <c r="F79" t="s">
        <v>214</v>
      </c>
      <c r="G79" t="s">
        <v>79</v>
      </c>
      <c r="H79" t="s">
        <v>79</v>
      </c>
      <c r="I79" t="s">
        <v>89</v>
      </c>
      <c r="J79" t="s">
        <v>79</v>
      </c>
      <c r="K79">
        <v>14.117884999999999</v>
      </c>
      <c r="L79">
        <v>0.171847</v>
      </c>
      <c r="M79">
        <v>13.776999999999999</v>
      </c>
      <c r="N79">
        <v>14.459</v>
      </c>
      <c r="O79" t="s">
        <v>81</v>
      </c>
      <c r="P79" t="s">
        <v>220</v>
      </c>
      <c r="Q79">
        <v>0.34100000000000003</v>
      </c>
      <c r="R79">
        <v>0.34100000000000003</v>
      </c>
      <c r="S79" t="s">
        <v>83</v>
      </c>
      <c r="T79" t="s">
        <v>83</v>
      </c>
      <c r="U79" t="s">
        <v>83</v>
      </c>
      <c r="V79" t="s">
        <v>83</v>
      </c>
      <c r="W79">
        <v>995</v>
      </c>
      <c r="X79">
        <v>0</v>
      </c>
      <c r="Y79">
        <v>0</v>
      </c>
      <c r="Z79">
        <v>0</v>
      </c>
      <c r="AA79">
        <v>0</v>
      </c>
      <c r="AB79">
        <v>1</v>
      </c>
      <c r="AC79" t="s">
        <v>84</v>
      </c>
      <c r="AD79" t="s">
        <v>78</v>
      </c>
      <c r="AE79" t="s">
        <v>83</v>
      </c>
    </row>
    <row r="80" spans="1:31">
      <c r="A80" t="s">
        <v>240</v>
      </c>
      <c r="B80">
        <v>2012</v>
      </c>
      <c r="C80" t="s">
        <v>78</v>
      </c>
      <c r="D80" t="s">
        <v>79</v>
      </c>
      <c r="E80" t="s">
        <v>241</v>
      </c>
      <c r="F80" t="s">
        <v>79</v>
      </c>
      <c r="G80" t="s">
        <v>79</v>
      </c>
      <c r="H80" t="s">
        <v>80</v>
      </c>
      <c r="I80" t="s">
        <v>79</v>
      </c>
      <c r="J80" t="s">
        <v>79</v>
      </c>
      <c r="K80">
        <v>14.024470000000001</v>
      </c>
      <c r="L80">
        <v>0.248975</v>
      </c>
      <c r="M80">
        <v>13.531000000000001</v>
      </c>
      <c r="N80">
        <v>14.518000000000001</v>
      </c>
      <c r="O80" t="s">
        <v>81</v>
      </c>
      <c r="P80" t="s">
        <v>242</v>
      </c>
      <c r="Q80">
        <v>0.49399999999999999</v>
      </c>
      <c r="R80">
        <v>0.49399999999999999</v>
      </c>
      <c r="S80" t="s">
        <v>83</v>
      </c>
      <c r="T80" t="s">
        <v>83</v>
      </c>
      <c r="U80" t="s">
        <v>83</v>
      </c>
      <c r="V80" t="s">
        <v>83</v>
      </c>
      <c r="W80">
        <v>282</v>
      </c>
      <c r="X80">
        <v>0</v>
      </c>
      <c r="Y80">
        <v>0</v>
      </c>
      <c r="Z80">
        <v>0</v>
      </c>
      <c r="AA80">
        <v>0</v>
      </c>
      <c r="AB80">
        <v>1</v>
      </c>
      <c r="AC80" t="s">
        <v>84</v>
      </c>
      <c r="AD80" t="s">
        <v>78</v>
      </c>
      <c r="AE80" t="s">
        <v>83</v>
      </c>
    </row>
    <row r="81" spans="1:31">
      <c r="A81" t="s">
        <v>243</v>
      </c>
      <c r="B81">
        <v>2012</v>
      </c>
      <c r="C81" t="s">
        <v>78</v>
      </c>
      <c r="D81" t="s">
        <v>79</v>
      </c>
      <c r="E81" t="s">
        <v>241</v>
      </c>
      <c r="F81" t="s">
        <v>79</v>
      </c>
      <c r="G81" t="s">
        <v>79</v>
      </c>
      <c r="H81" t="s">
        <v>80</v>
      </c>
      <c r="I81" t="s">
        <v>86</v>
      </c>
      <c r="J81" t="s">
        <v>79</v>
      </c>
      <c r="K81">
        <v>13.923795999999999</v>
      </c>
      <c r="L81">
        <v>0.23880499999999999</v>
      </c>
      <c r="M81">
        <v>13.45</v>
      </c>
      <c r="N81">
        <v>14.398</v>
      </c>
      <c r="O81" t="s">
        <v>81</v>
      </c>
      <c r="P81" t="s">
        <v>82</v>
      </c>
      <c r="Q81">
        <v>0.47399999999999998</v>
      </c>
      <c r="R81">
        <v>0.47399999999999998</v>
      </c>
      <c r="S81" t="s">
        <v>83</v>
      </c>
      <c r="T81" t="s">
        <v>83</v>
      </c>
      <c r="U81" t="s">
        <v>83</v>
      </c>
      <c r="V81" t="s">
        <v>83</v>
      </c>
      <c r="W81">
        <v>176</v>
      </c>
      <c r="X81">
        <v>0</v>
      </c>
      <c r="Y81">
        <v>0</v>
      </c>
      <c r="Z81">
        <v>0</v>
      </c>
      <c r="AA81">
        <v>0</v>
      </c>
      <c r="AB81">
        <v>1</v>
      </c>
      <c r="AC81" t="s">
        <v>84</v>
      </c>
      <c r="AD81" t="s">
        <v>78</v>
      </c>
      <c r="AE81" t="s">
        <v>83</v>
      </c>
    </row>
    <row r="82" spans="1:31">
      <c r="A82" t="s">
        <v>244</v>
      </c>
      <c r="B82">
        <v>2012</v>
      </c>
      <c r="C82" t="s">
        <v>78</v>
      </c>
      <c r="D82" t="s">
        <v>79</v>
      </c>
      <c r="E82" t="s">
        <v>241</v>
      </c>
      <c r="F82" t="s">
        <v>79</v>
      </c>
      <c r="G82" t="s">
        <v>79</v>
      </c>
      <c r="H82" t="s">
        <v>80</v>
      </c>
      <c r="I82" t="s">
        <v>89</v>
      </c>
      <c r="J82" t="s">
        <v>79</v>
      </c>
      <c r="K82">
        <v>14.142585</v>
      </c>
      <c r="L82">
        <v>0.48318800000000001</v>
      </c>
      <c r="M82">
        <v>13.183999999999999</v>
      </c>
      <c r="N82">
        <v>15.101000000000001</v>
      </c>
      <c r="O82" t="s">
        <v>81</v>
      </c>
      <c r="P82" t="s">
        <v>245</v>
      </c>
      <c r="Q82">
        <v>0.95899999999999996</v>
      </c>
      <c r="R82">
        <v>0.95899999999999996</v>
      </c>
      <c r="S82" t="s">
        <v>83</v>
      </c>
      <c r="T82" t="s">
        <v>83</v>
      </c>
      <c r="U82" t="s">
        <v>83</v>
      </c>
      <c r="V82" t="s">
        <v>83</v>
      </c>
      <c r="W82">
        <v>106</v>
      </c>
      <c r="X82">
        <v>0</v>
      </c>
      <c r="Y82">
        <v>0</v>
      </c>
      <c r="Z82">
        <v>0</v>
      </c>
      <c r="AA82">
        <v>0</v>
      </c>
      <c r="AB82">
        <v>1</v>
      </c>
      <c r="AC82" t="s">
        <v>84</v>
      </c>
      <c r="AD82" t="s">
        <v>78</v>
      </c>
      <c r="AE82" t="s">
        <v>83</v>
      </c>
    </row>
    <row r="83" spans="1:31">
      <c r="A83" t="s">
        <v>246</v>
      </c>
      <c r="B83">
        <v>2012</v>
      </c>
      <c r="C83" t="s">
        <v>78</v>
      </c>
      <c r="D83" t="s">
        <v>79</v>
      </c>
      <c r="E83" t="s">
        <v>241</v>
      </c>
      <c r="F83" t="s">
        <v>79</v>
      </c>
      <c r="G83" t="s">
        <v>79</v>
      </c>
      <c r="H83" t="s">
        <v>92</v>
      </c>
      <c r="I83" t="s">
        <v>79</v>
      </c>
      <c r="J83" t="s">
        <v>79</v>
      </c>
      <c r="K83">
        <v>14.301341000000001</v>
      </c>
      <c r="L83">
        <v>0.20385</v>
      </c>
      <c r="M83">
        <v>13.897</v>
      </c>
      <c r="N83">
        <v>14.706</v>
      </c>
      <c r="O83" t="s">
        <v>81</v>
      </c>
      <c r="P83" t="s">
        <v>247</v>
      </c>
      <c r="Q83">
        <v>0.40400000000000003</v>
      </c>
      <c r="R83">
        <v>0.40400000000000003</v>
      </c>
      <c r="S83" t="s">
        <v>83</v>
      </c>
      <c r="T83" t="s">
        <v>83</v>
      </c>
      <c r="U83" t="s">
        <v>83</v>
      </c>
      <c r="V83" t="s">
        <v>83</v>
      </c>
      <c r="W83">
        <v>1013</v>
      </c>
      <c r="X83">
        <v>0</v>
      </c>
      <c r="Y83">
        <v>0</v>
      </c>
      <c r="Z83">
        <v>0</v>
      </c>
      <c r="AA83">
        <v>0</v>
      </c>
      <c r="AB83">
        <v>1</v>
      </c>
      <c r="AC83" t="s">
        <v>84</v>
      </c>
      <c r="AD83" t="s">
        <v>78</v>
      </c>
      <c r="AE83" t="s">
        <v>83</v>
      </c>
    </row>
    <row r="84" spans="1:31">
      <c r="A84" t="s">
        <v>248</v>
      </c>
      <c r="B84">
        <v>2012</v>
      </c>
      <c r="C84" t="s">
        <v>78</v>
      </c>
      <c r="D84" t="s">
        <v>79</v>
      </c>
      <c r="E84" t="s">
        <v>241</v>
      </c>
      <c r="F84" t="s">
        <v>79</v>
      </c>
      <c r="G84" t="s">
        <v>79</v>
      </c>
      <c r="H84" t="s">
        <v>92</v>
      </c>
      <c r="I84" t="s">
        <v>86</v>
      </c>
      <c r="J84" t="s">
        <v>79</v>
      </c>
      <c r="K84">
        <v>14.032124</v>
      </c>
      <c r="L84">
        <v>0.25295000000000001</v>
      </c>
      <c r="M84">
        <v>13.53</v>
      </c>
      <c r="N84">
        <v>14.534000000000001</v>
      </c>
      <c r="O84" t="s">
        <v>81</v>
      </c>
      <c r="P84" t="s">
        <v>242</v>
      </c>
      <c r="Q84">
        <v>0.502</v>
      </c>
      <c r="R84">
        <v>0.502</v>
      </c>
      <c r="S84" t="s">
        <v>83</v>
      </c>
      <c r="T84" t="s">
        <v>83</v>
      </c>
      <c r="U84" t="s">
        <v>83</v>
      </c>
      <c r="V84" t="s">
        <v>83</v>
      </c>
      <c r="W84">
        <v>598</v>
      </c>
      <c r="X84">
        <v>0</v>
      </c>
      <c r="Y84">
        <v>0</v>
      </c>
      <c r="Z84">
        <v>0</v>
      </c>
      <c r="AA84">
        <v>0</v>
      </c>
      <c r="AB84">
        <v>1</v>
      </c>
      <c r="AC84" t="s">
        <v>84</v>
      </c>
      <c r="AD84" t="s">
        <v>78</v>
      </c>
      <c r="AE84" t="s">
        <v>83</v>
      </c>
    </row>
    <row r="85" spans="1:31">
      <c r="A85" t="s">
        <v>249</v>
      </c>
      <c r="B85">
        <v>2012</v>
      </c>
      <c r="C85" t="s">
        <v>78</v>
      </c>
      <c r="D85" t="s">
        <v>79</v>
      </c>
      <c r="E85" t="s">
        <v>241</v>
      </c>
      <c r="F85" t="s">
        <v>79</v>
      </c>
      <c r="G85" t="s">
        <v>79</v>
      </c>
      <c r="H85" t="s">
        <v>92</v>
      </c>
      <c r="I85" t="s">
        <v>89</v>
      </c>
      <c r="J85" t="s">
        <v>79</v>
      </c>
      <c r="K85">
        <v>14.512010999999999</v>
      </c>
      <c r="L85">
        <v>0.31242900000000001</v>
      </c>
      <c r="M85">
        <v>13.891999999999999</v>
      </c>
      <c r="N85">
        <v>15.132</v>
      </c>
      <c r="O85" t="s">
        <v>81</v>
      </c>
      <c r="P85" t="s">
        <v>250</v>
      </c>
      <c r="Q85">
        <v>0.62</v>
      </c>
      <c r="R85">
        <v>0.62</v>
      </c>
      <c r="S85" t="s">
        <v>83</v>
      </c>
      <c r="T85" t="s">
        <v>83</v>
      </c>
      <c r="U85" t="s">
        <v>83</v>
      </c>
      <c r="V85" t="s">
        <v>83</v>
      </c>
      <c r="W85">
        <v>415</v>
      </c>
      <c r="X85">
        <v>0</v>
      </c>
      <c r="Y85">
        <v>0</v>
      </c>
      <c r="Z85">
        <v>0</v>
      </c>
      <c r="AA85">
        <v>0</v>
      </c>
      <c r="AB85">
        <v>1</v>
      </c>
      <c r="AC85" t="s">
        <v>84</v>
      </c>
      <c r="AD85" t="s">
        <v>78</v>
      </c>
      <c r="AE85" t="s">
        <v>83</v>
      </c>
    </row>
    <row r="86" spans="1:31">
      <c r="A86" t="s">
        <v>251</v>
      </c>
      <c r="B86">
        <v>2012</v>
      </c>
      <c r="C86" t="s">
        <v>78</v>
      </c>
      <c r="D86" t="s">
        <v>79</v>
      </c>
      <c r="E86" t="s">
        <v>241</v>
      </c>
      <c r="F86" t="s">
        <v>79</v>
      </c>
      <c r="G86" t="s">
        <v>79</v>
      </c>
      <c r="H86" t="s">
        <v>99</v>
      </c>
      <c r="I86" t="s">
        <v>79</v>
      </c>
      <c r="J86" t="s">
        <v>79</v>
      </c>
      <c r="K86">
        <v>14.865166</v>
      </c>
      <c r="L86">
        <v>0.18720300000000001</v>
      </c>
      <c r="M86">
        <v>14.494</v>
      </c>
      <c r="N86">
        <v>15.237</v>
      </c>
      <c r="O86" t="s">
        <v>81</v>
      </c>
      <c r="P86" t="s">
        <v>252</v>
      </c>
      <c r="Q86">
        <v>0.371</v>
      </c>
      <c r="R86">
        <v>0.371</v>
      </c>
      <c r="S86" t="s">
        <v>83</v>
      </c>
      <c r="T86" t="s">
        <v>83</v>
      </c>
      <c r="U86" t="s">
        <v>83</v>
      </c>
      <c r="V86" t="s">
        <v>83</v>
      </c>
      <c r="W86">
        <v>841</v>
      </c>
      <c r="X86">
        <v>0</v>
      </c>
      <c r="Y86">
        <v>0</v>
      </c>
      <c r="Z86">
        <v>0</v>
      </c>
      <c r="AA86">
        <v>0</v>
      </c>
      <c r="AB86">
        <v>1</v>
      </c>
      <c r="AC86" t="s">
        <v>84</v>
      </c>
      <c r="AD86" t="s">
        <v>78</v>
      </c>
      <c r="AE86" t="s">
        <v>83</v>
      </c>
    </row>
    <row r="87" spans="1:31">
      <c r="A87" t="s">
        <v>253</v>
      </c>
      <c r="B87">
        <v>2012</v>
      </c>
      <c r="C87" t="s">
        <v>78</v>
      </c>
      <c r="D87" t="s">
        <v>79</v>
      </c>
      <c r="E87" t="s">
        <v>241</v>
      </c>
      <c r="F87" t="s">
        <v>79</v>
      </c>
      <c r="G87" t="s">
        <v>79</v>
      </c>
      <c r="H87" t="s">
        <v>99</v>
      </c>
      <c r="I87" t="s">
        <v>86</v>
      </c>
      <c r="J87" t="s">
        <v>79</v>
      </c>
      <c r="K87">
        <v>15.14555</v>
      </c>
      <c r="L87">
        <v>0.26543699999999998</v>
      </c>
      <c r="M87">
        <v>14.619</v>
      </c>
      <c r="N87">
        <v>15.672000000000001</v>
      </c>
      <c r="O87" t="s">
        <v>81</v>
      </c>
      <c r="P87" t="s">
        <v>254</v>
      </c>
      <c r="Q87">
        <v>0.52700000000000002</v>
      </c>
      <c r="R87">
        <v>0.52700000000000002</v>
      </c>
      <c r="S87" t="s">
        <v>83</v>
      </c>
      <c r="T87" t="s">
        <v>83</v>
      </c>
      <c r="U87" t="s">
        <v>83</v>
      </c>
      <c r="V87" t="s">
        <v>83</v>
      </c>
      <c r="W87">
        <v>492</v>
      </c>
      <c r="X87">
        <v>0</v>
      </c>
      <c r="Y87">
        <v>0</v>
      </c>
      <c r="Z87">
        <v>0</v>
      </c>
      <c r="AA87">
        <v>0</v>
      </c>
      <c r="AB87">
        <v>1</v>
      </c>
      <c r="AC87" t="s">
        <v>84</v>
      </c>
      <c r="AD87" t="s">
        <v>78</v>
      </c>
      <c r="AE87" t="s">
        <v>83</v>
      </c>
    </row>
    <row r="88" spans="1:31">
      <c r="A88" t="s">
        <v>255</v>
      </c>
      <c r="B88">
        <v>2012</v>
      </c>
      <c r="C88" t="s">
        <v>78</v>
      </c>
      <c r="D88" t="s">
        <v>79</v>
      </c>
      <c r="E88" t="s">
        <v>241</v>
      </c>
      <c r="F88" t="s">
        <v>79</v>
      </c>
      <c r="G88" t="s">
        <v>79</v>
      </c>
      <c r="H88" t="s">
        <v>99</v>
      </c>
      <c r="I88" t="s">
        <v>89</v>
      </c>
      <c r="J88" t="s">
        <v>79</v>
      </c>
      <c r="K88">
        <v>14.561779</v>
      </c>
      <c r="L88">
        <v>0.290022</v>
      </c>
      <c r="M88">
        <v>13.986000000000001</v>
      </c>
      <c r="N88">
        <v>15.137</v>
      </c>
      <c r="O88" t="s">
        <v>81</v>
      </c>
      <c r="P88" t="s">
        <v>97</v>
      </c>
      <c r="Q88">
        <v>0.57499999999999996</v>
      </c>
      <c r="R88">
        <v>0.57499999999999996</v>
      </c>
      <c r="S88" t="s">
        <v>83</v>
      </c>
      <c r="T88" t="s">
        <v>83</v>
      </c>
      <c r="U88" t="s">
        <v>83</v>
      </c>
      <c r="V88" t="s">
        <v>83</v>
      </c>
      <c r="W88">
        <v>349</v>
      </c>
      <c r="X88">
        <v>0</v>
      </c>
      <c r="Y88">
        <v>0</v>
      </c>
      <c r="Z88">
        <v>0</v>
      </c>
      <c r="AA88">
        <v>0</v>
      </c>
      <c r="AB88">
        <v>1</v>
      </c>
      <c r="AC88" t="s">
        <v>84</v>
      </c>
      <c r="AD88" t="s">
        <v>78</v>
      </c>
      <c r="AE88" t="s">
        <v>83</v>
      </c>
    </row>
    <row r="89" spans="1:31">
      <c r="A89" t="s">
        <v>256</v>
      </c>
      <c r="B89">
        <v>2012</v>
      </c>
      <c r="C89" t="s">
        <v>78</v>
      </c>
      <c r="D89" t="s">
        <v>79</v>
      </c>
      <c r="E89" t="s">
        <v>241</v>
      </c>
      <c r="F89" t="s">
        <v>79</v>
      </c>
      <c r="G89" t="s">
        <v>79</v>
      </c>
      <c r="H89" t="s">
        <v>106</v>
      </c>
      <c r="I89" t="s">
        <v>79</v>
      </c>
      <c r="J89" t="s">
        <v>79</v>
      </c>
      <c r="K89">
        <v>15.858637999999999</v>
      </c>
      <c r="L89">
        <v>0.48390899999999998</v>
      </c>
      <c r="M89">
        <v>14.898999999999999</v>
      </c>
      <c r="N89">
        <v>16.818999999999999</v>
      </c>
      <c r="O89" t="s">
        <v>81</v>
      </c>
      <c r="P89" t="s">
        <v>257</v>
      </c>
      <c r="Q89">
        <v>0.96</v>
      </c>
      <c r="R89">
        <v>0.96</v>
      </c>
      <c r="S89" t="s">
        <v>83</v>
      </c>
      <c r="T89" t="s">
        <v>83</v>
      </c>
      <c r="U89" t="s">
        <v>83</v>
      </c>
      <c r="V89" t="s">
        <v>83</v>
      </c>
      <c r="W89">
        <v>228</v>
      </c>
      <c r="X89">
        <v>0</v>
      </c>
      <c r="Y89">
        <v>0</v>
      </c>
      <c r="Z89">
        <v>0</v>
      </c>
      <c r="AA89">
        <v>0</v>
      </c>
      <c r="AB89">
        <v>1</v>
      </c>
      <c r="AC89" t="s">
        <v>84</v>
      </c>
      <c r="AD89" t="s">
        <v>78</v>
      </c>
      <c r="AE89" t="s">
        <v>83</v>
      </c>
    </row>
    <row r="90" spans="1:31">
      <c r="A90" t="s">
        <v>258</v>
      </c>
      <c r="B90">
        <v>2012</v>
      </c>
      <c r="C90" t="s">
        <v>78</v>
      </c>
      <c r="D90" t="s">
        <v>79</v>
      </c>
      <c r="E90" t="s">
        <v>241</v>
      </c>
      <c r="F90" t="s">
        <v>79</v>
      </c>
      <c r="G90" t="s">
        <v>79</v>
      </c>
      <c r="H90" t="s">
        <v>106</v>
      </c>
      <c r="I90" t="s">
        <v>86</v>
      </c>
      <c r="J90" t="s">
        <v>79</v>
      </c>
      <c r="K90">
        <v>17.436724000000002</v>
      </c>
      <c r="L90">
        <v>0.72165400000000002</v>
      </c>
      <c r="M90">
        <v>16.004999999999999</v>
      </c>
      <c r="N90">
        <v>18.867999999999999</v>
      </c>
      <c r="O90" t="s">
        <v>81</v>
      </c>
      <c r="P90" t="s">
        <v>109</v>
      </c>
      <c r="Q90">
        <v>1.4319999999999999</v>
      </c>
      <c r="R90">
        <v>1.4319999999999999</v>
      </c>
      <c r="S90" t="s">
        <v>83</v>
      </c>
      <c r="T90" t="s">
        <v>83</v>
      </c>
      <c r="U90" t="s">
        <v>83</v>
      </c>
      <c r="V90" t="s">
        <v>83</v>
      </c>
      <c r="W90">
        <v>134</v>
      </c>
      <c r="X90">
        <v>0</v>
      </c>
      <c r="Y90">
        <v>0</v>
      </c>
      <c r="Z90">
        <v>0</v>
      </c>
      <c r="AA90">
        <v>0</v>
      </c>
      <c r="AB90">
        <v>1</v>
      </c>
      <c r="AC90" t="s">
        <v>84</v>
      </c>
      <c r="AD90" t="s">
        <v>78</v>
      </c>
      <c r="AE90" t="s">
        <v>83</v>
      </c>
    </row>
    <row r="91" spans="1:31">
      <c r="A91" t="s">
        <v>259</v>
      </c>
      <c r="B91">
        <v>2012</v>
      </c>
      <c r="C91" t="s">
        <v>78</v>
      </c>
      <c r="D91" t="s">
        <v>79</v>
      </c>
      <c r="E91" t="s">
        <v>241</v>
      </c>
      <c r="F91" t="s">
        <v>79</v>
      </c>
      <c r="G91" t="s">
        <v>79</v>
      </c>
      <c r="H91" t="s">
        <v>106</v>
      </c>
      <c r="I91" t="s">
        <v>89</v>
      </c>
      <c r="J91" t="s">
        <v>79</v>
      </c>
      <c r="K91">
        <v>14.183394</v>
      </c>
      <c r="L91">
        <v>0.63912500000000005</v>
      </c>
      <c r="M91">
        <v>12.914999999999999</v>
      </c>
      <c r="N91">
        <v>15.451000000000001</v>
      </c>
      <c r="O91" t="s">
        <v>81</v>
      </c>
      <c r="P91" t="s">
        <v>143</v>
      </c>
      <c r="Q91">
        <v>1.268</v>
      </c>
      <c r="R91">
        <v>1.268</v>
      </c>
      <c r="S91" t="s">
        <v>83</v>
      </c>
      <c r="T91" t="s">
        <v>83</v>
      </c>
      <c r="U91" t="s">
        <v>83</v>
      </c>
      <c r="V91" t="s">
        <v>83</v>
      </c>
      <c r="W91">
        <v>94</v>
      </c>
      <c r="X91">
        <v>0</v>
      </c>
      <c r="Y91">
        <v>0</v>
      </c>
      <c r="Z91">
        <v>0</v>
      </c>
      <c r="AA91">
        <v>0</v>
      </c>
      <c r="AB91">
        <v>1</v>
      </c>
      <c r="AC91" t="s">
        <v>84</v>
      </c>
      <c r="AD91" t="s">
        <v>78</v>
      </c>
      <c r="AE91" t="s">
        <v>83</v>
      </c>
    </row>
    <row r="92" spans="1:31">
      <c r="A92" t="s">
        <v>260</v>
      </c>
      <c r="B92">
        <v>2012</v>
      </c>
      <c r="C92" t="s">
        <v>78</v>
      </c>
      <c r="D92" t="s">
        <v>79</v>
      </c>
      <c r="E92" t="s">
        <v>241</v>
      </c>
      <c r="F92" t="s">
        <v>79</v>
      </c>
      <c r="G92" t="s">
        <v>79</v>
      </c>
      <c r="H92" t="s">
        <v>79</v>
      </c>
      <c r="I92" t="s">
        <v>79</v>
      </c>
      <c r="J92" t="s">
        <v>79</v>
      </c>
      <c r="K92">
        <v>14.568884000000001</v>
      </c>
      <c r="L92">
        <v>0.115982</v>
      </c>
      <c r="M92">
        <v>14.339</v>
      </c>
      <c r="N92">
        <v>14.798999999999999</v>
      </c>
      <c r="O92" t="s">
        <v>81</v>
      </c>
      <c r="P92" t="s">
        <v>261</v>
      </c>
      <c r="Q92">
        <v>0.23</v>
      </c>
      <c r="R92">
        <v>0.23</v>
      </c>
      <c r="S92" t="s">
        <v>83</v>
      </c>
      <c r="T92" t="s">
        <v>83</v>
      </c>
      <c r="U92" t="s">
        <v>83</v>
      </c>
      <c r="V92" t="s">
        <v>83</v>
      </c>
      <c r="W92">
        <v>2364</v>
      </c>
      <c r="X92">
        <v>0</v>
      </c>
      <c r="Y92">
        <v>0</v>
      </c>
      <c r="Z92">
        <v>0</v>
      </c>
      <c r="AA92">
        <v>0</v>
      </c>
      <c r="AB92">
        <v>1</v>
      </c>
      <c r="AC92" t="s">
        <v>84</v>
      </c>
      <c r="AD92" t="s">
        <v>78</v>
      </c>
      <c r="AE92" t="s">
        <v>83</v>
      </c>
    </row>
    <row r="93" spans="1:31">
      <c r="A93" t="s">
        <v>262</v>
      </c>
      <c r="B93">
        <v>2012</v>
      </c>
      <c r="C93" t="s">
        <v>78</v>
      </c>
      <c r="D93" t="s">
        <v>79</v>
      </c>
      <c r="E93" t="s">
        <v>241</v>
      </c>
      <c r="F93" t="s">
        <v>79</v>
      </c>
      <c r="G93" t="s">
        <v>79</v>
      </c>
      <c r="H93" t="s">
        <v>79</v>
      </c>
      <c r="I93" t="s">
        <v>86</v>
      </c>
      <c r="J93" t="s">
        <v>79</v>
      </c>
      <c r="K93">
        <v>14.684786000000001</v>
      </c>
      <c r="L93">
        <v>0.160306</v>
      </c>
      <c r="M93">
        <v>14.367000000000001</v>
      </c>
      <c r="N93">
        <v>15.003</v>
      </c>
      <c r="O93" t="s">
        <v>81</v>
      </c>
      <c r="P93" t="s">
        <v>263</v>
      </c>
      <c r="Q93">
        <v>0.318</v>
      </c>
      <c r="R93">
        <v>0.318</v>
      </c>
      <c r="S93" t="s">
        <v>83</v>
      </c>
      <c r="T93" t="s">
        <v>83</v>
      </c>
      <c r="U93" t="s">
        <v>83</v>
      </c>
      <c r="V93" t="s">
        <v>83</v>
      </c>
      <c r="W93">
        <v>1400</v>
      </c>
      <c r="X93">
        <v>0</v>
      </c>
      <c r="Y93">
        <v>0</v>
      </c>
      <c r="Z93">
        <v>0</v>
      </c>
      <c r="AA93">
        <v>0</v>
      </c>
      <c r="AB93">
        <v>1</v>
      </c>
      <c r="AC93" t="s">
        <v>84</v>
      </c>
      <c r="AD93" t="s">
        <v>78</v>
      </c>
      <c r="AE93" t="s">
        <v>83</v>
      </c>
    </row>
    <row r="94" spans="1:31">
      <c r="A94" t="s">
        <v>264</v>
      </c>
      <c r="B94">
        <v>2012</v>
      </c>
      <c r="C94" t="s">
        <v>78</v>
      </c>
      <c r="D94" t="s">
        <v>79</v>
      </c>
      <c r="E94" t="s">
        <v>241</v>
      </c>
      <c r="F94" t="s">
        <v>79</v>
      </c>
      <c r="G94" t="s">
        <v>79</v>
      </c>
      <c r="H94" t="s">
        <v>79</v>
      </c>
      <c r="I94" t="s">
        <v>89</v>
      </c>
      <c r="J94" t="s">
        <v>79</v>
      </c>
      <c r="K94">
        <v>14.458997</v>
      </c>
      <c r="L94">
        <v>0.184781</v>
      </c>
      <c r="M94">
        <v>14.092000000000001</v>
      </c>
      <c r="N94">
        <v>14.826000000000001</v>
      </c>
      <c r="O94" t="s">
        <v>81</v>
      </c>
      <c r="P94" t="s">
        <v>93</v>
      </c>
      <c r="Q94">
        <v>0.36699999999999999</v>
      </c>
      <c r="R94">
        <v>0.36699999999999999</v>
      </c>
      <c r="S94" t="s">
        <v>83</v>
      </c>
      <c r="T94" t="s">
        <v>83</v>
      </c>
      <c r="U94" t="s">
        <v>83</v>
      </c>
      <c r="V94" t="s">
        <v>83</v>
      </c>
      <c r="W94">
        <v>964</v>
      </c>
      <c r="X94">
        <v>0</v>
      </c>
      <c r="Y94">
        <v>0</v>
      </c>
      <c r="Z94">
        <v>0</v>
      </c>
      <c r="AA94">
        <v>0</v>
      </c>
      <c r="AB94">
        <v>1</v>
      </c>
      <c r="AC94" t="s">
        <v>84</v>
      </c>
      <c r="AD94" t="s">
        <v>78</v>
      </c>
      <c r="AE94" t="s">
        <v>83</v>
      </c>
    </row>
    <row r="95" spans="1:31">
      <c r="A95" t="s">
        <v>265</v>
      </c>
      <c r="B95">
        <v>2012</v>
      </c>
      <c r="C95" t="s">
        <v>78</v>
      </c>
      <c r="D95" t="s">
        <v>79</v>
      </c>
      <c r="E95" t="s">
        <v>266</v>
      </c>
      <c r="F95" t="s">
        <v>79</v>
      </c>
      <c r="G95" t="s">
        <v>79</v>
      </c>
      <c r="H95" t="s">
        <v>80</v>
      </c>
      <c r="I95" t="s">
        <v>79</v>
      </c>
      <c r="J95" t="s">
        <v>79</v>
      </c>
      <c r="K95">
        <v>13.586320000000001</v>
      </c>
      <c r="L95">
        <v>0.74337699999999995</v>
      </c>
      <c r="M95">
        <v>12.111000000000001</v>
      </c>
      <c r="N95">
        <v>15.061</v>
      </c>
      <c r="O95" t="s">
        <v>81</v>
      </c>
      <c r="P95" t="s">
        <v>267</v>
      </c>
      <c r="Q95">
        <v>1.4750000000000001</v>
      </c>
      <c r="R95">
        <v>1.4750000000000001</v>
      </c>
      <c r="S95" t="s">
        <v>83</v>
      </c>
      <c r="T95" t="s">
        <v>83</v>
      </c>
      <c r="U95" t="s">
        <v>83</v>
      </c>
      <c r="V95" t="s">
        <v>83</v>
      </c>
      <c r="W95">
        <v>36</v>
      </c>
      <c r="X95">
        <v>0</v>
      </c>
      <c r="Y95">
        <v>0</v>
      </c>
      <c r="Z95">
        <v>0</v>
      </c>
      <c r="AA95">
        <v>0</v>
      </c>
      <c r="AB95">
        <v>1</v>
      </c>
      <c r="AC95" t="s">
        <v>84</v>
      </c>
      <c r="AD95" t="s">
        <v>78</v>
      </c>
      <c r="AE95" t="s">
        <v>83</v>
      </c>
    </row>
    <row r="96" spans="1:31">
      <c r="A96" t="s">
        <v>268</v>
      </c>
      <c r="B96">
        <v>2012</v>
      </c>
      <c r="C96" t="s">
        <v>78</v>
      </c>
      <c r="D96" t="s">
        <v>79</v>
      </c>
      <c r="E96" t="s">
        <v>266</v>
      </c>
      <c r="F96" t="s">
        <v>79</v>
      </c>
      <c r="G96" t="s">
        <v>79</v>
      </c>
      <c r="H96" t="s">
        <v>92</v>
      </c>
      <c r="I96" t="s">
        <v>79</v>
      </c>
      <c r="J96" t="s">
        <v>79</v>
      </c>
      <c r="K96">
        <v>15.681226000000001</v>
      </c>
      <c r="L96">
        <v>0.53531200000000001</v>
      </c>
      <c r="M96">
        <v>14.619</v>
      </c>
      <c r="N96">
        <v>16.742999999999999</v>
      </c>
      <c r="O96" t="s">
        <v>81</v>
      </c>
      <c r="P96" t="s">
        <v>269</v>
      </c>
      <c r="Q96">
        <v>1.0620000000000001</v>
      </c>
      <c r="R96">
        <v>1.0620000000000001</v>
      </c>
      <c r="S96" t="s">
        <v>83</v>
      </c>
      <c r="T96" t="s">
        <v>83</v>
      </c>
      <c r="U96" t="s">
        <v>83</v>
      </c>
      <c r="V96" t="s">
        <v>83</v>
      </c>
      <c r="W96">
        <v>120</v>
      </c>
      <c r="X96">
        <v>0</v>
      </c>
      <c r="Y96">
        <v>0</v>
      </c>
      <c r="Z96">
        <v>0</v>
      </c>
      <c r="AA96">
        <v>0</v>
      </c>
      <c r="AB96">
        <v>1</v>
      </c>
      <c r="AC96" t="s">
        <v>84</v>
      </c>
      <c r="AD96" t="s">
        <v>78</v>
      </c>
      <c r="AE96" t="s">
        <v>83</v>
      </c>
    </row>
    <row r="97" spans="1:31">
      <c r="A97" t="s">
        <v>270</v>
      </c>
      <c r="B97">
        <v>2012</v>
      </c>
      <c r="C97" t="s">
        <v>78</v>
      </c>
      <c r="D97" t="s">
        <v>79</v>
      </c>
      <c r="E97" t="s">
        <v>266</v>
      </c>
      <c r="F97" t="s">
        <v>79</v>
      </c>
      <c r="G97" t="s">
        <v>79</v>
      </c>
      <c r="H97" t="s">
        <v>92</v>
      </c>
      <c r="I97" t="s">
        <v>86</v>
      </c>
      <c r="J97" t="s">
        <v>79</v>
      </c>
      <c r="K97">
        <v>16.010171</v>
      </c>
      <c r="L97">
        <v>0.78559100000000004</v>
      </c>
      <c r="M97">
        <v>14.452</v>
      </c>
      <c r="N97">
        <v>17.568999999999999</v>
      </c>
      <c r="O97" t="s">
        <v>81</v>
      </c>
      <c r="P97" t="s">
        <v>271</v>
      </c>
      <c r="Q97">
        <v>1.5589999999999999</v>
      </c>
      <c r="R97">
        <v>1.5589999999999999</v>
      </c>
      <c r="S97" t="s">
        <v>83</v>
      </c>
      <c r="T97" t="s">
        <v>83</v>
      </c>
      <c r="U97" t="s">
        <v>83</v>
      </c>
      <c r="V97" t="s">
        <v>83</v>
      </c>
      <c r="W97">
        <v>70</v>
      </c>
      <c r="X97">
        <v>0</v>
      </c>
      <c r="Y97">
        <v>0</v>
      </c>
      <c r="Z97">
        <v>0</v>
      </c>
      <c r="AA97">
        <v>0</v>
      </c>
      <c r="AB97">
        <v>1</v>
      </c>
      <c r="AC97" t="s">
        <v>84</v>
      </c>
      <c r="AD97" t="s">
        <v>78</v>
      </c>
      <c r="AE97" t="s">
        <v>83</v>
      </c>
    </row>
    <row r="98" spans="1:31">
      <c r="A98" t="s">
        <v>272</v>
      </c>
      <c r="B98">
        <v>2012</v>
      </c>
      <c r="C98" t="s">
        <v>78</v>
      </c>
      <c r="D98" t="s">
        <v>79</v>
      </c>
      <c r="E98" t="s">
        <v>266</v>
      </c>
      <c r="F98" t="s">
        <v>79</v>
      </c>
      <c r="G98" t="s">
        <v>79</v>
      </c>
      <c r="H98" t="s">
        <v>92</v>
      </c>
      <c r="I98" t="s">
        <v>89</v>
      </c>
      <c r="J98" t="s">
        <v>79</v>
      </c>
      <c r="K98">
        <v>15.317849000000001</v>
      </c>
      <c r="L98">
        <v>0.627363</v>
      </c>
      <c r="M98">
        <v>14.073</v>
      </c>
      <c r="N98">
        <v>16.562999999999999</v>
      </c>
      <c r="O98" t="s">
        <v>81</v>
      </c>
      <c r="P98" t="s">
        <v>273</v>
      </c>
      <c r="Q98">
        <v>1.2450000000000001</v>
      </c>
      <c r="R98">
        <v>1.2450000000000001</v>
      </c>
      <c r="S98" t="s">
        <v>83</v>
      </c>
      <c r="T98" t="s">
        <v>83</v>
      </c>
      <c r="U98" t="s">
        <v>83</v>
      </c>
      <c r="V98" t="s">
        <v>83</v>
      </c>
      <c r="W98">
        <v>50</v>
      </c>
      <c r="X98">
        <v>0</v>
      </c>
      <c r="Y98">
        <v>0</v>
      </c>
      <c r="Z98">
        <v>0</v>
      </c>
      <c r="AA98">
        <v>0</v>
      </c>
      <c r="AB98">
        <v>1</v>
      </c>
      <c r="AC98" t="s">
        <v>84</v>
      </c>
      <c r="AD98" t="s">
        <v>78</v>
      </c>
      <c r="AE98" t="s">
        <v>83</v>
      </c>
    </row>
    <row r="99" spans="1:31">
      <c r="A99" t="s">
        <v>274</v>
      </c>
      <c r="B99">
        <v>2012</v>
      </c>
      <c r="C99" t="s">
        <v>78</v>
      </c>
      <c r="D99" t="s">
        <v>79</v>
      </c>
      <c r="E99" t="s">
        <v>266</v>
      </c>
      <c r="F99" t="s">
        <v>79</v>
      </c>
      <c r="G99" t="s">
        <v>79</v>
      </c>
      <c r="H99" t="s">
        <v>99</v>
      </c>
      <c r="I99" t="s">
        <v>79</v>
      </c>
      <c r="J99" t="s">
        <v>79</v>
      </c>
      <c r="K99">
        <v>17.820340000000002</v>
      </c>
      <c r="L99">
        <v>0.87934900000000005</v>
      </c>
      <c r="M99">
        <v>16.076000000000001</v>
      </c>
      <c r="N99">
        <v>19.565000000000001</v>
      </c>
      <c r="O99" t="s">
        <v>81</v>
      </c>
      <c r="P99" t="s">
        <v>275</v>
      </c>
      <c r="Q99">
        <v>1.7450000000000001</v>
      </c>
      <c r="R99">
        <v>1.7450000000000001</v>
      </c>
      <c r="S99" t="s">
        <v>83</v>
      </c>
      <c r="T99" t="s">
        <v>83</v>
      </c>
      <c r="U99" t="s">
        <v>83</v>
      </c>
      <c r="V99" t="s">
        <v>83</v>
      </c>
      <c r="W99">
        <v>45</v>
      </c>
      <c r="X99">
        <v>0</v>
      </c>
      <c r="Y99">
        <v>0</v>
      </c>
      <c r="Z99">
        <v>0</v>
      </c>
      <c r="AA99">
        <v>0</v>
      </c>
      <c r="AB99">
        <v>1</v>
      </c>
      <c r="AC99" t="s">
        <v>84</v>
      </c>
      <c r="AD99" t="s">
        <v>78</v>
      </c>
      <c r="AE99" t="s">
        <v>83</v>
      </c>
    </row>
    <row r="100" spans="1:31">
      <c r="A100" t="s">
        <v>276</v>
      </c>
      <c r="B100">
        <v>2012</v>
      </c>
      <c r="C100" t="s">
        <v>78</v>
      </c>
      <c r="D100" t="s">
        <v>79</v>
      </c>
      <c r="E100" t="s">
        <v>266</v>
      </c>
      <c r="F100" t="s">
        <v>79</v>
      </c>
      <c r="G100" t="s">
        <v>79</v>
      </c>
      <c r="H100" t="s">
        <v>79</v>
      </c>
      <c r="I100" t="s">
        <v>79</v>
      </c>
      <c r="J100" t="s">
        <v>79</v>
      </c>
      <c r="K100">
        <v>16.011733</v>
      </c>
      <c r="L100">
        <v>0.42916300000000002</v>
      </c>
      <c r="M100">
        <v>15.16</v>
      </c>
      <c r="N100">
        <v>16.863</v>
      </c>
      <c r="O100" t="s">
        <v>81</v>
      </c>
      <c r="P100" t="s">
        <v>277</v>
      </c>
      <c r="Q100">
        <v>0.85099999999999998</v>
      </c>
      <c r="R100">
        <v>0.85099999999999998</v>
      </c>
      <c r="S100" t="s">
        <v>83</v>
      </c>
      <c r="T100" t="s">
        <v>83</v>
      </c>
      <c r="U100" t="s">
        <v>83</v>
      </c>
      <c r="V100" t="s">
        <v>83</v>
      </c>
      <c r="W100">
        <v>208</v>
      </c>
      <c r="X100">
        <v>0</v>
      </c>
      <c r="Y100">
        <v>0</v>
      </c>
      <c r="Z100">
        <v>0</v>
      </c>
      <c r="AA100">
        <v>0</v>
      </c>
      <c r="AB100">
        <v>1</v>
      </c>
      <c r="AC100" t="s">
        <v>84</v>
      </c>
      <c r="AD100" t="s">
        <v>78</v>
      </c>
      <c r="AE100" t="s">
        <v>83</v>
      </c>
    </row>
    <row r="101" spans="1:31">
      <c r="A101" t="s">
        <v>278</v>
      </c>
      <c r="B101">
        <v>2012</v>
      </c>
      <c r="C101" t="s">
        <v>78</v>
      </c>
      <c r="D101" t="s">
        <v>79</v>
      </c>
      <c r="E101" t="s">
        <v>266</v>
      </c>
      <c r="F101" t="s">
        <v>79</v>
      </c>
      <c r="G101" t="s">
        <v>79</v>
      </c>
      <c r="H101" t="s">
        <v>79</v>
      </c>
      <c r="I101" t="s">
        <v>86</v>
      </c>
      <c r="J101" t="s">
        <v>79</v>
      </c>
      <c r="K101">
        <v>16.608063000000001</v>
      </c>
      <c r="L101">
        <v>0.59708000000000006</v>
      </c>
      <c r="M101">
        <v>15.423</v>
      </c>
      <c r="N101">
        <v>17.792999999999999</v>
      </c>
      <c r="O101" t="s">
        <v>81</v>
      </c>
      <c r="P101" t="s">
        <v>279</v>
      </c>
      <c r="Q101">
        <v>1.1850000000000001</v>
      </c>
      <c r="R101">
        <v>1.1850000000000001</v>
      </c>
      <c r="S101" t="s">
        <v>83</v>
      </c>
      <c r="T101" t="s">
        <v>83</v>
      </c>
      <c r="U101" t="s">
        <v>83</v>
      </c>
      <c r="V101" t="s">
        <v>83</v>
      </c>
      <c r="W101">
        <v>113</v>
      </c>
      <c r="X101">
        <v>0</v>
      </c>
      <c r="Y101">
        <v>0</v>
      </c>
      <c r="Z101">
        <v>0</v>
      </c>
      <c r="AA101">
        <v>0</v>
      </c>
      <c r="AB101">
        <v>1</v>
      </c>
      <c r="AC101" t="s">
        <v>84</v>
      </c>
      <c r="AD101" t="s">
        <v>78</v>
      </c>
      <c r="AE101" t="s">
        <v>83</v>
      </c>
    </row>
    <row r="102" spans="1:31">
      <c r="A102" t="s">
        <v>280</v>
      </c>
      <c r="B102">
        <v>2012</v>
      </c>
      <c r="C102" t="s">
        <v>78</v>
      </c>
      <c r="D102" t="s">
        <v>79</v>
      </c>
      <c r="E102" t="s">
        <v>266</v>
      </c>
      <c r="F102" t="s">
        <v>79</v>
      </c>
      <c r="G102" t="s">
        <v>79</v>
      </c>
      <c r="H102" t="s">
        <v>79</v>
      </c>
      <c r="I102" t="s">
        <v>89</v>
      </c>
      <c r="J102" t="s">
        <v>79</v>
      </c>
      <c r="K102">
        <v>15.447787999999999</v>
      </c>
      <c r="L102">
        <v>0.61233700000000002</v>
      </c>
      <c r="M102">
        <v>14.233000000000001</v>
      </c>
      <c r="N102">
        <v>16.663</v>
      </c>
      <c r="O102" t="s">
        <v>81</v>
      </c>
      <c r="P102" t="s">
        <v>281</v>
      </c>
      <c r="Q102">
        <v>1.2150000000000001</v>
      </c>
      <c r="R102">
        <v>1.2150000000000001</v>
      </c>
      <c r="S102" t="s">
        <v>83</v>
      </c>
      <c r="T102" t="s">
        <v>83</v>
      </c>
      <c r="U102" t="s">
        <v>83</v>
      </c>
      <c r="V102" t="s">
        <v>83</v>
      </c>
      <c r="W102">
        <v>95</v>
      </c>
      <c r="X102">
        <v>0</v>
      </c>
      <c r="Y102">
        <v>0</v>
      </c>
      <c r="Z102">
        <v>0</v>
      </c>
      <c r="AA102">
        <v>0</v>
      </c>
      <c r="AB102">
        <v>1</v>
      </c>
      <c r="AC102" t="s">
        <v>84</v>
      </c>
      <c r="AD102" t="s">
        <v>78</v>
      </c>
      <c r="AE102" t="s">
        <v>83</v>
      </c>
    </row>
    <row r="103" spans="1:31">
      <c r="A103" t="s">
        <v>282</v>
      </c>
      <c r="B103">
        <v>2012</v>
      </c>
      <c r="C103" t="s">
        <v>78</v>
      </c>
      <c r="D103" t="s">
        <v>283</v>
      </c>
      <c r="E103" t="s">
        <v>79</v>
      </c>
      <c r="F103" t="s">
        <v>79</v>
      </c>
      <c r="G103" t="s">
        <v>79</v>
      </c>
      <c r="H103" t="s">
        <v>80</v>
      </c>
      <c r="I103" t="s">
        <v>79</v>
      </c>
      <c r="J103" t="s">
        <v>79</v>
      </c>
      <c r="K103">
        <v>12.869249999999999</v>
      </c>
      <c r="L103">
        <v>0.38376500000000002</v>
      </c>
      <c r="M103">
        <v>12.108000000000001</v>
      </c>
      <c r="N103">
        <v>13.631</v>
      </c>
      <c r="O103" t="s">
        <v>81</v>
      </c>
      <c r="P103" t="s">
        <v>284</v>
      </c>
      <c r="Q103">
        <v>0.76100000000000001</v>
      </c>
      <c r="R103">
        <v>0.76100000000000001</v>
      </c>
      <c r="S103" t="s">
        <v>83</v>
      </c>
      <c r="T103" t="s">
        <v>83</v>
      </c>
      <c r="U103" t="s">
        <v>83</v>
      </c>
      <c r="V103" t="s">
        <v>83</v>
      </c>
      <c r="W103">
        <v>150</v>
      </c>
      <c r="X103">
        <v>0</v>
      </c>
      <c r="Y103">
        <v>0</v>
      </c>
      <c r="Z103">
        <v>0</v>
      </c>
      <c r="AA103">
        <v>0</v>
      </c>
      <c r="AB103">
        <v>1</v>
      </c>
      <c r="AC103" t="s">
        <v>84</v>
      </c>
      <c r="AD103" t="s">
        <v>78</v>
      </c>
      <c r="AE103" t="s">
        <v>83</v>
      </c>
    </row>
    <row r="104" spans="1:31">
      <c r="A104" t="s">
        <v>285</v>
      </c>
      <c r="B104">
        <v>2012</v>
      </c>
      <c r="C104" t="s">
        <v>78</v>
      </c>
      <c r="D104" t="s">
        <v>283</v>
      </c>
      <c r="E104" t="s">
        <v>79</v>
      </c>
      <c r="F104" t="s">
        <v>79</v>
      </c>
      <c r="G104" t="s">
        <v>79</v>
      </c>
      <c r="H104" t="s">
        <v>80</v>
      </c>
      <c r="I104" t="s">
        <v>86</v>
      </c>
      <c r="J104" t="s">
        <v>79</v>
      </c>
      <c r="K104">
        <v>13.192081</v>
      </c>
      <c r="L104">
        <v>0.352188</v>
      </c>
      <c r="M104">
        <v>12.493</v>
      </c>
      <c r="N104">
        <v>13.891</v>
      </c>
      <c r="O104" t="s">
        <v>81</v>
      </c>
      <c r="P104" t="s">
        <v>286</v>
      </c>
      <c r="Q104">
        <v>0.69899999999999995</v>
      </c>
      <c r="R104">
        <v>0.69899999999999995</v>
      </c>
      <c r="S104" t="s">
        <v>83</v>
      </c>
      <c r="T104" t="s">
        <v>83</v>
      </c>
      <c r="U104" t="s">
        <v>83</v>
      </c>
      <c r="V104" t="s">
        <v>83</v>
      </c>
      <c r="W104">
        <v>100</v>
      </c>
      <c r="X104">
        <v>0</v>
      </c>
      <c r="Y104">
        <v>0</v>
      </c>
      <c r="Z104">
        <v>0</v>
      </c>
      <c r="AA104">
        <v>0</v>
      </c>
      <c r="AB104">
        <v>1</v>
      </c>
      <c r="AC104" t="s">
        <v>84</v>
      </c>
      <c r="AD104" t="s">
        <v>78</v>
      </c>
      <c r="AE104" t="s">
        <v>83</v>
      </c>
    </row>
    <row r="105" spans="1:31">
      <c r="A105" t="s">
        <v>287</v>
      </c>
      <c r="B105">
        <v>2012</v>
      </c>
      <c r="C105" t="s">
        <v>78</v>
      </c>
      <c r="D105" t="s">
        <v>283</v>
      </c>
      <c r="E105" t="s">
        <v>79</v>
      </c>
      <c r="F105" t="s">
        <v>79</v>
      </c>
      <c r="G105" t="s">
        <v>79</v>
      </c>
      <c r="H105" t="s">
        <v>80</v>
      </c>
      <c r="I105" t="s">
        <v>89</v>
      </c>
      <c r="J105" t="s">
        <v>79</v>
      </c>
      <c r="K105">
        <v>12.538216</v>
      </c>
      <c r="L105">
        <v>0.66197899999999998</v>
      </c>
      <c r="M105">
        <v>11.225</v>
      </c>
      <c r="N105">
        <v>13.852</v>
      </c>
      <c r="O105" t="s">
        <v>81</v>
      </c>
      <c r="P105" t="s">
        <v>288</v>
      </c>
      <c r="Q105">
        <v>1.3129999999999999</v>
      </c>
      <c r="R105">
        <v>1.3129999999999999</v>
      </c>
      <c r="S105" t="s">
        <v>83</v>
      </c>
      <c r="T105" t="s">
        <v>83</v>
      </c>
      <c r="U105" t="s">
        <v>83</v>
      </c>
      <c r="V105" t="s">
        <v>83</v>
      </c>
      <c r="W105">
        <v>50</v>
      </c>
      <c r="X105">
        <v>0</v>
      </c>
      <c r="Y105">
        <v>0</v>
      </c>
      <c r="Z105">
        <v>0</v>
      </c>
      <c r="AA105">
        <v>0</v>
      </c>
      <c r="AB105">
        <v>1</v>
      </c>
      <c r="AC105" t="s">
        <v>84</v>
      </c>
      <c r="AD105" t="s">
        <v>78</v>
      </c>
      <c r="AE105" t="s">
        <v>83</v>
      </c>
    </row>
    <row r="106" spans="1:31">
      <c r="A106" t="s">
        <v>289</v>
      </c>
      <c r="B106">
        <v>2012</v>
      </c>
      <c r="C106" t="s">
        <v>78</v>
      </c>
      <c r="D106" t="s">
        <v>283</v>
      </c>
      <c r="E106" t="s">
        <v>79</v>
      </c>
      <c r="F106" t="s">
        <v>79</v>
      </c>
      <c r="G106" t="s">
        <v>79</v>
      </c>
      <c r="H106" t="s">
        <v>92</v>
      </c>
      <c r="I106" t="s">
        <v>79</v>
      </c>
      <c r="J106" t="s">
        <v>79</v>
      </c>
      <c r="K106">
        <v>13.619757999999999</v>
      </c>
      <c r="L106">
        <v>0.31641999999999998</v>
      </c>
      <c r="M106">
        <v>12.992000000000001</v>
      </c>
      <c r="N106">
        <v>14.247999999999999</v>
      </c>
      <c r="O106" t="s">
        <v>81</v>
      </c>
      <c r="P106" t="s">
        <v>290</v>
      </c>
      <c r="Q106">
        <v>0.628</v>
      </c>
      <c r="R106">
        <v>0.628</v>
      </c>
      <c r="S106" t="s">
        <v>83</v>
      </c>
      <c r="T106" t="s">
        <v>83</v>
      </c>
      <c r="U106" t="s">
        <v>83</v>
      </c>
      <c r="V106" t="s">
        <v>83</v>
      </c>
      <c r="W106">
        <v>488</v>
      </c>
      <c r="X106">
        <v>0</v>
      </c>
      <c r="Y106">
        <v>0</v>
      </c>
      <c r="Z106">
        <v>0</v>
      </c>
      <c r="AA106">
        <v>0</v>
      </c>
      <c r="AB106">
        <v>1</v>
      </c>
      <c r="AC106" t="s">
        <v>84</v>
      </c>
      <c r="AD106" t="s">
        <v>78</v>
      </c>
      <c r="AE106" t="s">
        <v>83</v>
      </c>
    </row>
    <row r="107" spans="1:31">
      <c r="A107" t="s">
        <v>291</v>
      </c>
      <c r="B107">
        <v>2012</v>
      </c>
      <c r="C107" t="s">
        <v>78</v>
      </c>
      <c r="D107" t="s">
        <v>283</v>
      </c>
      <c r="E107" t="s">
        <v>79</v>
      </c>
      <c r="F107" t="s">
        <v>79</v>
      </c>
      <c r="G107" t="s">
        <v>79</v>
      </c>
      <c r="H107" t="s">
        <v>92</v>
      </c>
      <c r="I107" t="s">
        <v>86</v>
      </c>
      <c r="J107" t="s">
        <v>79</v>
      </c>
      <c r="K107">
        <v>13.673266999999999</v>
      </c>
      <c r="L107">
        <v>0.46212799999999998</v>
      </c>
      <c r="M107">
        <v>12.756</v>
      </c>
      <c r="N107">
        <v>14.59</v>
      </c>
      <c r="O107" t="s">
        <v>81</v>
      </c>
      <c r="P107" t="s">
        <v>292</v>
      </c>
      <c r="Q107">
        <v>0.91700000000000004</v>
      </c>
      <c r="R107">
        <v>0.91700000000000004</v>
      </c>
      <c r="S107" t="s">
        <v>83</v>
      </c>
      <c r="T107" t="s">
        <v>83</v>
      </c>
      <c r="U107" t="s">
        <v>83</v>
      </c>
      <c r="V107" t="s">
        <v>83</v>
      </c>
      <c r="W107">
        <v>342</v>
      </c>
      <c r="X107">
        <v>0</v>
      </c>
      <c r="Y107">
        <v>0</v>
      </c>
      <c r="Z107">
        <v>0</v>
      </c>
      <c r="AA107">
        <v>0</v>
      </c>
      <c r="AB107">
        <v>1</v>
      </c>
      <c r="AC107" t="s">
        <v>84</v>
      </c>
      <c r="AD107" t="s">
        <v>78</v>
      </c>
      <c r="AE107" t="s">
        <v>83</v>
      </c>
    </row>
    <row r="108" spans="1:31">
      <c r="A108" t="s">
        <v>293</v>
      </c>
      <c r="B108">
        <v>2012</v>
      </c>
      <c r="C108" t="s">
        <v>78</v>
      </c>
      <c r="D108" t="s">
        <v>283</v>
      </c>
      <c r="E108" t="s">
        <v>79</v>
      </c>
      <c r="F108" t="s">
        <v>79</v>
      </c>
      <c r="G108" t="s">
        <v>79</v>
      </c>
      <c r="H108" t="s">
        <v>92</v>
      </c>
      <c r="I108" t="s">
        <v>89</v>
      </c>
      <c r="J108" t="s">
        <v>79</v>
      </c>
      <c r="K108">
        <v>13.550674000000001</v>
      </c>
      <c r="L108">
        <v>0.471719</v>
      </c>
      <c r="M108">
        <v>12.615</v>
      </c>
      <c r="N108">
        <v>14.487</v>
      </c>
      <c r="O108" t="s">
        <v>81</v>
      </c>
      <c r="P108" t="s">
        <v>294</v>
      </c>
      <c r="Q108">
        <v>0.93600000000000005</v>
      </c>
      <c r="R108">
        <v>0.93600000000000005</v>
      </c>
      <c r="S108" t="s">
        <v>83</v>
      </c>
      <c r="T108" t="s">
        <v>83</v>
      </c>
      <c r="U108" t="s">
        <v>83</v>
      </c>
      <c r="V108" t="s">
        <v>83</v>
      </c>
      <c r="W108">
        <v>146</v>
      </c>
      <c r="X108">
        <v>0</v>
      </c>
      <c r="Y108">
        <v>0</v>
      </c>
      <c r="Z108">
        <v>0</v>
      </c>
      <c r="AA108">
        <v>0</v>
      </c>
      <c r="AB108">
        <v>1</v>
      </c>
      <c r="AC108" t="s">
        <v>84</v>
      </c>
      <c r="AD108" t="s">
        <v>78</v>
      </c>
      <c r="AE108" t="s">
        <v>83</v>
      </c>
    </row>
    <row r="109" spans="1:31">
      <c r="A109" t="s">
        <v>295</v>
      </c>
      <c r="B109">
        <v>2012</v>
      </c>
      <c r="C109" t="s">
        <v>78</v>
      </c>
      <c r="D109" t="s">
        <v>283</v>
      </c>
      <c r="E109" t="s">
        <v>79</v>
      </c>
      <c r="F109" t="s">
        <v>79</v>
      </c>
      <c r="G109" t="s">
        <v>79</v>
      </c>
      <c r="H109" t="s">
        <v>99</v>
      </c>
      <c r="I109" t="s">
        <v>79</v>
      </c>
      <c r="J109" t="s">
        <v>79</v>
      </c>
      <c r="K109">
        <v>14.423254</v>
      </c>
      <c r="L109">
        <v>0.402225</v>
      </c>
      <c r="M109">
        <v>13.625</v>
      </c>
      <c r="N109">
        <v>15.221</v>
      </c>
      <c r="O109" t="s">
        <v>81</v>
      </c>
      <c r="P109" t="s">
        <v>296</v>
      </c>
      <c r="Q109">
        <v>0.79800000000000004</v>
      </c>
      <c r="R109">
        <v>0.79800000000000004</v>
      </c>
      <c r="S109" t="s">
        <v>83</v>
      </c>
      <c r="T109" t="s">
        <v>83</v>
      </c>
      <c r="U109" t="s">
        <v>83</v>
      </c>
      <c r="V109" t="s">
        <v>83</v>
      </c>
      <c r="W109">
        <v>291</v>
      </c>
      <c r="X109">
        <v>0</v>
      </c>
      <c r="Y109">
        <v>0</v>
      </c>
      <c r="Z109">
        <v>0</v>
      </c>
      <c r="AA109">
        <v>0</v>
      </c>
      <c r="AB109">
        <v>1</v>
      </c>
      <c r="AC109" t="s">
        <v>84</v>
      </c>
      <c r="AD109" t="s">
        <v>78</v>
      </c>
      <c r="AE109" t="s">
        <v>83</v>
      </c>
    </row>
    <row r="110" spans="1:31">
      <c r="A110" t="s">
        <v>297</v>
      </c>
      <c r="B110">
        <v>2012</v>
      </c>
      <c r="C110" t="s">
        <v>78</v>
      </c>
      <c r="D110" t="s">
        <v>283</v>
      </c>
      <c r="E110" t="s">
        <v>79</v>
      </c>
      <c r="F110" t="s">
        <v>79</v>
      </c>
      <c r="G110" t="s">
        <v>79</v>
      </c>
      <c r="H110" t="s">
        <v>99</v>
      </c>
      <c r="I110" t="s">
        <v>86</v>
      </c>
      <c r="J110" t="s">
        <v>79</v>
      </c>
      <c r="K110">
        <v>14.993275000000001</v>
      </c>
      <c r="L110">
        <v>0.53215699999999999</v>
      </c>
      <c r="M110">
        <v>13.936999999999999</v>
      </c>
      <c r="N110">
        <v>16.048999999999999</v>
      </c>
      <c r="O110" t="s">
        <v>81</v>
      </c>
      <c r="P110" t="s">
        <v>298</v>
      </c>
      <c r="Q110">
        <v>1.056</v>
      </c>
      <c r="R110">
        <v>1.056</v>
      </c>
      <c r="S110" t="s">
        <v>83</v>
      </c>
      <c r="T110" t="s">
        <v>83</v>
      </c>
      <c r="U110" t="s">
        <v>83</v>
      </c>
      <c r="V110" t="s">
        <v>83</v>
      </c>
      <c r="W110">
        <v>181</v>
      </c>
      <c r="X110">
        <v>0</v>
      </c>
      <c r="Y110">
        <v>0</v>
      </c>
      <c r="Z110">
        <v>0</v>
      </c>
      <c r="AA110">
        <v>0</v>
      </c>
      <c r="AB110">
        <v>1</v>
      </c>
      <c r="AC110" t="s">
        <v>84</v>
      </c>
      <c r="AD110" t="s">
        <v>78</v>
      </c>
      <c r="AE110" t="s">
        <v>83</v>
      </c>
    </row>
    <row r="111" spans="1:31">
      <c r="A111" t="s">
        <v>299</v>
      </c>
      <c r="B111">
        <v>2012</v>
      </c>
      <c r="C111" t="s">
        <v>78</v>
      </c>
      <c r="D111" t="s">
        <v>283</v>
      </c>
      <c r="E111" t="s">
        <v>79</v>
      </c>
      <c r="F111" t="s">
        <v>79</v>
      </c>
      <c r="G111" t="s">
        <v>79</v>
      </c>
      <c r="H111" t="s">
        <v>99</v>
      </c>
      <c r="I111" t="s">
        <v>89</v>
      </c>
      <c r="J111" t="s">
        <v>79</v>
      </c>
      <c r="K111">
        <v>13.649585</v>
      </c>
      <c r="L111">
        <v>0.61153199999999996</v>
      </c>
      <c r="M111">
        <v>12.436</v>
      </c>
      <c r="N111">
        <v>14.863</v>
      </c>
      <c r="O111" t="s">
        <v>81</v>
      </c>
      <c r="P111" t="s">
        <v>300</v>
      </c>
      <c r="Q111">
        <v>1.2130000000000001</v>
      </c>
      <c r="R111">
        <v>1.2130000000000001</v>
      </c>
      <c r="S111" t="s">
        <v>83</v>
      </c>
      <c r="T111" t="s">
        <v>83</v>
      </c>
      <c r="U111" t="s">
        <v>83</v>
      </c>
      <c r="V111" t="s">
        <v>83</v>
      </c>
      <c r="W111">
        <v>110</v>
      </c>
      <c r="X111">
        <v>0</v>
      </c>
      <c r="Y111">
        <v>0</v>
      </c>
      <c r="Z111">
        <v>0</v>
      </c>
      <c r="AA111">
        <v>0</v>
      </c>
      <c r="AB111">
        <v>1</v>
      </c>
      <c r="AC111" t="s">
        <v>84</v>
      </c>
      <c r="AD111" t="s">
        <v>78</v>
      </c>
      <c r="AE111" t="s">
        <v>83</v>
      </c>
    </row>
    <row r="112" spans="1:31">
      <c r="A112" t="s">
        <v>301</v>
      </c>
      <c r="B112">
        <v>2012</v>
      </c>
      <c r="C112" t="s">
        <v>78</v>
      </c>
      <c r="D112" t="s">
        <v>283</v>
      </c>
      <c r="E112" t="s">
        <v>79</v>
      </c>
      <c r="F112" t="s">
        <v>79</v>
      </c>
      <c r="G112" t="s">
        <v>79</v>
      </c>
      <c r="H112" t="s">
        <v>106</v>
      </c>
      <c r="I112" t="s">
        <v>79</v>
      </c>
      <c r="J112" t="s">
        <v>79</v>
      </c>
      <c r="K112">
        <v>14.949854</v>
      </c>
      <c r="L112">
        <v>0.81334399999999996</v>
      </c>
      <c r="M112">
        <v>13.336</v>
      </c>
      <c r="N112">
        <v>16.564</v>
      </c>
      <c r="O112" t="s">
        <v>81</v>
      </c>
      <c r="P112" t="s">
        <v>302</v>
      </c>
      <c r="Q112">
        <v>1.6140000000000001</v>
      </c>
      <c r="R112">
        <v>1.6140000000000001</v>
      </c>
      <c r="S112" t="s">
        <v>83</v>
      </c>
      <c r="T112" t="s">
        <v>83</v>
      </c>
      <c r="U112" t="s">
        <v>83</v>
      </c>
      <c r="V112" t="s">
        <v>83</v>
      </c>
      <c r="W112">
        <v>54</v>
      </c>
      <c r="X112">
        <v>0</v>
      </c>
      <c r="Y112">
        <v>0</v>
      </c>
      <c r="Z112">
        <v>0</v>
      </c>
      <c r="AA112">
        <v>0</v>
      </c>
      <c r="AB112">
        <v>1</v>
      </c>
      <c r="AC112" t="s">
        <v>84</v>
      </c>
      <c r="AD112" t="s">
        <v>78</v>
      </c>
      <c r="AE112" t="s">
        <v>83</v>
      </c>
    </row>
    <row r="113" spans="1:31">
      <c r="A113" t="s">
        <v>303</v>
      </c>
      <c r="B113">
        <v>2012</v>
      </c>
      <c r="C113" t="s">
        <v>78</v>
      </c>
      <c r="D113" t="s">
        <v>283</v>
      </c>
      <c r="E113" t="s">
        <v>79</v>
      </c>
      <c r="F113" t="s">
        <v>79</v>
      </c>
      <c r="G113" t="s">
        <v>79</v>
      </c>
      <c r="H113" t="s">
        <v>106</v>
      </c>
      <c r="I113" t="s">
        <v>86</v>
      </c>
      <c r="J113" t="s">
        <v>79</v>
      </c>
      <c r="K113">
        <v>15.548022</v>
      </c>
      <c r="L113">
        <v>0.67886599999999997</v>
      </c>
      <c r="M113">
        <v>14.201000000000001</v>
      </c>
      <c r="N113">
        <v>16.895</v>
      </c>
      <c r="O113" t="s">
        <v>81</v>
      </c>
      <c r="P113" t="s">
        <v>304</v>
      </c>
      <c r="Q113">
        <v>1.347</v>
      </c>
      <c r="R113">
        <v>1.347</v>
      </c>
      <c r="S113" t="s">
        <v>83</v>
      </c>
      <c r="T113" t="s">
        <v>83</v>
      </c>
      <c r="U113" t="s">
        <v>83</v>
      </c>
      <c r="V113" t="s">
        <v>83</v>
      </c>
      <c r="W113">
        <v>35</v>
      </c>
      <c r="X113">
        <v>0</v>
      </c>
      <c r="Y113">
        <v>0</v>
      </c>
      <c r="Z113">
        <v>0</v>
      </c>
      <c r="AA113">
        <v>0</v>
      </c>
      <c r="AB113">
        <v>1</v>
      </c>
      <c r="AC113" t="s">
        <v>84</v>
      </c>
      <c r="AD113" t="s">
        <v>78</v>
      </c>
      <c r="AE113" t="s">
        <v>83</v>
      </c>
    </row>
    <row r="114" spans="1:31">
      <c r="A114" t="s">
        <v>305</v>
      </c>
      <c r="B114">
        <v>2012</v>
      </c>
      <c r="C114" t="s">
        <v>78</v>
      </c>
      <c r="D114" t="s">
        <v>283</v>
      </c>
      <c r="E114" t="s">
        <v>79</v>
      </c>
      <c r="F114" t="s">
        <v>79</v>
      </c>
      <c r="G114" t="s">
        <v>79</v>
      </c>
      <c r="H114" t="s">
        <v>79</v>
      </c>
      <c r="I114" t="s">
        <v>79</v>
      </c>
      <c r="J114" t="s">
        <v>79</v>
      </c>
      <c r="K114">
        <v>13.742070999999999</v>
      </c>
      <c r="L114">
        <v>0.21183299999999999</v>
      </c>
      <c r="M114">
        <v>13.321999999999999</v>
      </c>
      <c r="N114">
        <v>14.162000000000001</v>
      </c>
      <c r="O114" t="s">
        <v>81</v>
      </c>
      <c r="P114" t="s">
        <v>306</v>
      </c>
      <c r="Q114">
        <v>0.42</v>
      </c>
      <c r="R114">
        <v>0.42</v>
      </c>
      <c r="S114" t="s">
        <v>83</v>
      </c>
      <c r="T114" t="s">
        <v>83</v>
      </c>
      <c r="U114" t="s">
        <v>83</v>
      </c>
      <c r="V114" t="s">
        <v>83</v>
      </c>
      <c r="W114">
        <v>983</v>
      </c>
      <c r="X114">
        <v>0</v>
      </c>
      <c r="Y114">
        <v>0</v>
      </c>
      <c r="Z114">
        <v>0</v>
      </c>
      <c r="AA114">
        <v>0</v>
      </c>
      <c r="AB114">
        <v>1</v>
      </c>
      <c r="AC114" t="s">
        <v>84</v>
      </c>
      <c r="AD114" t="s">
        <v>78</v>
      </c>
      <c r="AE114" t="s">
        <v>83</v>
      </c>
    </row>
    <row r="115" spans="1:31">
      <c r="A115" t="s">
        <v>307</v>
      </c>
      <c r="B115">
        <v>2012</v>
      </c>
      <c r="C115" t="s">
        <v>78</v>
      </c>
      <c r="D115" t="s">
        <v>283</v>
      </c>
      <c r="E115" t="s">
        <v>79</v>
      </c>
      <c r="F115" t="s">
        <v>79</v>
      </c>
      <c r="G115" t="s">
        <v>79</v>
      </c>
      <c r="H115" t="s">
        <v>79</v>
      </c>
      <c r="I115" t="s">
        <v>79</v>
      </c>
      <c r="J115" t="s">
        <v>115</v>
      </c>
      <c r="K115">
        <v>12.894209999999999</v>
      </c>
      <c r="L115">
        <v>0.70705499999999999</v>
      </c>
      <c r="M115">
        <v>11.491</v>
      </c>
      <c r="N115">
        <v>14.297000000000001</v>
      </c>
      <c r="O115" t="s">
        <v>81</v>
      </c>
      <c r="P115" t="s">
        <v>308</v>
      </c>
      <c r="Q115">
        <v>1.403</v>
      </c>
      <c r="R115">
        <v>1.403</v>
      </c>
      <c r="S115" t="s">
        <v>83</v>
      </c>
      <c r="T115" t="s">
        <v>83</v>
      </c>
      <c r="U115" t="s">
        <v>83</v>
      </c>
      <c r="V115" t="s">
        <v>83</v>
      </c>
      <c r="W115">
        <v>42</v>
      </c>
      <c r="X115">
        <v>0</v>
      </c>
      <c r="Y115">
        <v>0</v>
      </c>
      <c r="Z115">
        <v>0</v>
      </c>
      <c r="AA115">
        <v>0</v>
      </c>
      <c r="AB115">
        <v>1</v>
      </c>
      <c r="AC115" t="s">
        <v>84</v>
      </c>
      <c r="AD115" t="s">
        <v>78</v>
      </c>
      <c r="AE115" t="s">
        <v>83</v>
      </c>
    </row>
    <row r="116" spans="1:31">
      <c r="A116" t="s">
        <v>309</v>
      </c>
      <c r="B116">
        <v>2012</v>
      </c>
      <c r="C116" t="s">
        <v>78</v>
      </c>
      <c r="D116" t="s">
        <v>283</v>
      </c>
      <c r="E116" t="s">
        <v>79</v>
      </c>
      <c r="F116" t="s">
        <v>79</v>
      </c>
      <c r="G116" t="s">
        <v>79</v>
      </c>
      <c r="H116" t="s">
        <v>79</v>
      </c>
      <c r="I116" t="s">
        <v>79</v>
      </c>
      <c r="J116" t="s">
        <v>118</v>
      </c>
      <c r="K116">
        <v>14.600778999999999</v>
      </c>
      <c r="L116">
        <v>0.88536400000000004</v>
      </c>
      <c r="M116">
        <v>12.843999999999999</v>
      </c>
      <c r="N116">
        <v>16.356999999999999</v>
      </c>
      <c r="O116" t="s">
        <v>81</v>
      </c>
      <c r="P116" t="s">
        <v>310</v>
      </c>
      <c r="Q116">
        <v>1.7569999999999999</v>
      </c>
      <c r="R116">
        <v>1.7569999999999999</v>
      </c>
      <c r="S116" t="s">
        <v>83</v>
      </c>
      <c r="T116" t="s">
        <v>83</v>
      </c>
      <c r="U116" t="s">
        <v>83</v>
      </c>
      <c r="V116" t="s">
        <v>83</v>
      </c>
      <c r="W116">
        <v>51</v>
      </c>
      <c r="X116">
        <v>0</v>
      </c>
      <c r="Y116">
        <v>0</v>
      </c>
      <c r="Z116">
        <v>0</v>
      </c>
      <c r="AA116">
        <v>0</v>
      </c>
      <c r="AB116">
        <v>1</v>
      </c>
      <c r="AC116" t="s">
        <v>84</v>
      </c>
      <c r="AD116" t="s">
        <v>78</v>
      </c>
      <c r="AE116" t="s">
        <v>83</v>
      </c>
    </row>
    <row r="117" spans="1:31">
      <c r="A117" t="s">
        <v>311</v>
      </c>
      <c r="B117">
        <v>2012</v>
      </c>
      <c r="C117" t="s">
        <v>78</v>
      </c>
      <c r="D117" t="s">
        <v>283</v>
      </c>
      <c r="E117" t="s">
        <v>79</v>
      </c>
      <c r="F117" t="s">
        <v>79</v>
      </c>
      <c r="G117" t="s">
        <v>79</v>
      </c>
      <c r="H117" t="s">
        <v>79</v>
      </c>
      <c r="I117" t="s">
        <v>79</v>
      </c>
      <c r="J117" t="s">
        <v>121</v>
      </c>
      <c r="K117">
        <v>13.687256</v>
      </c>
      <c r="L117">
        <v>0.65457799999999999</v>
      </c>
      <c r="M117">
        <v>12.388999999999999</v>
      </c>
      <c r="N117">
        <v>14.986000000000001</v>
      </c>
      <c r="O117" t="s">
        <v>81</v>
      </c>
      <c r="P117" t="s">
        <v>312</v>
      </c>
      <c r="Q117">
        <v>1.2989999999999999</v>
      </c>
      <c r="R117">
        <v>1.2989999999999999</v>
      </c>
      <c r="S117" t="s">
        <v>83</v>
      </c>
      <c r="T117" t="s">
        <v>83</v>
      </c>
      <c r="U117" t="s">
        <v>83</v>
      </c>
      <c r="V117" t="s">
        <v>83</v>
      </c>
      <c r="W117">
        <v>100</v>
      </c>
      <c r="X117">
        <v>0</v>
      </c>
      <c r="Y117">
        <v>0</v>
      </c>
      <c r="Z117">
        <v>0</v>
      </c>
      <c r="AA117">
        <v>0</v>
      </c>
      <c r="AB117">
        <v>1</v>
      </c>
      <c r="AC117" t="s">
        <v>84</v>
      </c>
      <c r="AD117" t="s">
        <v>78</v>
      </c>
      <c r="AE117" t="s">
        <v>83</v>
      </c>
    </row>
    <row r="118" spans="1:31">
      <c r="A118" t="s">
        <v>313</v>
      </c>
      <c r="B118">
        <v>2012</v>
      </c>
      <c r="C118" t="s">
        <v>78</v>
      </c>
      <c r="D118" t="s">
        <v>283</v>
      </c>
      <c r="E118" t="s">
        <v>79</v>
      </c>
      <c r="F118" t="s">
        <v>79</v>
      </c>
      <c r="G118" t="s">
        <v>79</v>
      </c>
      <c r="H118" t="s">
        <v>79</v>
      </c>
      <c r="I118" t="s">
        <v>79</v>
      </c>
      <c r="J118" t="s">
        <v>124</v>
      </c>
      <c r="K118">
        <v>14.442978999999999</v>
      </c>
      <c r="L118">
        <v>0.66232800000000003</v>
      </c>
      <c r="M118">
        <v>13.129</v>
      </c>
      <c r="N118">
        <v>15.757</v>
      </c>
      <c r="O118" t="s">
        <v>81</v>
      </c>
      <c r="P118" t="s">
        <v>314</v>
      </c>
      <c r="Q118">
        <v>1.3140000000000001</v>
      </c>
      <c r="R118">
        <v>1.3140000000000001</v>
      </c>
      <c r="S118" t="s">
        <v>83</v>
      </c>
      <c r="T118" t="s">
        <v>83</v>
      </c>
      <c r="U118" t="s">
        <v>83</v>
      </c>
      <c r="V118" t="s">
        <v>83</v>
      </c>
      <c r="W118">
        <v>226</v>
      </c>
      <c r="X118">
        <v>0</v>
      </c>
      <c r="Y118">
        <v>0</v>
      </c>
      <c r="Z118">
        <v>0</v>
      </c>
      <c r="AA118">
        <v>0</v>
      </c>
      <c r="AB118">
        <v>1</v>
      </c>
      <c r="AC118" t="s">
        <v>84</v>
      </c>
      <c r="AD118" t="s">
        <v>78</v>
      </c>
      <c r="AE118" t="s">
        <v>83</v>
      </c>
    </row>
    <row r="119" spans="1:31">
      <c r="A119" t="s">
        <v>315</v>
      </c>
      <c r="B119">
        <v>2012</v>
      </c>
      <c r="C119" t="s">
        <v>78</v>
      </c>
      <c r="D119" t="s">
        <v>283</v>
      </c>
      <c r="E119" t="s">
        <v>79</v>
      </c>
      <c r="F119" t="s">
        <v>79</v>
      </c>
      <c r="G119" t="s">
        <v>79</v>
      </c>
      <c r="H119" t="s">
        <v>79</v>
      </c>
      <c r="I119" t="s">
        <v>79</v>
      </c>
      <c r="J119" t="s">
        <v>126</v>
      </c>
      <c r="K119">
        <v>13.418696000000001</v>
      </c>
      <c r="L119">
        <v>0.177507</v>
      </c>
      <c r="M119">
        <v>13.067</v>
      </c>
      <c r="N119">
        <v>13.771000000000001</v>
      </c>
      <c r="O119" t="s">
        <v>81</v>
      </c>
      <c r="P119" t="s">
        <v>316</v>
      </c>
      <c r="Q119">
        <v>0.35199999999999998</v>
      </c>
      <c r="R119">
        <v>0.35199999999999998</v>
      </c>
      <c r="S119" t="s">
        <v>83</v>
      </c>
      <c r="T119" t="s">
        <v>83</v>
      </c>
      <c r="U119" t="s">
        <v>83</v>
      </c>
      <c r="V119" t="s">
        <v>83</v>
      </c>
      <c r="W119">
        <v>564</v>
      </c>
      <c r="X119">
        <v>0</v>
      </c>
      <c r="Y119">
        <v>0</v>
      </c>
      <c r="Z119">
        <v>0</v>
      </c>
      <c r="AA119">
        <v>0</v>
      </c>
      <c r="AB119">
        <v>1</v>
      </c>
      <c r="AC119" t="s">
        <v>84</v>
      </c>
      <c r="AD119" t="s">
        <v>78</v>
      </c>
      <c r="AE119" t="s">
        <v>83</v>
      </c>
    </row>
    <row r="120" spans="1:31">
      <c r="A120" t="s">
        <v>317</v>
      </c>
      <c r="B120">
        <v>2012</v>
      </c>
      <c r="C120" t="s">
        <v>78</v>
      </c>
      <c r="D120" t="s">
        <v>283</v>
      </c>
      <c r="E120" t="s">
        <v>79</v>
      </c>
      <c r="F120" t="s">
        <v>79</v>
      </c>
      <c r="G120" t="s">
        <v>79</v>
      </c>
      <c r="H120" t="s">
        <v>79</v>
      </c>
      <c r="I120" t="s">
        <v>86</v>
      </c>
      <c r="J120" t="s">
        <v>79</v>
      </c>
      <c r="K120">
        <v>14.024884</v>
      </c>
      <c r="L120">
        <v>0.291132</v>
      </c>
      <c r="M120">
        <v>13.446999999999999</v>
      </c>
      <c r="N120">
        <v>14.602</v>
      </c>
      <c r="O120" t="s">
        <v>81</v>
      </c>
      <c r="P120" t="s">
        <v>318</v>
      </c>
      <c r="Q120">
        <v>0.57799999999999996</v>
      </c>
      <c r="R120">
        <v>0.57799999999999996</v>
      </c>
      <c r="S120" t="s">
        <v>83</v>
      </c>
      <c r="T120" t="s">
        <v>83</v>
      </c>
      <c r="U120" t="s">
        <v>83</v>
      </c>
      <c r="V120" t="s">
        <v>83</v>
      </c>
      <c r="W120">
        <v>658</v>
      </c>
      <c r="X120">
        <v>0</v>
      </c>
      <c r="Y120">
        <v>0</v>
      </c>
      <c r="Z120">
        <v>0</v>
      </c>
      <c r="AA120">
        <v>0</v>
      </c>
      <c r="AB120">
        <v>1</v>
      </c>
      <c r="AC120" t="s">
        <v>84</v>
      </c>
      <c r="AD120" t="s">
        <v>78</v>
      </c>
      <c r="AE120" t="s">
        <v>83</v>
      </c>
    </row>
    <row r="121" spans="1:31">
      <c r="A121" t="s">
        <v>319</v>
      </c>
      <c r="B121">
        <v>2012</v>
      </c>
      <c r="C121" t="s">
        <v>78</v>
      </c>
      <c r="D121" t="s">
        <v>283</v>
      </c>
      <c r="E121" t="s">
        <v>79</v>
      </c>
      <c r="F121" t="s">
        <v>79</v>
      </c>
      <c r="G121" t="s">
        <v>79</v>
      </c>
      <c r="H121" t="s">
        <v>79</v>
      </c>
      <c r="I121" t="s">
        <v>86</v>
      </c>
      <c r="J121" t="s">
        <v>121</v>
      </c>
      <c r="K121">
        <v>12.948126999999999</v>
      </c>
      <c r="L121">
        <v>0.51733499999999999</v>
      </c>
      <c r="M121">
        <v>11.922000000000001</v>
      </c>
      <c r="N121">
        <v>13.975</v>
      </c>
      <c r="O121" t="s">
        <v>81</v>
      </c>
      <c r="P121" t="s">
        <v>320</v>
      </c>
      <c r="Q121">
        <v>1.026</v>
      </c>
      <c r="R121">
        <v>1.026</v>
      </c>
      <c r="S121" t="s">
        <v>83</v>
      </c>
      <c r="T121" t="s">
        <v>83</v>
      </c>
      <c r="U121" t="s">
        <v>83</v>
      </c>
      <c r="V121" t="s">
        <v>83</v>
      </c>
      <c r="W121">
        <v>59</v>
      </c>
      <c r="X121">
        <v>0</v>
      </c>
      <c r="Y121">
        <v>0</v>
      </c>
      <c r="Z121">
        <v>0</v>
      </c>
      <c r="AA121">
        <v>0</v>
      </c>
      <c r="AB121">
        <v>1</v>
      </c>
      <c r="AC121" t="s">
        <v>84</v>
      </c>
      <c r="AD121" t="s">
        <v>78</v>
      </c>
      <c r="AE121" t="s">
        <v>83</v>
      </c>
    </row>
    <row r="122" spans="1:31">
      <c r="A122" t="s">
        <v>321</v>
      </c>
      <c r="B122">
        <v>2012</v>
      </c>
      <c r="C122" t="s">
        <v>78</v>
      </c>
      <c r="D122" t="s">
        <v>283</v>
      </c>
      <c r="E122" t="s">
        <v>79</v>
      </c>
      <c r="F122" t="s">
        <v>79</v>
      </c>
      <c r="G122" t="s">
        <v>79</v>
      </c>
      <c r="H122" t="s">
        <v>79</v>
      </c>
      <c r="I122" t="s">
        <v>86</v>
      </c>
      <c r="J122" t="s">
        <v>124</v>
      </c>
      <c r="K122">
        <v>16.040942999999999</v>
      </c>
      <c r="L122">
        <v>0.97575100000000003</v>
      </c>
      <c r="M122">
        <v>14.105</v>
      </c>
      <c r="N122">
        <v>17.977</v>
      </c>
      <c r="O122" t="s">
        <v>81</v>
      </c>
      <c r="P122" t="s">
        <v>322</v>
      </c>
      <c r="Q122">
        <v>1.9359999999999999</v>
      </c>
      <c r="R122">
        <v>1.9359999999999999</v>
      </c>
      <c r="S122" t="s">
        <v>83</v>
      </c>
      <c r="T122" t="s">
        <v>83</v>
      </c>
      <c r="U122" t="s">
        <v>83</v>
      </c>
      <c r="V122" t="s">
        <v>83</v>
      </c>
      <c r="W122">
        <v>151</v>
      </c>
      <c r="X122">
        <v>0</v>
      </c>
      <c r="Y122">
        <v>0</v>
      </c>
      <c r="Z122">
        <v>0</v>
      </c>
      <c r="AA122">
        <v>0</v>
      </c>
      <c r="AB122">
        <v>1</v>
      </c>
      <c r="AC122" t="s">
        <v>84</v>
      </c>
      <c r="AD122" t="s">
        <v>78</v>
      </c>
      <c r="AE122" t="s">
        <v>83</v>
      </c>
    </row>
    <row r="123" spans="1:31">
      <c r="A123" t="s">
        <v>323</v>
      </c>
      <c r="B123">
        <v>2012</v>
      </c>
      <c r="C123" t="s">
        <v>78</v>
      </c>
      <c r="D123" t="s">
        <v>283</v>
      </c>
      <c r="E123" t="s">
        <v>79</v>
      </c>
      <c r="F123" t="s">
        <v>79</v>
      </c>
      <c r="G123" t="s">
        <v>79</v>
      </c>
      <c r="H123" t="s">
        <v>79</v>
      </c>
      <c r="I123" t="s">
        <v>86</v>
      </c>
      <c r="J123" t="s">
        <v>126</v>
      </c>
      <c r="K123">
        <v>13.371174999999999</v>
      </c>
      <c r="L123">
        <v>0.176871</v>
      </c>
      <c r="M123">
        <v>13.02</v>
      </c>
      <c r="N123">
        <v>13.722</v>
      </c>
      <c r="O123" t="s">
        <v>81</v>
      </c>
      <c r="P123" t="s">
        <v>324</v>
      </c>
      <c r="Q123">
        <v>0.35099999999999998</v>
      </c>
      <c r="R123">
        <v>0.35099999999999998</v>
      </c>
      <c r="S123" t="s">
        <v>83</v>
      </c>
      <c r="T123" t="s">
        <v>83</v>
      </c>
      <c r="U123" t="s">
        <v>83</v>
      </c>
      <c r="V123" t="s">
        <v>83</v>
      </c>
      <c r="W123">
        <v>400</v>
      </c>
      <c r="X123">
        <v>0</v>
      </c>
      <c r="Y123">
        <v>0</v>
      </c>
      <c r="Z123">
        <v>0</v>
      </c>
      <c r="AA123">
        <v>0</v>
      </c>
      <c r="AB123">
        <v>1</v>
      </c>
      <c r="AC123" t="s">
        <v>84</v>
      </c>
      <c r="AD123" t="s">
        <v>78</v>
      </c>
      <c r="AE123" t="s">
        <v>83</v>
      </c>
    </row>
    <row r="124" spans="1:31">
      <c r="A124" t="s">
        <v>325</v>
      </c>
      <c r="B124">
        <v>2012</v>
      </c>
      <c r="C124" t="s">
        <v>78</v>
      </c>
      <c r="D124" t="s">
        <v>283</v>
      </c>
      <c r="E124" t="s">
        <v>79</v>
      </c>
      <c r="F124" t="s">
        <v>79</v>
      </c>
      <c r="G124" t="s">
        <v>79</v>
      </c>
      <c r="H124" t="s">
        <v>79</v>
      </c>
      <c r="I124" t="s">
        <v>89</v>
      </c>
      <c r="J124" t="s">
        <v>79</v>
      </c>
      <c r="K124">
        <v>13.385959</v>
      </c>
      <c r="L124">
        <v>0.30968600000000002</v>
      </c>
      <c r="M124">
        <v>12.772</v>
      </c>
      <c r="N124">
        <v>14</v>
      </c>
      <c r="O124" t="s">
        <v>81</v>
      </c>
      <c r="P124" t="s">
        <v>326</v>
      </c>
      <c r="Q124">
        <v>0.61399999999999999</v>
      </c>
      <c r="R124">
        <v>0.61399999999999999</v>
      </c>
      <c r="S124" t="s">
        <v>83</v>
      </c>
      <c r="T124" t="s">
        <v>83</v>
      </c>
      <c r="U124" t="s">
        <v>83</v>
      </c>
      <c r="V124" t="s">
        <v>83</v>
      </c>
      <c r="W124">
        <v>325</v>
      </c>
      <c r="X124">
        <v>0</v>
      </c>
      <c r="Y124">
        <v>0</v>
      </c>
      <c r="Z124">
        <v>0</v>
      </c>
      <c r="AA124">
        <v>0</v>
      </c>
      <c r="AB124">
        <v>1</v>
      </c>
      <c r="AC124" t="s">
        <v>84</v>
      </c>
      <c r="AD124" t="s">
        <v>78</v>
      </c>
      <c r="AE124" t="s">
        <v>83</v>
      </c>
    </row>
    <row r="125" spans="1:31">
      <c r="A125" t="s">
        <v>327</v>
      </c>
      <c r="B125">
        <v>2012</v>
      </c>
      <c r="C125" t="s">
        <v>78</v>
      </c>
      <c r="D125" t="s">
        <v>283</v>
      </c>
      <c r="E125" t="s">
        <v>79</v>
      </c>
      <c r="F125" t="s">
        <v>79</v>
      </c>
      <c r="G125" t="s">
        <v>79</v>
      </c>
      <c r="H125" t="s">
        <v>79</v>
      </c>
      <c r="I125" t="s">
        <v>89</v>
      </c>
      <c r="J125" t="s">
        <v>121</v>
      </c>
      <c r="K125">
        <v>14.462038</v>
      </c>
      <c r="L125">
        <v>1.0733079999999999</v>
      </c>
      <c r="M125">
        <v>12.333</v>
      </c>
      <c r="N125">
        <v>16.591000000000001</v>
      </c>
      <c r="O125" t="s">
        <v>81</v>
      </c>
      <c r="P125" t="s">
        <v>328</v>
      </c>
      <c r="Q125">
        <v>2.129</v>
      </c>
      <c r="R125">
        <v>2.129</v>
      </c>
      <c r="S125" t="s">
        <v>83</v>
      </c>
      <c r="T125" t="s">
        <v>83</v>
      </c>
      <c r="U125" t="s">
        <v>83</v>
      </c>
      <c r="V125" t="s">
        <v>83</v>
      </c>
      <c r="W125">
        <v>41</v>
      </c>
      <c r="X125">
        <v>0</v>
      </c>
      <c r="Y125">
        <v>0</v>
      </c>
      <c r="Z125">
        <v>0</v>
      </c>
      <c r="AA125">
        <v>0</v>
      </c>
      <c r="AB125">
        <v>1</v>
      </c>
      <c r="AC125" t="s">
        <v>84</v>
      </c>
      <c r="AD125" t="s">
        <v>78</v>
      </c>
      <c r="AE125" t="s">
        <v>83</v>
      </c>
    </row>
    <row r="126" spans="1:31">
      <c r="A126" t="s">
        <v>329</v>
      </c>
      <c r="B126">
        <v>2012</v>
      </c>
      <c r="C126" t="s">
        <v>78</v>
      </c>
      <c r="D126" t="s">
        <v>283</v>
      </c>
      <c r="E126" t="s">
        <v>79</v>
      </c>
      <c r="F126" t="s">
        <v>79</v>
      </c>
      <c r="G126" t="s">
        <v>79</v>
      </c>
      <c r="H126" t="s">
        <v>79</v>
      </c>
      <c r="I126" t="s">
        <v>89</v>
      </c>
      <c r="J126" t="s">
        <v>124</v>
      </c>
      <c r="K126">
        <v>12.301329000000001</v>
      </c>
      <c r="L126">
        <v>0.68778899999999998</v>
      </c>
      <c r="M126">
        <v>10.936999999999999</v>
      </c>
      <c r="N126">
        <v>13.666</v>
      </c>
      <c r="O126" t="s">
        <v>81</v>
      </c>
      <c r="P126" t="s">
        <v>330</v>
      </c>
      <c r="Q126">
        <v>1.365</v>
      </c>
      <c r="R126">
        <v>1.365</v>
      </c>
      <c r="S126" t="s">
        <v>83</v>
      </c>
      <c r="T126" t="s">
        <v>83</v>
      </c>
      <c r="U126" t="s">
        <v>83</v>
      </c>
      <c r="V126" t="s">
        <v>83</v>
      </c>
      <c r="W126">
        <v>75</v>
      </c>
      <c r="X126">
        <v>0</v>
      </c>
      <c r="Y126">
        <v>0</v>
      </c>
      <c r="Z126">
        <v>0</v>
      </c>
      <c r="AA126">
        <v>0</v>
      </c>
      <c r="AB126">
        <v>1</v>
      </c>
      <c r="AC126" t="s">
        <v>84</v>
      </c>
      <c r="AD126" t="s">
        <v>78</v>
      </c>
      <c r="AE126" t="s">
        <v>83</v>
      </c>
    </row>
    <row r="127" spans="1:31">
      <c r="A127" t="s">
        <v>331</v>
      </c>
      <c r="B127">
        <v>2012</v>
      </c>
      <c r="C127" t="s">
        <v>78</v>
      </c>
      <c r="D127" t="s">
        <v>283</v>
      </c>
      <c r="E127" t="s">
        <v>79</v>
      </c>
      <c r="F127" t="s">
        <v>79</v>
      </c>
      <c r="G127" t="s">
        <v>79</v>
      </c>
      <c r="H127" t="s">
        <v>79</v>
      </c>
      <c r="I127" t="s">
        <v>89</v>
      </c>
      <c r="J127" t="s">
        <v>126</v>
      </c>
      <c r="K127">
        <v>13.49887</v>
      </c>
      <c r="L127">
        <v>0.402725</v>
      </c>
      <c r="M127">
        <v>12.7</v>
      </c>
      <c r="N127">
        <v>14.298</v>
      </c>
      <c r="O127" t="s">
        <v>81</v>
      </c>
      <c r="P127" t="s">
        <v>332</v>
      </c>
      <c r="Q127">
        <v>0.79900000000000004</v>
      </c>
      <c r="R127">
        <v>0.79900000000000004</v>
      </c>
      <c r="S127" t="s">
        <v>83</v>
      </c>
      <c r="T127" t="s">
        <v>83</v>
      </c>
      <c r="U127" t="s">
        <v>83</v>
      </c>
      <c r="V127" t="s">
        <v>83</v>
      </c>
      <c r="W127">
        <v>164</v>
      </c>
      <c r="X127">
        <v>0</v>
      </c>
      <c r="Y127">
        <v>0</v>
      </c>
      <c r="Z127">
        <v>0</v>
      </c>
      <c r="AA127">
        <v>0</v>
      </c>
      <c r="AB127">
        <v>1</v>
      </c>
      <c r="AC127" t="s">
        <v>84</v>
      </c>
      <c r="AD127" t="s">
        <v>78</v>
      </c>
      <c r="AE127" t="s">
        <v>83</v>
      </c>
    </row>
    <row r="128" spans="1:31">
      <c r="A128" t="s">
        <v>333</v>
      </c>
      <c r="B128">
        <v>2012</v>
      </c>
      <c r="C128" t="s">
        <v>78</v>
      </c>
      <c r="D128" t="s">
        <v>334</v>
      </c>
      <c r="E128" t="s">
        <v>79</v>
      </c>
      <c r="F128" t="s">
        <v>79</v>
      </c>
      <c r="G128" t="s">
        <v>79</v>
      </c>
      <c r="H128" t="s">
        <v>80</v>
      </c>
      <c r="I128" t="s">
        <v>79</v>
      </c>
      <c r="J128" t="s">
        <v>79</v>
      </c>
      <c r="K128">
        <v>14.585678</v>
      </c>
      <c r="L128">
        <v>0.27840100000000001</v>
      </c>
      <c r="M128">
        <v>14.032999999999999</v>
      </c>
      <c r="N128">
        <v>15.138</v>
      </c>
      <c r="O128" t="s">
        <v>81</v>
      </c>
      <c r="P128" t="s">
        <v>97</v>
      </c>
      <c r="Q128">
        <v>0.55200000000000005</v>
      </c>
      <c r="R128">
        <v>0.55200000000000005</v>
      </c>
      <c r="S128" t="s">
        <v>83</v>
      </c>
      <c r="T128" t="s">
        <v>83</v>
      </c>
      <c r="U128" t="s">
        <v>83</v>
      </c>
      <c r="V128" t="s">
        <v>83</v>
      </c>
      <c r="W128">
        <v>168</v>
      </c>
      <c r="X128">
        <v>0</v>
      </c>
      <c r="Y128">
        <v>0</v>
      </c>
      <c r="Z128">
        <v>0</v>
      </c>
      <c r="AA128">
        <v>0</v>
      </c>
      <c r="AB128">
        <v>1</v>
      </c>
      <c r="AC128" t="s">
        <v>84</v>
      </c>
      <c r="AD128" t="s">
        <v>78</v>
      </c>
      <c r="AE128" t="s">
        <v>83</v>
      </c>
    </row>
    <row r="129" spans="1:31">
      <c r="A129" t="s">
        <v>335</v>
      </c>
      <c r="B129">
        <v>2012</v>
      </c>
      <c r="C129" t="s">
        <v>78</v>
      </c>
      <c r="D129" t="s">
        <v>334</v>
      </c>
      <c r="E129" t="s">
        <v>79</v>
      </c>
      <c r="F129" t="s">
        <v>79</v>
      </c>
      <c r="G129" t="s">
        <v>79</v>
      </c>
      <c r="H129" t="s">
        <v>80</v>
      </c>
      <c r="I129" t="s">
        <v>86</v>
      </c>
      <c r="J129" t="s">
        <v>79</v>
      </c>
      <c r="K129">
        <v>14.420237</v>
      </c>
      <c r="L129">
        <v>0.27216499999999999</v>
      </c>
      <c r="M129">
        <v>13.88</v>
      </c>
      <c r="N129">
        <v>14.96</v>
      </c>
      <c r="O129" t="s">
        <v>81</v>
      </c>
      <c r="P129" t="s">
        <v>336</v>
      </c>
      <c r="Q129">
        <v>0.54</v>
      </c>
      <c r="R129">
        <v>0.54</v>
      </c>
      <c r="S129" t="s">
        <v>83</v>
      </c>
      <c r="T129" t="s">
        <v>83</v>
      </c>
      <c r="U129" t="s">
        <v>83</v>
      </c>
      <c r="V129" t="s">
        <v>83</v>
      </c>
      <c r="W129">
        <v>96</v>
      </c>
      <c r="X129">
        <v>0</v>
      </c>
      <c r="Y129">
        <v>0</v>
      </c>
      <c r="Z129">
        <v>0</v>
      </c>
      <c r="AA129">
        <v>0</v>
      </c>
      <c r="AB129">
        <v>1</v>
      </c>
      <c r="AC129" t="s">
        <v>84</v>
      </c>
      <c r="AD129" t="s">
        <v>78</v>
      </c>
      <c r="AE129" t="s">
        <v>83</v>
      </c>
    </row>
    <row r="130" spans="1:31">
      <c r="A130" t="s">
        <v>337</v>
      </c>
      <c r="B130">
        <v>2012</v>
      </c>
      <c r="C130" t="s">
        <v>78</v>
      </c>
      <c r="D130" t="s">
        <v>334</v>
      </c>
      <c r="E130" t="s">
        <v>79</v>
      </c>
      <c r="F130" t="s">
        <v>79</v>
      </c>
      <c r="G130" t="s">
        <v>79</v>
      </c>
      <c r="H130" t="s">
        <v>80</v>
      </c>
      <c r="I130" t="s">
        <v>89</v>
      </c>
      <c r="J130" t="s">
        <v>79</v>
      </c>
      <c r="K130">
        <v>14.77594</v>
      </c>
      <c r="L130">
        <v>0.53181100000000003</v>
      </c>
      <c r="M130">
        <v>13.721</v>
      </c>
      <c r="N130">
        <v>15.831</v>
      </c>
      <c r="O130" t="s">
        <v>81</v>
      </c>
      <c r="P130" t="s">
        <v>338</v>
      </c>
      <c r="Q130">
        <v>1.0549999999999999</v>
      </c>
      <c r="R130">
        <v>1.0549999999999999</v>
      </c>
      <c r="S130" t="s">
        <v>83</v>
      </c>
      <c r="T130" t="s">
        <v>83</v>
      </c>
      <c r="U130" t="s">
        <v>83</v>
      </c>
      <c r="V130" t="s">
        <v>83</v>
      </c>
      <c r="W130">
        <v>72</v>
      </c>
      <c r="X130">
        <v>0</v>
      </c>
      <c r="Y130">
        <v>0</v>
      </c>
      <c r="Z130">
        <v>0</v>
      </c>
      <c r="AA130">
        <v>0</v>
      </c>
      <c r="AB130">
        <v>1</v>
      </c>
      <c r="AC130" t="s">
        <v>84</v>
      </c>
      <c r="AD130" t="s">
        <v>78</v>
      </c>
      <c r="AE130" t="s">
        <v>83</v>
      </c>
    </row>
    <row r="131" spans="1:31">
      <c r="A131" t="s">
        <v>339</v>
      </c>
      <c r="B131">
        <v>2012</v>
      </c>
      <c r="C131" t="s">
        <v>78</v>
      </c>
      <c r="D131" t="s">
        <v>334</v>
      </c>
      <c r="E131" t="s">
        <v>79</v>
      </c>
      <c r="F131" t="s">
        <v>79</v>
      </c>
      <c r="G131" t="s">
        <v>79</v>
      </c>
      <c r="H131" t="s">
        <v>92</v>
      </c>
      <c r="I131" t="s">
        <v>79</v>
      </c>
      <c r="J131" t="s">
        <v>79</v>
      </c>
      <c r="K131">
        <v>14.823187000000001</v>
      </c>
      <c r="L131">
        <v>0.22276099999999999</v>
      </c>
      <c r="M131">
        <v>14.381</v>
      </c>
      <c r="N131">
        <v>15.265000000000001</v>
      </c>
      <c r="O131" t="s">
        <v>81</v>
      </c>
      <c r="P131" t="s">
        <v>340</v>
      </c>
      <c r="Q131">
        <v>0.442</v>
      </c>
      <c r="R131">
        <v>0.442</v>
      </c>
      <c r="S131" t="s">
        <v>83</v>
      </c>
      <c r="T131" t="s">
        <v>83</v>
      </c>
      <c r="U131" t="s">
        <v>83</v>
      </c>
      <c r="V131" t="s">
        <v>83</v>
      </c>
      <c r="W131">
        <v>645</v>
      </c>
      <c r="X131">
        <v>0</v>
      </c>
      <c r="Y131">
        <v>0</v>
      </c>
      <c r="Z131">
        <v>0</v>
      </c>
      <c r="AA131">
        <v>0</v>
      </c>
      <c r="AB131">
        <v>1</v>
      </c>
      <c r="AC131" t="s">
        <v>84</v>
      </c>
      <c r="AD131" t="s">
        <v>78</v>
      </c>
      <c r="AE131" t="s">
        <v>83</v>
      </c>
    </row>
    <row r="132" spans="1:31">
      <c r="A132" t="s">
        <v>341</v>
      </c>
      <c r="B132">
        <v>2012</v>
      </c>
      <c r="C132" t="s">
        <v>78</v>
      </c>
      <c r="D132" t="s">
        <v>334</v>
      </c>
      <c r="E132" t="s">
        <v>79</v>
      </c>
      <c r="F132" t="s">
        <v>79</v>
      </c>
      <c r="G132" t="s">
        <v>79</v>
      </c>
      <c r="H132" t="s">
        <v>92</v>
      </c>
      <c r="I132" t="s">
        <v>86</v>
      </c>
      <c r="J132" t="s">
        <v>79</v>
      </c>
      <c r="K132">
        <v>14.662967999999999</v>
      </c>
      <c r="L132">
        <v>0.27848699999999998</v>
      </c>
      <c r="M132">
        <v>14.11</v>
      </c>
      <c r="N132">
        <v>15.215</v>
      </c>
      <c r="O132" t="s">
        <v>81</v>
      </c>
      <c r="P132" t="s">
        <v>104</v>
      </c>
      <c r="Q132">
        <v>0.55300000000000005</v>
      </c>
      <c r="R132">
        <v>0.55300000000000005</v>
      </c>
      <c r="S132" t="s">
        <v>83</v>
      </c>
      <c r="T132" t="s">
        <v>83</v>
      </c>
      <c r="U132" t="s">
        <v>83</v>
      </c>
      <c r="V132" t="s">
        <v>83</v>
      </c>
      <c r="W132">
        <v>326</v>
      </c>
      <c r="X132">
        <v>0</v>
      </c>
      <c r="Y132">
        <v>0</v>
      </c>
      <c r="Z132">
        <v>0</v>
      </c>
      <c r="AA132">
        <v>0</v>
      </c>
      <c r="AB132">
        <v>1</v>
      </c>
      <c r="AC132" t="s">
        <v>84</v>
      </c>
      <c r="AD132" t="s">
        <v>78</v>
      </c>
      <c r="AE132" t="s">
        <v>83</v>
      </c>
    </row>
    <row r="133" spans="1:31">
      <c r="A133" t="s">
        <v>342</v>
      </c>
      <c r="B133">
        <v>2012</v>
      </c>
      <c r="C133" t="s">
        <v>78</v>
      </c>
      <c r="D133" t="s">
        <v>334</v>
      </c>
      <c r="E133" t="s">
        <v>79</v>
      </c>
      <c r="F133" t="s">
        <v>79</v>
      </c>
      <c r="G133" t="s">
        <v>79</v>
      </c>
      <c r="H133" t="s">
        <v>92</v>
      </c>
      <c r="I133" t="s">
        <v>89</v>
      </c>
      <c r="J133" t="s">
        <v>79</v>
      </c>
      <c r="K133">
        <v>14.927379999999999</v>
      </c>
      <c r="L133">
        <v>0.31640499999999999</v>
      </c>
      <c r="M133">
        <v>14.3</v>
      </c>
      <c r="N133">
        <v>15.555</v>
      </c>
      <c r="O133" t="s">
        <v>81</v>
      </c>
      <c r="P133" t="s">
        <v>135</v>
      </c>
      <c r="Q133">
        <v>0.628</v>
      </c>
      <c r="R133">
        <v>0.628</v>
      </c>
      <c r="S133" t="s">
        <v>83</v>
      </c>
      <c r="T133" t="s">
        <v>83</v>
      </c>
      <c r="U133" t="s">
        <v>83</v>
      </c>
      <c r="V133" t="s">
        <v>83</v>
      </c>
      <c r="W133">
        <v>319</v>
      </c>
      <c r="X133">
        <v>0</v>
      </c>
      <c r="Y133">
        <v>0</v>
      </c>
      <c r="Z133">
        <v>0</v>
      </c>
      <c r="AA133">
        <v>0</v>
      </c>
      <c r="AB133">
        <v>1</v>
      </c>
      <c r="AC133" t="s">
        <v>84</v>
      </c>
      <c r="AD133" t="s">
        <v>78</v>
      </c>
      <c r="AE133" t="s">
        <v>83</v>
      </c>
    </row>
    <row r="134" spans="1:31">
      <c r="A134" t="s">
        <v>343</v>
      </c>
      <c r="B134">
        <v>2012</v>
      </c>
      <c r="C134" t="s">
        <v>78</v>
      </c>
      <c r="D134" t="s">
        <v>334</v>
      </c>
      <c r="E134" t="s">
        <v>79</v>
      </c>
      <c r="F134" t="s">
        <v>79</v>
      </c>
      <c r="G134" t="s">
        <v>79</v>
      </c>
      <c r="H134" t="s">
        <v>99</v>
      </c>
      <c r="I134" t="s">
        <v>79</v>
      </c>
      <c r="J134" t="s">
        <v>79</v>
      </c>
      <c r="K134">
        <v>15.201169999999999</v>
      </c>
      <c r="L134">
        <v>0.22345999999999999</v>
      </c>
      <c r="M134">
        <v>14.757999999999999</v>
      </c>
      <c r="N134">
        <v>15.645</v>
      </c>
      <c r="O134" t="s">
        <v>81</v>
      </c>
      <c r="P134" t="s">
        <v>344</v>
      </c>
      <c r="Q134">
        <v>0.443</v>
      </c>
      <c r="R134">
        <v>0.443</v>
      </c>
      <c r="S134" t="s">
        <v>83</v>
      </c>
      <c r="T134" t="s">
        <v>83</v>
      </c>
      <c r="U134" t="s">
        <v>83</v>
      </c>
      <c r="V134" t="s">
        <v>83</v>
      </c>
      <c r="W134">
        <v>595</v>
      </c>
      <c r="X134">
        <v>0</v>
      </c>
      <c r="Y134">
        <v>0</v>
      </c>
      <c r="Z134">
        <v>0</v>
      </c>
      <c r="AA134">
        <v>0</v>
      </c>
      <c r="AB134">
        <v>1</v>
      </c>
      <c r="AC134" t="s">
        <v>84</v>
      </c>
      <c r="AD134" t="s">
        <v>78</v>
      </c>
      <c r="AE134" t="s">
        <v>83</v>
      </c>
    </row>
    <row r="135" spans="1:31">
      <c r="A135" t="s">
        <v>345</v>
      </c>
      <c r="B135">
        <v>2012</v>
      </c>
      <c r="C135" t="s">
        <v>78</v>
      </c>
      <c r="D135" t="s">
        <v>334</v>
      </c>
      <c r="E135" t="s">
        <v>79</v>
      </c>
      <c r="F135" t="s">
        <v>79</v>
      </c>
      <c r="G135" t="s">
        <v>79</v>
      </c>
      <c r="H135" t="s">
        <v>99</v>
      </c>
      <c r="I135" t="s">
        <v>86</v>
      </c>
      <c r="J135" t="s">
        <v>79</v>
      </c>
      <c r="K135">
        <v>15.46457</v>
      </c>
      <c r="L135">
        <v>0.284744</v>
      </c>
      <c r="M135">
        <v>14.9</v>
      </c>
      <c r="N135">
        <v>16.029</v>
      </c>
      <c r="O135" t="s">
        <v>81</v>
      </c>
      <c r="P135" t="s">
        <v>346</v>
      </c>
      <c r="Q135">
        <v>0.56499999999999995</v>
      </c>
      <c r="R135">
        <v>0.56499999999999995</v>
      </c>
      <c r="S135" t="s">
        <v>83</v>
      </c>
      <c r="T135" t="s">
        <v>83</v>
      </c>
      <c r="U135" t="s">
        <v>83</v>
      </c>
      <c r="V135" t="s">
        <v>83</v>
      </c>
      <c r="W135">
        <v>333</v>
      </c>
      <c r="X135">
        <v>0</v>
      </c>
      <c r="Y135">
        <v>0</v>
      </c>
      <c r="Z135">
        <v>0</v>
      </c>
      <c r="AA135">
        <v>0</v>
      </c>
      <c r="AB135">
        <v>1</v>
      </c>
      <c r="AC135" t="s">
        <v>84</v>
      </c>
      <c r="AD135" t="s">
        <v>78</v>
      </c>
      <c r="AE135" t="s">
        <v>83</v>
      </c>
    </row>
    <row r="136" spans="1:31">
      <c r="A136" t="s">
        <v>347</v>
      </c>
      <c r="B136">
        <v>2012</v>
      </c>
      <c r="C136" t="s">
        <v>78</v>
      </c>
      <c r="D136" t="s">
        <v>334</v>
      </c>
      <c r="E136" t="s">
        <v>79</v>
      </c>
      <c r="F136" t="s">
        <v>79</v>
      </c>
      <c r="G136" t="s">
        <v>79</v>
      </c>
      <c r="H136" t="s">
        <v>99</v>
      </c>
      <c r="I136" t="s">
        <v>89</v>
      </c>
      <c r="J136" t="s">
        <v>79</v>
      </c>
      <c r="K136">
        <v>14.933355000000001</v>
      </c>
      <c r="L136">
        <v>0.32141399999999998</v>
      </c>
      <c r="M136">
        <v>14.295999999999999</v>
      </c>
      <c r="N136">
        <v>15.571</v>
      </c>
      <c r="O136" t="s">
        <v>81</v>
      </c>
      <c r="P136" t="s">
        <v>135</v>
      </c>
      <c r="Q136">
        <v>0.63800000000000001</v>
      </c>
      <c r="R136">
        <v>0.63800000000000001</v>
      </c>
      <c r="S136" t="s">
        <v>83</v>
      </c>
      <c r="T136" t="s">
        <v>83</v>
      </c>
      <c r="U136" t="s">
        <v>83</v>
      </c>
      <c r="V136" t="s">
        <v>83</v>
      </c>
      <c r="W136">
        <v>262</v>
      </c>
      <c r="X136">
        <v>0</v>
      </c>
      <c r="Y136">
        <v>0</v>
      </c>
      <c r="Z136">
        <v>0</v>
      </c>
      <c r="AA136">
        <v>0</v>
      </c>
      <c r="AB136">
        <v>1</v>
      </c>
      <c r="AC136" t="s">
        <v>84</v>
      </c>
      <c r="AD136" t="s">
        <v>78</v>
      </c>
      <c r="AE136" t="s">
        <v>83</v>
      </c>
    </row>
    <row r="137" spans="1:31">
      <c r="A137" t="s">
        <v>348</v>
      </c>
      <c r="B137">
        <v>2012</v>
      </c>
      <c r="C137" t="s">
        <v>78</v>
      </c>
      <c r="D137" t="s">
        <v>334</v>
      </c>
      <c r="E137" t="s">
        <v>79</v>
      </c>
      <c r="F137" t="s">
        <v>79</v>
      </c>
      <c r="G137" t="s">
        <v>79</v>
      </c>
      <c r="H137" t="s">
        <v>106</v>
      </c>
      <c r="I137" t="s">
        <v>79</v>
      </c>
      <c r="J137" t="s">
        <v>79</v>
      </c>
      <c r="K137">
        <v>16.236874</v>
      </c>
      <c r="L137">
        <v>0.53910199999999997</v>
      </c>
      <c r="M137">
        <v>15.167</v>
      </c>
      <c r="N137">
        <v>17.306000000000001</v>
      </c>
      <c r="O137" t="s">
        <v>81</v>
      </c>
      <c r="P137" t="s">
        <v>349</v>
      </c>
      <c r="Q137">
        <v>1.07</v>
      </c>
      <c r="R137">
        <v>1.07</v>
      </c>
      <c r="S137" t="s">
        <v>83</v>
      </c>
      <c r="T137" t="s">
        <v>83</v>
      </c>
      <c r="U137" t="s">
        <v>83</v>
      </c>
      <c r="V137" t="s">
        <v>83</v>
      </c>
      <c r="W137">
        <v>181</v>
      </c>
      <c r="X137">
        <v>0</v>
      </c>
      <c r="Y137">
        <v>0</v>
      </c>
      <c r="Z137">
        <v>0</v>
      </c>
      <c r="AA137">
        <v>0</v>
      </c>
      <c r="AB137">
        <v>1</v>
      </c>
      <c r="AC137" t="s">
        <v>84</v>
      </c>
      <c r="AD137" t="s">
        <v>78</v>
      </c>
      <c r="AE137" t="s">
        <v>83</v>
      </c>
    </row>
    <row r="138" spans="1:31">
      <c r="A138" t="s">
        <v>350</v>
      </c>
      <c r="B138">
        <v>2012</v>
      </c>
      <c r="C138" t="s">
        <v>78</v>
      </c>
      <c r="D138" t="s">
        <v>334</v>
      </c>
      <c r="E138" t="s">
        <v>79</v>
      </c>
      <c r="F138" t="s">
        <v>79</v>
      </c>
      <c r="G138" t="s">
        <v>79</v>
      </c>
      <c r="H138" t="s">
        <v>106</v>
      </c>
      <c r="I138" t="s">
        <v>86</v>
      </c>
      <c r="J138" t="s">
        <v>79</v>
      </c>
      <c r="K138">
        <v>17.810037999999999</v>
      </c>
      <c r="L138">
        <v>0.83925700000000003</v>
      </c>
      <c r="M138">
        <v>16.145</v>
      </c>
      <c r="N138">
        <v>19.475000000000001</v>
      </c>
      <c r="O138" t="s">
        <v>81</v>
      </c>
      <c r="P138" t="s">
        <v>351</v>
      </c>
      <c r="Q138">
        <v>1.665</v>
      </c>
      <c r="R138">
        <v>1.665</v>
      </c>
      <c r="S138" t="s">
        <v>83</v>
      </c>
      <c r="T138" t="s">
        <v>83</v>
      </c>
      <c r="U138" t="s">
        <v>83</v>
      </c>
      <c r="V138" t="s">
        <v>83</v>
      </c>
      <c r="W138">
        <v>100</v>
      </c>
      <c r="X138">
        <v>0</v>
      </c>
      <c r="Y138">
        <v>0</v>
      </c>
      <c r="Z138">
        <v>0</v>
      </c>
      <c r="AA138">
        <v>0</v>
      </c>
      <c r="AB138">
        <v>1</v>
      </c>
      <c r="AC138" t="s">
        <v>84</v>
      </c>
      <c r="AD138" t="s">
        <v>78</v>
      </c>
      <c r="AE138" t="s">
        <v>83</v>
      </c>
    </row>
    <row r="139" spans="1:31">
      <c r="A139" t="s">
        <v>352</v>
      </c>
      <c r="B139">
        <v>2012</v>
      </c>
      <c r="C139" t="s">
        <v>78</v>
      </c>
      <c r="D139" t="s">
        <v>334</v>
      </c>
      <c r="E139" t="s">
        <v>79</v>
      </c>
      <c r="F139" t="s">
        <v>79</v>
      </c>
      <c r="G139" t="s">
        <v>79</v>
      </c>
      <c r="H139" t="s">
        <v>106</v>
      </c>
      <c r="I139" t="s">
        <v>89</v>
      </c>
      <c r="J139" t="s">
        <v>79</v>
      </c>
      <c r="K139">
        <v>14.761927999999999</v>
      </c>
      <c r="L139">
        <v>0.76374299999999995</v>
      </c>
      <c r="M139">
        <v>13.247</v>
      </c>
      <c r="N139">
        <v>16.277000000000001</v>
      </c>
      <c r="O139" t="s">
        <v>81</v>
      </c>
      <c r="P139" t="s">
        <v>353</v>
      </c>
      <c r="Q139">
        <v>1.5149999999999999</v>
      </c>
      <c r="R139">
        <v>1.5149999999999999</v>
      </c>
      <c r="S139" t="s">
        <v>83</v>
      </c>
      <c r="T139" t="s">
        <v>83</v>
      </c>
      <c r="U139" t="s">
        <v>83</v>
      </c>
      <c r="V139" t="s">
        <v>83</v>
      </c>
      <c r="W139">
        <v>81</v>
      </c>
      <c r="X139">
        <v>0</v>
      </c>
      <c r="Y139">
        <v>0</v>
      </c>
      <c r="Z139">
        <v>0</v>
      </c>
      <c r="AA139">
        <v>0</v>
      </c>
      <c r="AB139">
        <v>1</v>
      </c>
      <c r="AC139" t="s">
        <v>84</v>
      </c>
      <c r="AD139" t="s">
        <v>78</v>
      </c>
      <c r="AE139" t="s">
        <v>83</v>
      </c>
    </row>
    <row r="140" spans="1:31">
      <c r="A140" t="s">
        <v>354</v>
      </c>
      <c r="B140">
        <v>2012</v>
      </c>
      <c r="C140" t="s">
        <v>78</v>
      </c>
      <c r="D140" t="s">
        <v>334</v>
      </c>
      <c r="E140" t="s">
        <v>79</v>
      </c>
      <c r="F140" t="s">
        <v>79</v>
      </c>
      <c r="G140" t="s">
        <v>79</v>
      </c>
      <c r="H140" t="s">
        <v>79</v>
      </c>
      <c r="I140" t="s">
        <v>79</v>
      </c>
      <c r="J140" t="s">
        <v>79</v>
      </c>
      <c r="K140">
        <v>15.045677</v>
      </c>
      <c r="L140">
        <v>0.13322800000000001</v>
      </c>
      <c r="M140">
        <v>14.781000000000001</v>
      </c>
      <c r="N140">
        <v>15.31</v>
      </c>
      <c r="O140" t="s">
        <v>81</v>
      </c>
      <c r="P140" t="s">
        <v>355</v>
      </c>
      <c r="Q140">
        <v>0.26400000000000001</v>
      </c>
      <c r="R140">
        <v>0.26400000000000001</v>
      </c>
      <c r="S140" t="s">
        <v>83</v>
      </c>
      <c r="T140" t="s">
        <v>83</v>
      </c>
      <c r="U140" t="s">
        <v>83</v>
      </c>
      <c r="V140" t="s">
        <v>83</v>
      </c>
      <c r="W140">
        <v>1589</v>
      </c>
      <c r="X140">
        <v>0</v>
      </c>
      <c r="Y140">
        <v>0</v>
      </c>
      <c r="Z140">
        <v>0</v>
      </c>
      <c r="AA140">
        <v>0</v>
      </c>
      <c r="AB140">
        <v>1</v>
      </c>
      <c r="AC140" t="s">
        <v>84</v>
      </c>
      <c r="AD140" t="s">
        <v>78</v>
      </c>
      <c r="AE140" t="s">
        <v>83</v>
      </c>
    </row>
    <row r="141" spans="1:31">
      <c r="A141" t="s">
        <v>356</v>
      </c>
      <c r="B141">
        <v>2012</v>
      </c>
      <c r="C141" t="s">
        <v>78</v>
      </c>
      <c r="D141" t="s">
        <v>334</v>
      </c>
      <c r="E141" t="s">
        <v>79</v>
      </c>
      <c r="F141" t="s">
        <v>79</v>
      </c>
      <c r="G141" t="s">
        <v>79</v>
      </c>
      <c r="H141" t="s">
        <v>79</v>
      </c>
      <c r="I141" t="s">
        <v>79</v>
      </c>
      <c r="J141" t="s">
        <v>115</v>
      </c>
      <c r="K141">
        <v>15.024588</v>
      </c>
      <c r="L141">
        <v>0.47419699999999998</v>
      </c>
      <c r="M141">
        <v>14.084</v>
      </c>
      <c r="N141">
        <v>15.965</v>
      </c>
      <c r="O141" t="s">
        <v>81</v>
      </c>
      <c r="P141" t="s">
        <v>357</v>
      </c>
      <c r="Q141">
        <v>0.94099999999999995</v>
      </c>
      <c r="R141">
        <v>0.94099999999999995</v>
      </c>
      <c r="S141" t="s">
        <v>83</v>
      </c>
      <c r="T141" t="s">
        <v>83</v>
      </c>
      <c r="U141" t="s">
        <v>83</v>
      </c>
      <c r="V141" t="s">
        <v>83</v>
      </c>
      <c r="W141">
        <v>135</v>
      </c>
      <c r="X141">
        <v>0</v>
      </c>
      <c r="Y141">
        <v>0</v>
      </c>
      <c r="Z141">
        <v>0</v>
      </c>
      <c r="AA141">
        <v>0</v>
      </c>
      <c r="AB141">
        <v>1</v>
      </c>
      <c r="AC141" t="s">
        <v>84</v>
      </c>
      <c r="AD141" t="s">
        <v>78</v>
      </c>
      <c r="AE141" t="s">
        <v>83</v>
      </c>
    </row>
    <row r="142" spans="1:31">
      <c r="A142" t="s">
        <v>358</v>
      </c>
      <c r="B142">
        <v>2012</v>
      </c>
      <c r="C142" t="s">
        <v>78</v>
      </c>
      <c r="D142" t="s">
        <v>334</v>
      </c>
      <c r="E142" t="s">
        <v>79</v>
      </c>
      <c r="F142" t="s">
        <v>79</v>
      </c>
      <c r="G142" t="s">
        <v>79</v>
      </c>
      <c r="H142" t="s">
        <v>79</v>
      </c>
      <c r="I142" t="s">
        <v>79</v>
      </c>
      <c r="J142" t="s">
        <v>118</v>
      </c>
      <c r="K142">
        <v>15.266325</v>
      </c>
      <c r="L142">
        <v>0.32229999999999998</v>
      </c>
      <c r="M142">
        <v>14.627000000000001</v>
      </c>
      <c r="N142">
        <v>15.906000000000001</v>
      </c>
      <c r="O142" t="s">
        <v>81</v>
      </c>
      <c r="P142" t="s">
        <v>359</v>
      </c>
      <c r="Q142">
        <v>0.63900000000000001</v>
      </c>
      <c r="R142">
        <v>0.63900000000000001</v>
      </c>
      <c r="S142" t="s">
        <v>83</v>
      </c>
      <c r="T142" t="s">
        <v>83</v>
      </c>
      <c r="U142" t="s">
        <v>83</v>
      </c>
      <c r="V142" t="s">
        <v>83</v>
      </c>
      <c r="W142">
        <v>219</v>
      </c>
      <c r="X142">
        <v>0</v>
      </c>
      <c r="Y142">
        <v>0</v>
      </c>
      <c r="Z142">
        <v>0</v>
      </c>
      <c r="AA142">
        <v>0</v>
      </c>
      <c r="AB142">
        <v>1</v>
      </c>
      <c r="AC142" t="s">
        <v>84</v>
      </c>
      <c r="AD142" t="s">
        <v>78</v>
      </c>
      <c r="AE142" t="s">
        <v>83</v>
      </c>
    </row>
    <row r="143" spans="1:31">
      <c r="A143" t="s">
        <v>360</v>
      </c>
      <c r="B143">
        <v>2012</v>
      </c>
      <c r="C143" t="s">
        <v>78</v>
      </c>
      <c r="D143" t="s">
        <v>334</v>
      </c>
      <c r="E143" t="s">
        <v>79</v>
      </c>
      <c r="F143" t="s">
        <v>79</v>
      </c>
      <c r="G143" t="s">
        <v>79</v>
      </c>
      <c r="H143" t="s">
        <v>79</v>
      </c>
      <c r="I143" t="s">
        <v>79</v>
      </c>
      <c r="J143" t="s">
        <v>121</v>
      </c>
      <c r="K143">
        <v>15.262705</v>
      </c>
      <c r="L143">
        <v>0.275175</v>
      </c>
      <c r="M143">
        <v>14.717000000000001</v>
      </c>
      <c r="N143">
        <v>15.808999999999999</v>
      </c>
      <c r="O143" t="s">
        <v>81</v>
      </c>
      <c r="P143" t="s">
        <v>191</v>
      </c>
      <c r="Q143">
        <v>0.54600000000000004</v>
      </c>
      <c r="R143">
        <v>0.54600000000000004</v>
      </c>
      <c r="S143" t="s">
        <v>83</v>
      </c>
      <c r="T143" t="s">
        <v>83</v>
      </c>
      <c r="U143" t="s">
        <v>83</v>
      </c>
      <c r="V143" t="s">
        <v>83</v>
      </c>
      <c r="W143">
        <v>277</v>
      </c>
      <c r="X143">
        <v>0</v>
      </c>
      <c r="Y143">
        <v>0</v>
      </c>
      <c r="Z143">
        <v>0</v>
      </c>
      <c r="AA143">
        <v>0</v>
      </c>
      <c r="AB143">
        <v>1</v>
      </c>
      <c r="AC143" t="s">
        <v>84</v>
      </c>
      <c r="AD143" t="s">
        <v>78</v>
      </c>
      <c r="AE143" t="s">
        <v>83</v>
      </c>
    </row>
    <row r="144" spans="1:31">
      <c r="A144" t="s">
        <v>361</v>
      </c>
      <c r="B144">
        <v>2012</v>
      </c>
      <c r="C144" t="s">
        <v>78</v>
      </c>
      <c r="D144" t="s">
        <v>334</v>
      </c>
      <c r="E144" t="s">
        <v>79</v>
      </c>
      <c r="F144" t="s">
        <v>79</v>
      </c>
      <c r="G144" t="s">
        <v>79</v>
      </c>
      <c r="H144" t="s">
        <v>79</v>
      </c>
      <c r="I144" t="s">
        <v>79</v>
      </c>
      <c r="J144" t="s">
        <v>124</v>
      </c>
      <c r="K144">
        <v>14.779218</v>
      </c>
      <c r="L144">
        <v>0.21857099999999999</v>
      </c>
      <c r="M144">
        <v>14.346</v>
      </c>
      <c r="N144">
        <v>15.212999999999999</v>
      </c>
      <c r="O144" t="s">
        <v>81</v>
      </c>
      <c r="P144" t="s">
        <v>362</v>
      </c>
      <c r="Q144">
        <v>0.434</v>
      </c>
      <c r="R144">
        <v>0.434</v>
      </c>
      <c r="S144" t="s">
        <v>83</v>
      </c>
      <c r="T144" t="s">
        <v>83</v>
      </c>
      <c r="U144" t="s">
        <v>83</v>
      </c>
      <c r="V144" t="s">
        <v>83</v>
      </c>
      <c r="W144">
        <v>438</v>
      </c>
      <c r="X144">
        <v>0</v>
      </c>
      <c r="Y144">
        <v>0</v>
      </c>
      <c r="Z144">
        <v>0</v>
      </c>
      <c r="AA144">
        <v>0</v>
      </c>
      <c r="AB144">
        <v>1</v>
      </c>
      <c r="AC144" t="s">
        <v>84</v>
      </c>
      <c r="AD144" t="s">
        <v>78</v>
      </c>
      <c r="AE144" t="s">
        <v>83</v>
      </c>
    </row>
    <row r="145" spans="1:31">
      <c r="A145" t="s">
        <v>363</v>
      </c>
      <c r="B145">
        <v>2012</v>
      </c>
      <c r="C145" t="s">
        <v>78</v>
      </c>
      <c r="D145" t="s">
        <v>334</v>
      </c>
      <c r="E145" t="s">
        <v>79</v>
      </c>
      <c r="F145" t="s">
        <v>79</v>
      </c>
      <c r="G145" t="s">
        <v>79</v>
      </c>
      <c r="H145" t="s">
        <v>79</v>
      </c>
      <c r="I145" t="s">
        <v>79</v>
      </c>
      <c r="J145" t="s">
        <v>126</v>
      </c>
      <c r="K145">
        <v>14.960163</v>
      </c>
      <c r="L145">
        <v>0.237068</v>
      </c>
      <c r="M145">
        <v>14.49</v>
      </c>
      <c r="N145">
        <v>15.43</v>
      </c>
      <c r="O145" t="s">
        <v>81</v>
      </c>
      <c r="P145" t="s">
        <v>364</v>
      </c>
      <c r="Q145">
        <v>0.47</v>
      </c>
      <c r="R145">
        <v>0.47</v>
      </c>
      <c r="S145" t="s">
        <v>83</v>
      </c>
      <c r="T145" t="s">
        <v>83</v>
      </c>
      <c r="U145" t="s">
        <v>83</v>
      </c>
      <c r="V145" t="s">
        <v>83</v>
      </c>
      <c r="W145">
        <v>520</v>
      </c>
      <c r="X145">
        <v>0</v>
      </c>
      <c r="Y145">
        <v>0</v>
      </c>
      <c r="Z145">
        <v>0</v>
      </c>
      <c r="AA145">
        <v>0</v>
      </c>
      <c r="AB145">
        <v>1</v>
      </c>
      <c r="AC145" t="s">
        <v>84</v>
      </c>
      <c r="AD145" t="s">
        <v>78</v>
      </c>
      <c r="AE145" t="s">
        <v>83</v>
      </c>
    </row>
    <row r="146" spans="1:31">
      <c r="A146" t="s">
        <v>365</v>
      </c>
      <c r="B146">
        <v>2012</v>
      </c>
      <c r="C146" t="s">
        <v>78</v>
      </c>
      <c r="D146" t="s">
        <v>334</v>
      </c>
      <c r="E146" t="s">
        <v>79</v>
      </c>
      <c r="F146" t="s">
        <v>79</v>
      </c>
      <c r="G146" t="s">
        <v>79</v>
      </c>
      <c r="H146" t="s">
        <v>79</v>
      </c>
      <c r="I146" t="s">
        <v>86</v>
      </c>
      <c r="J146" t="s">
        <v>79</v>
      </c>
      <c r="K146">
        <v>15.217366999999999</v>
      </c>
      <c r="L146">
        <v>0.16631599999999999</v>
      </c>
      <c r="M146">
        <v>14.887</v>
      </c>
      <c r="N146">
        <v>15.547000000000001</v>
      </c>
      <c r="O146" t="s">
        <v>81</v>
      </c>
      <c r="P146" t="s">
        <v>366</v>
      </c>
      <c r="Q146">
        <v>0.33</v>
      </c>
      <c r="R146">
        <v>0.33</v>
      </c>
      <c r="S146" t="s">
        <v>83</v>
      </c>
      <c r="T146" t="s">
        <v>83</v>
      </c>
      <c r="U146" t="s">
        <v>83</v>
      </c>
      <c r="V146" t="s">
        <v>83</v>
      </c>
      <c r="W146">
        <v>855</v>
      </c>
      <c r="X146">
        <v>0</v>
      </c>
      <c r="Y146">
        <v>0</v>
      </c>
      <c r="Z146">
        <v>0</v>
      </c>
      <c r="AA146">
        <v>0</v>
      </c>
      <c r="AB146">
        <v>1</v>
      </c>
      <c r="AC146" t="s">
        <v>84</v>
      </c>
      <c r="AD146" t="s">
        <v>78</v>
      </c>
      <c r="AE146" t="s">
        <v>83</v>
      </c>
    </row>
    <row r="147" spans="1:31">
      <c r="A147" t="s">
        <v>367</v>
      </c>
      <c r="B147">
        <v>2012</v>
      </c>
      <c r="C147" t="s">
        <v>78</v>
      </c>
      <c r="D147" t="s">
        <v>334</v>
      </c>
      <c r="E147" t="s">
        <v>79</v>
      </c>
      <c r="F147" t="s">
        <v>79</v>
      </c>
      <c r="G147" t="s">
        <v>79</v>
      </c>
      <c r="H147" t="s">
        <v>79</v>
      </c>
      <c r="I147" t="s">
        <v>86</v>
      </c>
      <c r="J147" t="s">
        <v>115</v>
      </c>
      <c r="K147">
        <v>15.532505</v>
      </c>
      <c r="L147">
        <v>0.44423200000000002</v>
      </c>
      <c r="M147">
        <v>14.651</v>
      </c>
      <c r="N147">
        <v>16.414000000000001</v>
      </c>
      <c r="O147" t="s">
        <v>81</v>
      </c>
      <c r="P147" t="s">
        <v>368</v>
      </c>
      <c r="Q147">
        <v>0.88100000000000001</v>
      </c>
      <c r="R147">
        <v>0.88100000000000001</v>
      </c>
      <c r="S147" t="s">
        <v>83</v>
      </c>
      <c r="T147" t="s">
        <v>83</v>
      </c>
      <c r="U147" t="s">
        <v>83</v>
      </c>
      <c r="V147" t="s">
        <v>83</v>
      </c>
      <c r="W147">
        <v>72</v>
      </c>
      <c r="X147">
        <v>0</v>
      </c>
      <c r="Y147">
        <v>0</v>
      </c>
      <c r="Z147">
        <v>0</v>
      </c>
      <c r="AA147">
        <v>0</v>
      </c>
      <c r="AB147">
        <v>1</v>
      </c>
      <c r="AC147" t="s">
        <v>84</v>
      </c>
      <c r="AD147" t="s">
        <v>78</v>
      </c>
      <c r="AE147" t="s">
        <v>83</v>
      </c>
    </row>
    <row r="148" spans="1:31">
      <c r="A148" t="s">
        <v>369</v>
      </c>
      <c r="B148">
        <v>2012</v>
      </c>
      <c r="C148" t="s">
        <v>78</v>
      </c>
      <c r="D148" t="s">
        <v>334</v>
      </c>
      <c r="E148" t="s">
        <v>79</v>
      </c>
      <c r="F148" t="s">
        <v>79</v>
      </c>
      <c r="G148" t="s">
        <v>79</v>
      </c>
      <c r="H148" t="s">
        <v>79</v>
      </c>
      <c r="I148" t="s">
        <v>86</v>
      </c>
      <c r="J148" t="s">
        <v>118</v>
      </c>
      <c r="K148">
        <v>15.673807</v>
      </c>
      <c r="L148">
        <v>0.54173300000000002</v>
      </c>
      <c r="M148">
        <v>14.599</v>
      </c>
      <c r="N148">
        <v>16.748999999999999</v>
      </c>
      <c r="O148" t="s">
        <v>81</v>
      </c>
      <c r="P148" t="s">
        <v>269</v>
      </c>
      <c r="Q148">
        <v>1.075</v>
      </c>
      <c r="R148">
        <v>1.075</v>
      </c>
      <c r="S148" t="s">
        <v>83</v>
      </c>
      <c r="T148" t="s">
        <v>83</v>
      </c>
      <c r="U148" t="s">
        <v>83</v>
      </c>
      <c r="V148" t="s">
        <v>83</v>
      </c>
      <c r="W148">
        <v>118</v>
      </c>
      <c r="X148">
        <v>0</v>
      </c>
      <c r="Y148">
        <v>0</v>
      </c>
      <c r="Z148">
        <v>0</v>
      </c>
      <c r="AA148">
        <v>0</v>
      </c>
      <c r="AB148">
        <v>1</v>
      </c>
      <c r="AC148" t="s">
        <v>84</v>
      </c>
      <c r="AD148" t="s">
        <v>78</v>
      </c>
      <c r="AE148" t="s">
        <v>83</v>
      </c>
    </row>
    <row r="149" spans="1:31">
      <c r="A149" t="s">
        <v>370</v>
      </c>
      <c r="B149">
        <v>2012</v>
      </c>
      <c r="C149" t="s">
        <v>78</v>
      </c>
      <c r="D149" t="s">
        <v>334</v>
      </c>
      <c r="E149" t="s">
        <v>79</v>
      </c>
      <c r="F149" t="s">
        <v>79</v>
      </c>
      <c r="G149" t="s">
        <v>79</v>
      </c>
      <c r="H149" t="s">
        <v>79</v>
      </c>
      <c r="I149" t="s">
        <v>86</v>
      </c>
      <c r="J149" t="s">
        <v>121</v>
      </c>
      <c r="K149">
        <v>15.420641</v>
      </c>
      <c r="L149">
        <v>0.37491099999999999</v>
      </c>
      <c r="M149">
        <v>14.677</v>
      </c>
      <c r="N149">
        <v>16.164000000000001</v>
      </c>
      <c r="O149" t="s">
        <v>81</v>
      </c>
      <c r="P149" t="s">
        <v>371</v>
      </c>
      <c r="Q149">
        <v>0.74399999999999999</v>
      </c>
      <c r="R149">
        <v>0.74399999999999999</v>
      </c>
      <c r="S149" t="s">
        <v>83</v>
      </c>
      <c r="T149" t="s">
        <v>83</v>
      </c>
      <c r="U149" t="s">
        <v>83</v>
      </c>
      <c r="V149" t="s">
        <v>83</v>
      </c>
      <c r="W149">
        <v>142</v>
      </c>
      <c r="X149">
        <v>0</v>
      </c>
      <c r="Y149">
        <v>0</v>
      </c>
      <c r="Z149">
        <v>0</v>
      </c>
      <c r="AA149">
        <v>0</v>
      </c>
      <c r="AB149">
        <v>1</v>
      </c>
      <c r="AC149" t="s">
        <v>84</v>
      </c>
      <c r="AD149" t="s">
        <v>78</v>
      </c>
      <c r="AE149" t="s">
        <v>83</v>
      </c>
    </row>
    <row r="150" spans="1:31">
      <c r="A150" t="s">
        <v>372</v>
      </c>
      <c r="B150">
        <v>2012</v>
      </c>
      <c r="C150" t="s">
        <v>78</v>
      </c>
      <c r="D150" t="s">
        <v>334</v>
      </c>
      <c r="E150" t="s">
        <v>79</v>
      </c>
      <c r="F150" t="s">
        <v>79</v>
      </c>
      <c r="G150" t="s">
        <v>79</v>
      </c>
      <c r="H150" t="s">
        <v>79</v>
      </c>
      <c r="I150" t="s">
        <v>86</v>
      </c>
      <c r="J150" t="s">
        <v>124</v>
      </c>
      <c r="K150">
        <v>14.988022000000001</v>
      </c>
      <c r="L150">
        <v>0.378494</v>
      </c>
      <c r="M150">
        <v>14.237</v>
      </c>
      <c r="N150">
        <v>15.739000000000001</v>
      </c>
      <c r="O150" t="s">
        <v>81</v>
      </c>
      <c r="P150" t="s">
        <v>373</v>
      </c>
      <c r="Q150">
        <v>0.751</v>
      </c>
      <c r="R150">
        <v>0.751</v>
      </c>
      <c r="S150" t="s">
        <v>83</v>
      </c>
      <c r="T150" t="s">
        <v>83</v>
      </c>
      <c r="U150" t="s">
        <v>83</v>
      </c>
      <c r="V150" t="s">
        <v>83</v>
      </c>
      <c r="W150">
        <v>238</v>
      </c>
      <c r="X150">
        <v>0</v>
      </c>
      <c r="Y150">
        <v>0</v>
      </c>
      <c r="Z150">
        <v>0</v>
      </c>
      <c r="AA150">
        <v>0</v>
      </c>
      <c r="AB150">
        <v>1</v>
      </c>
      <c r="AC150" t="s">
        <v>84</v>
      </c>
      <c r="AD150" t="s">
        <v>78</v>
      </c>
      <c r="AE150" t="s">
        <v>83</v>
      </c>
    </row>
    <row r="151" spans="1:31">
      <c r="A151" t="s">
        <v>374</v>
      </c>
      <c r="B151">
        <v>2012</v>
      </c>
      <c r="C151" t="s">
        <v>78</v>
      </c>
      <c r="D151" t="s">
        <v>334</v>
      </c>
      <c r="E151" t="s">
        <v>79</v>
      </c>
      <c r="F151" t="s">
        <v>79</v>
      </c>
      <c r="G151" t="s">
        <v>79</v>
      </c>
      <c r="H151" t="s">
        <v>79</v>
      </c>
      <c r="I151" t="s">
        <v>86</v>
      </c>
      <c r="J151" t="s">
        <v>126</v>
      </c>
      <c r="K151">
        <v>14.792897</v>
      </c>
      <c r="L151">
        <v>0.29353000000000001</v>
      </c>
      <c r="M151">
        <v>14.211</v>
      </c>
      <c r="N151">
        <v>15.375</v>
      </c>
      <c r="O151" t="s">
        <v>81</v>
      </c>
      <c r="P151" t="s">
        <v>375</v>
      </c>
      <c r="Q151">
        <v>0.58199999999999996</v>
      </c>
      <c r="R151">
        <v>0.58199999999999996</v>
      </c>
      <c r="S151" t="s">
        <v>83</v>
      </c>
      <c r="T151" t="s">
        <v>83</v>
      </c>
      <c r="U151" t="s">
        <v>83</v>
      </c>
      <c r="V151" t="s">
        <v>83</v>
      </c>
      <c r="W151">
        <v>285</v>
      </c>
      <c r="X151">
        <v>0</v>
      </c>
      <c r="Y151">
        <v>0</v>
      </c>
      <c r="Z151">
        <v>0</v>
      </c>
      <c r="AA151">
        <v>0</v>
      </c>
      <c r="AB151">
        <v>1</v>
      </c>
      <c r="AC151" t="s">
        <v>84</v>
      </c>
      <c r="AD151" t="s">
        <v>78</v>
      </c>
      <c r="AE151" t="s">
        <v>83</v>
      </c>
    </row>
    <row r="152" spans="1:31">
      <c r="A152" t="s">
        <v>376</v>
      </c>
      <c r="B152">
        <v>2012</v>
      </c>
      <c r="C152" t="s">
        <v>78</v>
      </c>
      <c r="D152" t="s">
        <v>334</v>
      </c>
      <c r="E152" t="s">
        <v>79</v>
      </c>
      <c r="F152" t="s">
        <v>79</v>
      </c>
      <c r="G152" t="s">
        <v>79</v>
      </c>
      <c r="H152" t="s">
        <v>79</v>
      </c>
      <c r="I152" t="s">
        <v>89</v>
      </c>
      <c r="J152" t="s">
        <v>79</v>
      </c>
      <c r="K152">
        <v>14.899649999999999</v>
      </c>
      <c r="L152">
        <v>0.212973</v>
      </c>
      <c r="M152">
        <v>14.477</v>
      </c>
      <c r="N152">
        <v>15.321999999999999</v>
      </c>
      <c r="O152" t="s">
        <v>81</v>
      </c>
      <c r="P152" t="s">
        <v>377</v>
      </c>
      <c r="Q152">
        <v>0.42299999999999999</v>
      </c>
      <c r="R152">
        <v>0.42299999999999999</v>
      </c>
      <c r="S152" t="s">
        <v>83</v>
      </c>
      <c r="T152" t="s">
        <v>83</v>
      </c>
      <c r="U152" t="s">
        <v>83</v>
      </c>
      <c r="V152" t="s">
        <v>83</v>
      </c>
      <c r="W152">
        <v>734</v>
      </c>
      <c r="X152">
        <v>0</v>
      </c>
      <c r="Y152">
        <v>0</v>
      </c>
      <c r="Z152">
        <v>0</v>
      </c>
      <c r="AA152">
        <v>0</v>
      </c>
      <c r="AB152">
        <v>1</v>
      </c>
      <c r="AC152" t="s">
        <v>84</v>
      </c>
      <c r="AD152" t="s">
        <v>78</v>
      </c>
      <c r="AE152" t="s">
        <v>83</v>
      </c>
    </row>
    <row r="153" spans="1:31">
      <c r="A153" t="s">
        <v>378</v>
      </c>
      <c r="B153">
        <v>2012</v>
      </c>
      <c r="C153" t="s">
        <v>78</v>
      </c>
      <c r="D153" t="s">
        <v>334</v>
      </c>
      <c r="E153" t="s">
        <v>79</v>
      </c>
      <c r="F153" t="s">
        <v>79</v>
      </c>
      <c r="G153" t="s">
        <v>79</v>
      </c>
      <c r="H153" t="s">
        <v>79</v>
      </c>
      <c r="I153" t="s">
        <v>89</v>
      </c>
      <c r="J153" t="s">
        <v>115</v>
      </c>
      <c r="K153">
        <v>14.639866</v>
      </c>
      <c r="L153">
        <v>0.75165899999999997</v>
      </c>
      <c r="M153">
        <v>13.148999999999999</v>
      </c>
      <c r="N153">
        <v>16.131</v>
      </c>
      <c r="O153" t="s">
        <v>81</v>
      </c>
      <c r="P153" t="s">
        <v>379</v>
      </c>
      <c r="Q153">
        <v>1.4910000000000001</v>
      </c>
      <c r="R153">
        <v>1.4910000000000001</v>
      </c>
      <c r="S153" t="s">
        <v>83</v>
      </c>
      <c r="T153" t="s">
        <v>83</v>
      </c>
      <c r="U153" t="s">
        <v>83</v>
      </c>
      <c r="V153" t="s">
        <v>83</v>
      </c>
      <c r="W153">
        <v>63</v>
      </c>
      <c r="X153">
        <v>0</v>
      </c>
      <c r="Y153">
        <v>0</v>
      </c>
      <c r="Z153">
        <v>0</v>
      </c>
      <c r="AA153">
        <v>0</v>
      </c>
      <c r="AB153">
        <v>1</v>
      </c>
      <c r="AC153" t="s">
        <v>84</v>
      </c>
      <c r="AD153" t="s">
        <v>78</v>
      </c>
      <c r="AE153" t="s">
        <v>83</v>
      </c>
    </row>
    <row r="154" spans="1:31">
      <c r="A154" t="s">
        <v>380</v>
      </c>
      <c r="B154">
        <v>2012</v>
      </c>
      <c r="C154" t="s">
        <v>78</v>
      </c>
      <c r="D154" t="s">
        <v>334</v>
      </c>
      <c r="E154" t="s">
        <v>79</v>
      </c>
      <c r="F154" t="s">
        <v>79</v>
      </c>
      <c r="G154" t="s">
        <v>79</v>
      </c>
      <c r="H154" t="s">
        <v>79</v>
      </c>
      <c r="I154" t="s">
        <v>89</v>
      </c>
      <c r="J154" t="s">
        <v>118</v>
      </c>
      <c r="K154">
        <v>14.915944</v>
      </c>
      <c r="L154">
        <v>0.45675300000000002</v>
      </c>
      <c r="M154">
        <v>14.01</v>
      </c>
      <c r="N154">
        <v>15.821999999999999</v>
      </c>
      <c r="O154" t="s">
        <v>81</v>
      </c>
      <c r="P154" t="s">
        <v>381</v>
      </c>
      <c r="Q154">
        <v>0.90600000000000003</v>
      </c>
      <c r="R154">
        <v>0.90600000000000003</v>
      </c>
      <c r="S154" t="s">
        <v>83</v>
      </c>
      <c r="T154" t="s">
        <v>83</v>
      </c>
      <c r="U154" t="s">
        <v>83</v>
      </c>
      <c r="V154" t="s">
        <v>83</v>
      </c>
      <c r="W154">
        <v>101</v>
      </c>
      <c r="X154">
        <v>0</v>
      </c>
      <c r="Y154">
        <v>0</v>
      </c>
      <c r="Z154">
        <v>0</v>
      </c>
      <c r="AA154">
        <v>0</v>
      </c>
      <c r="AB154">
        <v>1</v>
      </c>
      <c r="AC154" t="s">
        <v>84</v>
      </c>
      <c r="AD154" t="s">
        <v>78</v>
      </c>
      <c r="AE154" t="s">
        <v>83</v>
      </c>
    </row>
    <row r="155" spans="1:31">
      <c r="A155" t="s">
        <v>382</v>
      </c>
      <c r="B155">
        <v>2012</v>
      </c>
      <c r="C155" t="s">
        <v>78</v>
      </c>
      <c r="D155" t="s">
        <v>334</v>
      </c>
      <c r="E155" t="s">
        <v>79</v>
      </c>
      <c r="F155" t="s">
        <v>79</v>
      </c>
      <c r="G155" t="s">
        <v>79</v>
      </c>
      <c r="H155" t="s">
        <v>79</v>
      </c>
      <c r="I155" t="s">
        <v>89</v>
      </c>
      <c r="J155" t="s">
        <v>121</v>
      </c>
      <c r="K155">
        <v>15.143624000000001</v>
      </c>
      <c r="L155">
        <v>0.46121200000000001</v>
      </c>
      <c r="M155">
        <v>14.228999999999999</v>
      </c>
      <c r="N155">
        <v>16.059000000000001</v>
      </c>
      <c r="O155" t="s">
        <v>81</v>
      </c>
      <c r="P155" t="s">
        <v>383</v>
      </c>
      <c r="Q155">
        <v>0.91500000000000004</v>
      </c>
      <c r="R155">
        <v>0.91500000000000004</v>
      </c>
      <c r="S155" t="s">
        <v>83</v>
      </c>
      <c r="T155" t="s">
        <v>83</v>
      </c>
      <c r="U155" t="s">
        <v>83</v>
      </c>
      <c r="V155" t="s">
        <v>83</v>
      </c>
      <c r="W155">
        <v>135</v>
      </c>
      <c r="X155">
        <v>0</v>
      </c>
      <c r="Y155">
        <v>0</v>
      </c>
      <c r="Z155">
        <v>0</v>
      </c>
      <c r="AA155">
        <v>0</v>
      </c>
      <c r="AB155">
        <v>1</v>
      </c>
      <c r="AC155" t="s">
        <v>84</v>
      </c>
      <c r="AD155" t="s">
        <v>78</v>
      </c>
      <c r="AE155" t="s">
        <v>83</v>
      </c>
    </row>
    <row r="156" spans="1:31">
      <c r="A156" t="s">
        <v>384</v>
      </c>
      <c r="B156">
        <v>2012</v>
      </c>
      <c r="C156" t="s">
        <v>78</v>
      </c>
      <c r="D156" t="s">
        <v>334</v>
      </c>
      <c r="E156" t="s">
        <v>79</v>
      </c>
      <c r="F156" t="s">
        <v>79</v>
      </c>
      <c r="G156" t="s">
        <v>79</v>
      </c>
      <c r="H156" t="s">
        <v>79</v>
      </c>
      <c r="I156" t="s">
        <v>89</v>
      </c>
      <c r="J156" t="s">
        <v>124</v>
      </c>
      <c r="K156">
        <v>14.583387999999999</v>
      </c>
      <c r="L156">
        <v>0.37837199999999999</v>
      </c>
      <c r="M156">
        <v>13.833</v>
      </c>
      <c r="N156">
        <v>15.334</v>
      </c>
      <c r="O156" t="s">
        <v>81</v>
      </c>
      <c r="P156" t="s">
        <v>385</v>
      </c>
      <c r="Q156">
        <v>0.751</v>
      </c>
      <c r="R156">
        <v>0.751</v>
      </c>
      <c r="S156" t="s">
        <v>83</v>
      </c>
      <c r="T156" t="s">
        <v>83</v>
      </c>
      <c r="U156" t="s">
        <v>83</v>
      </c>
      <c r="V156" t="s">
        <v>83</v>
      </c>
      <c r="W156">
        <v>200</v>
      </c>
      <c r="X156">
        <v>0</v>
      </c>
      <c r="Y156">
        <v>0</v>
      </c>
      <c r="Z156">
        <v>0</v>
      </c>
      <c r="AA156">
        <v>0</v>
      </c>
      <c r="AB156">
        <v>1</v>
      </c>
      <c r="AC156" t="s">
        <v>84</v>
      </c>
      <c r="AD156" t="s">
        <v>78</v>
      </c>
      <c r="AE156" t="s">
        <v>83</v>
      </c>
    </row>
    <row r="157" spans="1:31">
      <c r="A157" t="s">
        <v>386</v>
      </c>
      <c r="B157">
        <v>2012</v>
      </c>
      <c r="C157" t="s">
        <v>78</v>
      </c>
      <c r="D157" t="s">
        <v>334</v>
      </c>
      <c r="E157" t="s">
        <v>79</v>
      </c>
      <c r="F157" t="s">
        <v>79</v>
      </c>
      <c r="G157" t="s">
        <v>79</v>
      </c>
      <c r="H157" t="s">
        <v>79</v>
      </c>
      <c r="I157" t="s">
        <v>89</v>
      </c>
      <c r="J157" t="s">
        <v>126</v>
      </c>
      <c r="K157">
        <v>15.112895999999999</v>
      </c>
      <c r="L157">
        <v>0.373471</v>
      </c>
      <c r="M157">
        <v>14.372</v>
      </c>
      <c r="N157">
        <v>15.853999999999999</v>
      </c>
      <c r="O157" t="s">
        <v>81</v>
      </c>
      <c r="P157" t="s">
        <v>387</v>
      </c>
      <c r="Q157">
        <v>0.74099999999999999</v>
      </c>
      <c r="R157">
        <v>0.74099999999999999</v>
      </c>
      <c r="S157" t="s">
        <v>83</v>
      </c>
      <c r="T157" t="s">
        <v>83</v>
      </c>
      <c r="U157" t="s">
        <v>83</v>
      </c>
      <c r="V157" t="s">
        <v>83</v>
      </c>
      <c r="W157">
        <v>235</v>
      </c>
      <c r="X157">
        <v>0</v>
      </c>
      <c r="Y157">
        <v>0</v>
      </c>
      <c r="Z157">
        <v>0</v>
      </c>
      <c r="AA157">
        <v>0</v>
      </c>
      <c r="AB157">
        <v>1</v>
      </c>
      <c r="AC157" t="s">
        <v>84</v>
      </c>
      <c r="AD157" t="s">
        <v>78</v>
      </c>
      <c r="AE157" t="s">
        <v>83</v>
      </c>
    </row>
    <row r="158" spans="1:31">
      <c r="A158" t="s">
        <v>400</v>
      </c>
      <c r="B158">
        <v>2012</v>
      </c>
      <c r="C158" t="s">
        <v>401</v>
      </c>
      <c r="D158" t="s">
        <v>79</v>
      </c>
      <c r="E158" t="s">
        <v>79</v>
      </c>
      <c r="F158" t="s">
        <v>79</v>
      </c>
      <c r="G158" t="s">
        <v>79</v>
      </c>
      <c r="H158" t="s">
        <v>80</v>
      </c>
      <c r="I158" t="s">
        <v>79</v>
      </c>
      <c r="J158" t="s">
        <v>79</v>
      </c>
      <c r="K158">
        <v>14.857843000000001</v>
      </c>
      <c r="L158">
        <v>0.14083399999999999</v>
      </c>
      <c r="M158">
        <v>14.577999999999999</v>
      </c>
      <c r="N158">
        <v>15.137</v>
      </c>
      <c r="O158" t="s">
        <v>81</v>
      </c>
      <c r="P158" t="s">
        <v>389</v>
      </c>
      <c r="Q158">
        <v>0.27900000000000003</v>
      </c>
      <c r="R158">
        <v>0.27900000000000003</v>
      </c>
      <c r="S158" t="s">
        <v>83</v>
      </c>
      <c r="T158" t="s">
        <v>83</v>
      </c>
      <c r="U158" t="s">
        <v>83</v>
      </c>
      <c r="V158" t="s">
        <v>83</v>
      </c>
      <c r="W158">
        <v>644</v>
      </c>
      <c r="X158">
        <v>0</v>
      </c>
      <c r="Y158">
        <v>0</v>
      </c>
      <c r="Z158">
        <v>0</v>
      </c>
      <c r="AA158">
        <v>0</v>
      </c>
      <c r="AB158">
        <v>1</v>
      </c>
      <c r="AC158" t="s">
        <v>84</v>
      </c>
      <c r="AD158" t="s">
        <v>401</v>
      </c>
      <c r="AE158" t="s">
        <v>83</v>
      </c>
    </row>
    <row r="159" spans="1:31">
      <c r="A159" t="s">
        <v>402</v>
      </c>
      <c r="B159">
        <v>2012</v>
      </c>
      <c r="C159" t="s">
        <v>401</v>
      </c>
      <c r="D159" t="s">
        <v>79</v>
      </c>
      <c r="E159" t="s">
        <v>79</v>
      </c>
      <c r="F159" t="s">
        <v>79</v>
      </c>
      <c r="G159" t="s">
        <v>79</v>
      </c>
      <c r="H159" t="s">
        <v>80</v>
      </c>
      <c r="I159" t="s">
        <v>86</v>
      </c>
      <c r="J159" t="s">
        <v>79</v>
      </c>
      <c r="K159">
        <v>14.807487</v>
      </c>
      <c r="L159">
        <v>0.18787999999999999</v>
      </c>
      <c r="M159">
        <v>14.435</v>
      </c>
      <c r="N159">
        <v>15.18</v>
      </c>
      <c r="O159" t="s">
        <v>81</v>
      </c>
      <c r="P159" t="s">
        <v>226</v>
      </c>
      <c r="Q159">
        <v>0.373</v>
      </c>
      <c r="R159">
        <v>0.373</v>
      </c>
      <c r="S159" t="s">
        <v>83</v>
      </c>
      <c r="T159" t="s">
        <v>83</v>
      </c>
      <c r="U159" t="s">
        <v>83</v>
      </c>
      <c r="V159" t="s">
        <v>83</v>
      </c>
      <c r="W159">
        <v>379</v>
      </c>
      <c r="X159">
        <v>0</v>
      </c>
      <c r="Y159">
        <v>0</v>
      </c>
      <c r="Z159">
        <v>0</v>
      </c>
      <c r="AA159">
        <v>0</v>
      </c>
      <c r="AB159">
        <v>1</v>
      </c>
      <c r="AC159" t="s">
        <v>84</v>
      </c>
      <c r="AD159" t="s">
        <v>401</v>
      </c>
      <c r="AE159" t="s">
        <v>83</v>
      </c>
    </row>
    <row r="160" spans="1:31">
      <c r="A160" t="s">
        <v>403</v>
      </c>
      <c r="B160">
        <v>2012</v>
      </c>
      <c r="C160" t="s">
        <v>401</v>
      </c>
      <c r="D160" t="s">
        <v>79</v>
      </c>
      <c r="E160" t="s">
        <v>79</v>
      </c>
      <c r="F160" t="s">
        <v>79</v>
      </c>
      <c r="G160" t="s">
        <v>79</v>
      </c>
      <c r="H160" t="s">
        <v>80</v>
      </c>
      <c r="I160" t="s">
        <v>89</v>
      </c>
      <c r="J160" t="s">
        <v>79</v>
      </c>
      <c r="K160">
        <v>14.904749000000001</v>
      </c>
      <c r="L160">
        <v>0.27499099999999999</v>
      </c>
      <c r="M160">
        <v>14.359</v>
      </c>
      <c r="N160">
        <v>15.45</v>
      </c>
      <c r="O160" t="s">
        <v>81</v>
      </c>
      <c r="P160" t="s">
        <v>404</v>
      </c>
      <c r="Q160">
        <v>0.54600000000000004</v>
      </c>
      <c r="R160">
        <v>0.54600000000000004</v>
      </c>
      <c r="S160" t="s">
        <v>83</v>
      </c>
      <c r="T160" t="s">
        <v>83</v>
      </c>
      <c r="U160" t="s">
        <v>83</v>
      </c>
      <c r="V160" t="s">
        <v>83</v>
      </c>
      <c r="W160">
        <v>265</v>
      </c>
      <c r="X160">
        <v>0</v>
      </c>
      <c r="Y160">
        <v>0</v>
      </c>
      <c r="Z160">
        <v>0</v>
      </c>
      <c r="AA160">
        <v>0</v>
      </c>
      <c r="AB160">
        <v>1</v>
      </c>
      <c r="AC160" t="s">
        <v>84</v>
      </c>
      <c r="AD160" t="s">
        <v>401</v>
      </c>
      <c r="AE160" t="s">
        <v>83</v>
      </c>
    </row>
    <row r="161" spans="1:31">
      <c r="A161" t="s">
        <v>405</v>
      </c>
      <c r="B161">
        <v>2012</v>
      </c>
      <c r="C161" t="s">
        <v>401</v>
      </c>
      <c r="D161" t="s">
        <v>79</v>
      </c>
      <c r="E161" t="s">
        <v>79</v>
      </c>
      <c r="F161" t="s">
        <v>79</v>
      </c>
      <c r="G161" t="s">
        <v>79</v>
      </c>
      <c r="H161" t="s">
        <v>92</v>
      </c>
      <c r="I161" t="s">
        <v>79</v>
      </c>
      <c r="J161" t="s">
        <v>79</v>
      </c>
      <c r="K161">
        <v>14.806193</v>
      </c>
      <c r="L161">
        <v>0.11014599999999999</v>
      </c>
      <c r="M161">
        <v>14.587999999999999</v>
      </c>
      <c r="N161">
        <v>15.025</v>
      </c>
      <c r="O161" t="s">
        <v>81</v>
      </c>
      <c r="P161" t="s">
        <v>406</v>
      </c>
      <c r="Q161">
        <v>0.219</v>
      </c>
      <c r="R161">
        <v>0.219</v>
      </c>
      <c r="S161" t="s">
        <v>83</v>
      </c>
      <c r="T161" t="s">
        <v>83</v>
      </c>
      <c r="U161" t="s">
        <v>83</v>
      </c>
      <c r="V161" t="s">
        <v>83</v>
      </c>
      <c r="W161">
        <v>2855</v>
      </c>
      <c r="X161">
        <v>0</v>
      </c>
      <c r="Y161">
        <v>0</v>
      </c>
      <c r="Z161">
        <v>0</v>
      </c>
      <c r="AA161">
        <v>0</v>
      </c>
      <c r="AB161">
        <v>1</v>
      </c>
      <c r="AC161" t="s">
        <v>84</v>
      </c>
      <c r="AD161" t="s">
        <v>401</v>
      </c>
      <c r="AE161" t="s">
        <v>83</v>
      </c>
    </row>
    <row r="162" spans="1:31">
      <c r="A162" t="s">
        <v>407</v>
      </c>
      <c r="B162">
        <v>2012</v>
      </c>
      <c r="C162" t="s">
        <v>401</v>
      </c>
      <c r="D162" t="s">
        <v>79</v>
      </c>
      <c r="E162" t="s">
        <v>79</v>
      </c>
      <c r="F162" t="s">
        <v>79</v>
      </c>
      <c r="G162" t="s">
        <v>79</v>
      </c>
      <c r="H162" t="s">
        <v>92</v>
      </c>
      <c r="I162" t="s">
        <v>86</v>
      </c>
      <c r="J162" t="s">
        <v>79</v>
      </c>
      <c r="K162">
        <v>14.735929</v>
      </c>
      <c r="L162">
        <v>0.11452</v>
      </c>
      <c r="M162">
        <v>14.509</v>
      </c>
      <c r="N162">
        <v>14.962999999999999</v>
      </c>
      <c r="O162" t="s">
        <v>81</v>
      </c>
      <c r="P162" t="s">
        <v>408</v>
      </c>
      <c r="Q162">
        <v>0.22700000000000001</v>
      </c>
      <c r="R162">
        <v>0.22700000000000001</v>
      </c>
      <c r="S162" t="s">
        <v>83</v>
      </c>
      <c r="T162" t="s">
        <v>83</v>
      </c>
      <c r="U162" t="s">
        <v>83</v>
      </c>
      <c r="V162" t="s">
        <v>83</v>
      </c>
      <c r="W162">
        <v>1710</v>
      </c>
      <c r="X162">
        <v>0</v>
      </c>
      <c r="Y162">
        <v>0</v>
      </c>
      <c r="Z162">
        <v>0</v>
      </c>
      <c r="AA162">
        <v>0</v>
      </c>
      <c r="AB162">
        <v>1</v>
      </c>
      <c r="AC162" t="s">
        <v>84</v>
      </c>
      <c r="AD162" t="s">
        <v>401</v>
      </c>
      <c r="AE162" t="s">
        <v>83</v>
      </c>
    </row>
    <row r="163" spans="1:31">
      <c r="A163" t="s">
        <v>409</v>
      </c>
      <c r="B163">
        <v>2012</v>
      </c>
      <c r="C163" t="s">
        <v>401</v>
      </c>
      <c r="D163" t="s">
        <v>79</v>
      </c>
      <c r="E163" t="s">
        <v>79</v>
      </c>
      <c r="F163" t="s">
        <v>79</v>
      </c>
      <c r="G163" t="s">
        <v>79</v>
      </c>
      <c r="H163" t="s">
        <v>92</v>
      </c>
      <c r="I163" t="s">
        <v>89</v>
      </c>
      <c r="J163" t="s">
        <v>79</v>
      </c>
      <c r="K163">
        <v>14.874862</v>
      </c>
      <c r="L163">
        <v>0.17990900000000001</v>
      </c>
      <c r="M163">
        <v>14.518000000000001</v>
      </c>
      <c r="N163">
        <v>15.231999999999999</v>
      </c>
      <c r="O163" t="s">
        <v>81</v>
      </c>
      <c r="P163" t="s">
        <v>252</v>
      </c>
      <c r="Q163">
        <v>0.35699999999999998</v>
      </c>
      <c r="R163">
        <v>0.35699999999999998</v>
      </c>
      <c r="S163" t="s">
        <v>83</v>
      </c>
      <c r="T163" t="s">
        <v>83</v>
      </c>
      <c r="U163" t="s">
        <v>83</v>
      </c>
      <c r="V163" t="s">
        <v>83</v>
      </c>
      <c r="W163">
        <v>1145</v>
      </c>
      <c r="X163">
        <v>0</v>
      </c>
      <c r="Y163">
        <v>0</v>
      </c>
      <c r="Z163">
        <v>0</v>
      </c>
      <c r="AA163">
        <v>0</v>
      </c>
      <c r="AB163">
        <v>1</v>
      </c>
      <c r="AC163" t="s">
        <v>84</v>
      </c>
      <c r="AD163" t="s">
        <v>401</v>
      </c>
      <c r="AE163" t="s">
        <v>83</v>
      </c>
    </row>
    <row r="164" spans="1:31">
      <c r="A164" t="s">
        <v>410</v>
      </c>
      <c r="B164">
        <v>2012</v>
      </c>
      <c r="C164" t="s">
        <v>401</v>
      </c>
      <c r="D164" t="s">
        <v>79</v>
      </c>
      <c r="E164" t="s">
        <v>79</v>
      </c>
      <c r="F164" t="s">
        <v>79</v>
      </c>
      <c r="G164" t="s">
        <v>79</v>
      </c>
      <c r="H164" t="s">
        <v>99</v>
      </c>
      <c r="I164" t="s">
        <v>79</v>
      </c>
      <c r="J164" t="s">
        <v>79</v>
      </c>
      <c r="K164">
        <v>15.055011</v>
      </c>
      <c r="L164">
        <v>0.107755</v>
      </c>
      <c r="M164">
        <v>14.840999999999999</v>
      </c>
      <c r="N164">
        <v>15.269</v>
      </c>
      <c r="O164" t="s">
        <v>81</v>
      </c>
      <c r="P164" t="s">
        <v>355</v>
      </c>
      <c r="Q164">
        <v>0.214</v>
      </c>
      <c r="R164">
        <v>0.214</v>
      </c>
      <c r="S164" t="s">
        <v>83</v>
      </c>
      <c r="T164" t="s">
        <v>83</v>
      </c>
      <c r="U164" t="s">
        <v>83</v>
      </c>
      <c r="V164" t="s">
        <v>83</v>
      </c>
      <c r="W164">
        <v>2895</v>
      </c>
      <c r="X164">
        <v>0</v>
      </c>
      <c r="Y164">
        <v>0</v>
      </c>
      <c r="Z164">
        <v>0</v>
      </c>
      <c r="AA164">
        <v>0</v>
      </c>
      <c r="AB164">
        <v>1</v>
      </c>
      <c r="AC164" t="s">
        <v>84</v>
      </c>
      <c r="AD164" t="s">
        <v>401</v>
      </c>
      <c r="AE164" t="s">
        <v>83</v>
      </c>
    </row>
    <row r="165" spans="1:31">
      <c r="A165" t="s">
        <v>411</v>
      </c>
      <c r="B165">
        <v>2012</v>
      </c>
      <c r="C165" t="s">
        <v>401</v>
      </c>
      <c r="D165" t="s">
        <v>79</v>
      </c>
      <c r="E165" t="s">
        <v>79</v>
      </c>
      <c r="F165" t="s">
        <v>79</v>
      </c>
      <c r="G165" t="s">
        <v>79</v>
      </c>
      <c r="H165" t="s">
        <v>99</v>
      </c>
      <c r="I165" t="s">
        <v>86</v>
      </c>
      <c r="J165" t="s">
        <v>79</v>
      </c>
      <c r="K165">
        <v>15.669466999999999</v>
      </c>
      <c r="L165">
        <v>0.16833200000000001</v>
      </c>
      <c r="M165">
        <v>15.336</v>
      </c>
      <c r="N165">
        <v>16.003</v>
      </c>
      <c r="O165" t="s">
        <v>81</v>
      </c>
      <c r="P165" t="s">
        <v>412</v>
      </c>
      <c r="Q165">
        <v>0.33400000000000002</v>
      </c>
      <c r="R165">
        <v>0.33400000000000002</v>
      </c>
      <c r="S165" t="s">
        <v>83</v>
      </c>
      <c r="T165" t="s">
        <v>83</v>
      </c>
      <c r="U165" t="s">
        <v>83</v>
      </c>
      <c r="V165" t="s">
        <v>83</v>
      </c>
      <c r="W165">
        <v>1611</v>
      </c>
      <c r="X165">
        <v>0</v>
      </c>
      <c r="Y165">
        <v>0</v>
      </c>
      <c r="Z165">
        <v>0</v>
      </c>
      <c r="AA165">
        <v>0</v>
      </c>
      <c r="AB165">
        <v>1</v>
      </c>
      <c r="AC165" t="s">
        <v>84</v>
      </c>
      <c r="AD165" t="s">
        <v>401</v>
      </c>
      <c r="AE165" t="s">
        <v>83</v>
      </c>
    </row>
    <row r="166" spans="1:31">
      <c r="A166" t="s">
        <v>413</v>
      </c>
      <c r="B166">
        <v>2012</v>
      </c>
      <c r="C166" t="s">
        <v>401</v>
      </c>
      <c r="D166" t="s">
        <v>79</v>
      </c>
      <c r="E166" t="s">
        <v>79</v>
      </c>
      <c r="F166" t="s">
        <v>79</v>
      </c>
      <c r="G166" t="s">
        <v>79</v>
      </c>
      <c r="H166" t="s">
        <v>99</v>
      </c>
      <c r="I166" t="s">
        <v>89</v>
      </c>
      <c r="J166" t="s">
        <v>79</v>
      </c>
      <c r="K166">
        <v>14.453961</v>
      </c>
      <c r="L166">
        <v>0.13400799999999999</v>
      </c>
      <c r="M166">
        <v>14.188000000000001</v>
      </c>
      <c r="N166">
        <v>14.72</v>
      </c>
      <c r="O166" t="s">
        <v>81</v>
      </c>
      <c r="P166" t="s">
        <v>237</v>
      </c>
      <c r="Q166">
        <v>0.26600000000000001</v>
      </c>
      <c r="R166">
        <v>0.26600000000000001</v>
      </c>
      <c r="S166" t="s">
        <v>83</v>
      </c>
      <c r="T166" t="s">
        <v>83</v>
      </c>
      <c r="U166" t="s">
        <v>83</v>
      </c>
      <c r="V166" t="s">
        <v>83</v>
      </c>
      <c r="W166">
        <v>1284</v>
      </c>
      <c r="X166">
        <v>0</v>
      </c>
      <c r="Y166">
        <v>0</v>
      </c>
      <c r="Z166">
        <v>0</v>
      </c>
      <c r="AA166">
        <v>0</v>
      </c>
      <c r="AB166">
        <v>1</v>
      </c>
      <c r="AC166" t="s">
        <v>84</v>
      </c>
      <c r="AD166" t="s">
        <v>401</v>
      </c>
      <c r="AE166" t="s">
        <v>83</v>
      </c>
    </row>
    <row r="167" spans="1:31">
      <c r="A167" t="s">
        <v>414</v>
      </c>
      <c r="B167">
        <v>2012</v>
      </c>
      <c r="C167" t="s">
        <v>401</v>
      </c>
      <c r="D167" t="s">
        <v>79</v>
      </c>
      <c r="E167" t="s">
        <v>79</v>
      </c>
      <c r="F167" t="s">
        <v>79</v>
      </c>
      <c r="G167" t="s">
        <v>79</v>
      </c>
      <c r="H167" t="s">
        <v>106</v>
      </c>
      <c r="I167" t="s">
        <v>79</v>
      </c>
      <c r="J167" t="s">
        <v>79</v>
      </c>
      <c r="K167">
        <v>15.986765</v>
      </c>
      <c r="L167">
        <v>0.162524</v>
      </c>
      <c r="M167">
        <v>15.664</v>
      </c>
      <c r="N167">
        <v>16.309000000000001</v>
      </c>
      <c r="O167" t="s">
        <v>81</v>
      </c>
      <c r="P167" t="s">
        <v>415</v>
      </c>
      <c r="Q167">
        <v>0.32200000000000001</v>
      </c>
      <c r="R167">
        <v>0.32200000000000001</v>
      </c>
      <c r="S167" t="s">
        <v>83</v>
      </c>
      <c r="T167" t="s">
        <v>83</v>
      </c>
      <c r="U167" t="s">
        <v>83</v>
      </c>
      <c r="V167" t="s">
        <v>83</v>
      </c>
      <c r="W167">
        <v>2048</v>
      </c>
      <c r="X167">
        <v>0</v>
      </c>
      <c r="Y167">
        <v>0</v>
      </c>
      <c r="Z167">
        <v>0</v>
      </c>
      <c r="AA167">
        <v>0</v>
      </c>
      <c r="AB167">
        <v>1</v>
      </c>
      <c r="AC167" t="s">
        <v>84</v>
      </c>
      <c r="AD167" t="s">
        <v>401</v>
      </c>
      <c r="AE167" t="s">
        <v>83</v>
      </c>
    </row>
    <row r="168" spans="1:31">
      <c r="A168" t="s">
        <v>416</v>
      </c>
      <c r="B168">
        <v>2012</v>
      </c>
      <c r="C168" t="s">
        <v>401</v>
      </c>
      <c r="D168" t="s">
        <v>79</v>
      </c>
      <c r="E168" t="s">
        <v>79</v>
      </c>
      <c r="F168" t="s">
        <v>79</v>
      </c>
      <c r="G168" t="s">
        <v>79</v>
      </c>
      <c r="H168" t="s">
        <v>106</v>
      </c>
      <c r="I168" t="s">
        <v>86</v>
      </c>
      <c r="J168" t="s">
        <v>79</v>
      </c>
      <c r="K168">
        <v>17.304803</v>
      </c>
      <c r="L168">
        <v>0.231768</v>
      </c>
      <c r="M168">
        <v>16.844999999999999</v>
      </c>
      <c r="N168">
        <v>17.765000000000001</v>
      </c>
      <c r="O168" t="s">
        <v>81</v>
      </c>
      <c r="P168" t="s">
        <v>417</v>
      </c>
      <c r="Q168">
        <v>0.46</v>
      </c>
      <c r="R168">
        <v>0.46</v>
      </c>
      <c r="S168" t="s">
        <v>83</v>
      </c>
      <c r="T168" t="s">
        <v>83</v>
      </c>
      <c r="U168" t="s">
        <v>83</v>
      </c>
      <c r="V168" t="s">
        <v>83</v>
      </c>
      <c r="W168">
        <v>1056</v>
      </c>
      <c r="X168">
        <v>0</v>
      </c>
      <c r="Y168">
        <v>0</v>
      </c>
      <c r="Z168">
        <v>0</v>
      </c>
      <c r="AA168">
        <v>0</v>
      </c>
      <c r="AB168">
        <v>1</v>
      </c>
      <c r="AC168" t="s">
        <v>84</v>
      </c>
      <c r="AD168" t="s">
        <v>401</v>
      </c>
      <c r="AE168" t="s">
        <v>83</v>
      </c>
    </row>
    <row r="169" spans="1:31">
      <c r="A169" t="s">
        <v>418</v>
      </c>
      <c r="B169">
        <v>2012</v>
      </c>
      <c r="C169" t="s">
        <v>401</v>
      </c>
      <c r="D169" t="s">
        <v>79</v>
      </c>
      <c r="E169" t="s">
        <v>79</v>
      </c>
      <c r="F169" t="s">
        <v>79</v>
      </c>
      <c r="G169" t="s">
        <v>79</v>
      </c>
      <c r="H169" t="s">
        <v>106</v>
      </c>
      <c r="I169" t="s">
        <v>89</v>
      </c>
      <c r="J169" t="s">
        <v>79</v>
      </c>
      <c r="K169">
        <v>14.789073</v>
      </c>
      <c r="L169">
        <v>0.16520599999999999</v>
      </c>
      <c r="M169">
        <v>14.461</v>
      </c>
      <c r="N169">
        <v>15.117000000000001</v>
      </c>
      <c r="O169" t="s">
        <v>81</v>
      </c>
      <c r="P169" t="s">
        <v>129</v>
      </c>
      <c r="Q169">
        <v>0.32800000000000001</v>
      </c>
      <c r="R169">
        <v>0.32800000000000001</v>
      </c>
      <c r="S169" t="s">
        <v>83</v>
      </c>
      <c r="T169" t="s">
        <v>83</v>
      </c>
      <c r="U169" t="s">
        <v>83</v>
      </c>
      <c r="V169" t="s">
        <v>83</v>
      </c>
      <c r="W169">
        <v>992</v>
      </c>
      <c r="X169">
        <v>0</v>
      </c>
      <c r="Y169">
        <v>0</v>
      </c>
      <c r="Z169">
        <v>0</v>
      </c>
      <c r="AA169">
        <v>0</v>
      </c>
      <c r="AB169">
        <v>1</v>
      </c>
      <c r="AC169" t="s">
        <v>84</v>
      </c>
      <c r="AD169" t="s">
        <v>401</v>
      </c>
      <c r="AE169" t="s">
        <v>83</v>
      </c>
    </row>
    <row r="170" spans="1:31">
      <c r="A170" t="s">
        <v>419</v>
      </c>
      <c r="B170">
        <v>2012</v>
      </c>
      <c r="C170" t="s">
        <v>401</v>
      </c>
      <c r="D170" t="s">
        <v>79</v>
      </c>
      <c r="E170" t="s">
        <v>79</v>
      </c>
      <c r="F170" t="s">
        <v>79</v>
      </c>
      <c r="G170" t="s">
        <v>79</v>
      </c>
      <c r="H170" t="s">
        <v>79</v>
      </c>
      <c r="I170" t="s">
        <v>79</v>
      </c>
      <c r="J170" t="s">
        <v>79</v>
      </c>
      <c r="K170">
        <v>15.130374</v>
      </c>
      <c r="L170">
        <v>6.6899E-2</v>
      </c>
      <c r="M170">
        <v>14.997999999999999</v>
      </c>
      <c r="N170">
        <v>15.263</v>
      </c>
      <c r="O170" t="s">
        <v>81</v>
      </c>
      <c r="P170" t="s">
        <v>420</v>
      </c>
      <c r="Q170">
        <v>0.13300000000000001</v>
      </c>
      <c r="R170">
        <v>0.13300000000000001</v>
      </c>
      <c r="S170" t="s">
        <v>83</v>
      </c>
      <c r="T170" t="s">
        <v>83</v>
      </c>
      <c r="U170" t="s">
        <v>83</v>
      </c>
      <c r="V170" t="s">
        <v>83</v>
      </c>
      <c r="W170">
        <v>8442</v>
      </c>
      <c r="X170">
        <v>0</v>
      </c>
      <c r="Y170">
        <v>0</v>
      </c>
      <c r="Z170">
        <v>0</v>
      </c>
      <c r="AA170">
        <v>0</v>
      </c>
      <c r="AB170">
        <v>1</v>
      </c>
      <c r="AC170" t="s">
        <v>84</v>
      </c>
      <c r="AD170" t="s">
        <v>401</v>
      </c>
      <c r="AE170" t="s">
        <v>83</v>
      </c>
    </row>
    <row r="171" spans="1:31">
      <c r="A171" t="s">
        <v>421</v>
      </c>
      <c r="B171">
        <v>2012</v>
      </c>
      <c r="C171" t="s">
        <v>401</v>
      </c>
      <c r="D171" t="s">
        <v>79</v>
      </c>
      <c r="E171" t="s">
        <v>79</v>
      </c>
      <c r="F171" t="s">
        <v>79</v>
      </c>
      <c r="G171" t="s">
        <v>79</v>
      </c>
      <c r="H171" t="s">
        <v>79</v>
      </c>
      <c r="I171" t="s">
        <v>79</v>
      </c>
      <c r="J171" t="s">
        <v>115</v>
      </c>
      <c r="K171">
        <v>15.075850000000001</v>
      </c>
      <c r="L171">
        <v>0.175014</v>
      </c>
      <c r="M171">
        <v>14.728999999999999</v>
      </c>
      <c r="N171">
        <v>15.423</v>
      </c>
      <c r="O171" t="s">
        <v>81</v>
      </c>
      <c r="P171" t="s">
        <v>392</v>
      </c>
      <c r="Q171">
        <v>0.34699999999999998</v>
      </c>
      <c r="R171">
        <v>0.34699999999999998</v>
      </c>
      <c r="S171" t="s">
        <v>83</v>
      </c>
      <c r="T171" t="s">
        <v>83</v>
      </c>
      <c r="U171" t="s">
        <v>83</v>
      </c>
      <c r="V171" t="s">
        <v>83</v>
      </c>
      <c r="W171">
        <v>1082</v>
      </c>
      <c r="X171">
        <v>0</v>
      </c>
      <c r="Y171">
        <v>0</v>
      </c>
      <c r="Z171">
        <v>0</v>
      </c>
      <c r="AA171">
        <v>0</v>
      </c>
      <c r="AB171">
        <v>1</v>
      </c>
      <c r="AC171" t="s">
        <v>84</v>
      </c>
      <c r="AD171" t="s">
        <v>401</v>
      </c>
      <c r="AE171" t="s">
        <v>83</v>
      </c>
    </row>
    <row r="172" spans="1:31">
      <c r="A172" t="s">
        <v>422</v>
      </c>
      <c r="B172">
        <v>2012</v>
      </c>
      <c r="C172" t="s">
        <v>401</v>
      </c>
      <c r="D172" t="s">
        <v>79</v>
      </c>
      <c r="E172" t="s">
        <v>79</v>
      </c>
      <c r="F172" t="s">
        <v>79</v>
      </c>
      <c r="G172" t="s">
        <v>79</v>
      </c>
      <c r="H172" t="s">
        <v>79</v>
      </c>
      <c r="I172" t="s">
        <v>79</v>
      </c>
      <c r="J172" t="s">
        <v>118</v>
      </c>
      <c r="K172">
        <v>15.289372999999999</v>
      </c>
      <c r="L172">
        <v>0.12674299999999999</v>
      </c>
      <c r="M172">
        <v>15.038</v>
      </c>
      <c r="N172">
        <v>15.541</v>
      </c>
      <c r="O172" t="s">
        <v>81</v>
      </c>
      <c r="P172" t="s">
        <v>423</v>
      </c>
      <c r="Q172">
        <v>0.251</v>
      </c>
      <c r="R172">
        <v>0.251</v>
      </c>
      <c r="S172" t="s">
        <v>83</v>
      </c>
      <c r="T172" t="s">
        <v>83</v>
      </c>
      <c r="U172" t="s">
        <v>83</v>
      </c>
      <c r="V172" t="s">
        <v>83</v>
      </c>
      <c r="W172">
        <v>1354</v>
      </c>
      <c r="X172">
        <v>0</v>
      </c>
      <c r="Y172">
        <v>0</v>
      </c>
      <c r="Z172">
        <v>0</v>
      </c>
      <c r="AA172">
        <v>0</v>
      </c>
      <c r="AB172">
        <v>1</v>
      </c>
      <c r="AC172" t="s">
        <v>84</v>
      </c>
      <c r="AD172" t="s">
        <v>401</v>
      </c>
      <c r="AE172" t="s">
        <v>83</v>
      </c>
    </row>
    <row r="173" spans="1:31">
      <c r="A173" t="s">
        <v>424</v>
      </c>
      <c r="B173">
        <v>2012</v>
      </c>
      <c r="C173" t="s">
        <v>401</v>
      </c>
      <c r="D173" t="s">
        <v>79</v>
      </c>
      <c r="E173" t="s">
        <v>79</v>
      </c>
      <c r="F173" t="s">
        <v>79</v>
      </c>
      <c r="G173" t="s">
        <v>79</v>
      </c>
      <c r="H173" t="s">
        <v>79</v>
      </c>
      <c r="I173" t="s">
        <v>79</v>
      </c>
      <c r="J173" t="s">
        <v>121</v>
      </c>
      <c r="K173">
        <v>15.19708</v>
      </c>
      <c r="L173">
        <v>0.14333399999999999</v>
      </c>
      <c r="M173">
        <v>14.913</v>
      </c>
      <c r="N173">
        <v>15.481</v>
      </c>
      <c r="O173" t="s">
        <v>81</v>
      </c>
      <c r="P173" t="s">
        <v>366</v>
      </c>
      <c r="Q173">
        <v>0.28399999999999997</v>
      </c>
      <c r="R173">
        <v>0.28399999999999997</v>
      </c>
      <c r="S173" t="s">
        <v>83</v>
      </c>
      <c r="T173" t="s">
        <v>83</v>
      </c>
      <c r="U173" t="s">
        <v>83</v>
      </c>
      <c r="V173" t="s">
        <v>83</v>
      </c>
      <c r="W173">
        <v>1537</v>
      </c>
      <c r="X173">
        <v>0</v>
      </c>
      <c r="Y173">
        <v>0</v>
      </c>
      <c r="Z173">
        <v>0</v>
      </c>
      <c r="AA173">
        <v>0</v>
      </c>
      <c r="AB173">
        <v>1</v>
      </c>
      <c r="AC173" t="s">
        <v>84</v>
      </c>
      <c r="AD173" t="s">
        <v>401</v>
      </c>
      <c r="AE173" t="s">
        <v>83</v>
      </c>
    </row>
    <row r="174" spans="1:31">
      <c r="A174" t="s">
        <v>425</v>
      </c>
      <c r="B174">
        <v>2012</v>
      </c>
      <c r="C174" t="s">
        <v>401</v>
      </c>
      <c r="D174" t="s">
        <v>79</v>
      </c>
      <c r="E174" t="s">
        <v>79</v>
      </c>
      <c r="F174" t="s">
        <v>79</v>
      </c>
      <c r="G174" t="s">
        <v>79</v>
      </c>
      <c r="H174" t="s">
        <v>79</v>
      </c>
      <c r="I174" t="s">
        <v>79</v>
      </c>
      <c r="J174" t="s">
        <v>124</v>
      </c>
      <c r="K174">
        <v>15.314291000000001</v>
      </c>
      <c r="L174">
        <v>0.157633</v>
      </c>
      <c r="M174">
        <v>15.002000000000001</v>
      </c>
      <c r="N174">
        <v>15.627000000000001</v>
      </c>
      <c r="O174" t="s">
        <v>81</v>
      </c>
      <c r="P174" t="s">
        <v>426</v>
      </c>
      <c r="Q174">
        <v>0.313</v>
      </c>
      <c r="R174">
        <v>0.313</v>
      </c>
      <c r="S174" t="s">
        <v>83</v>
      </c>
      <c r="T174" t="s">
        <v>83</v>
      </c>
      <c r="U174" t="s">
        <v>83</v>
      </c>
      <c r="V174" t="s">
        <v>83</v>
      </c>
      <c r="W174">
        <v>2031</v>
      </c>
      <c r="X174">
        <v>0</v>
      </c>
      <c r="Y174">
        <v>0</v>
      </c>
      <c r="Z174">
        <v>0</v>
      </c>
      <c r="AA174">
        <v>0</v>
      </c>
      <c r="AB174">
        <v>1</v>
      </c>
      <c r="AC174" t="s">
        <v>84</v>
      </c>
      <c r="AD174" t="s">
        <v>401</v>
      </c>
      <c r="AE174" t="s">
        <v>83</v>
      </c>
    </row>
    <row r="175" spans="1:31">
      <c r="A175" t="s">
        <v>427</v>
      </c>
      <c r="B175">
        <v>2012</v>
      </c>
      <c r="C175" t="s">
        <v>401</v>
      </c>
      <c r="D175" t="s">
        <v>79</v>
      </c>
      <c r="E175" t="s">
        <v>79</v>
      </c>
      <c r="F175" t="s">
        <v>79</v>
      </c>
      <c r="G175" t="s">
        <v>79</v>
      </c>
      <c r="H175" t="s">
        <v>79</v>
      </c>
      <c r="I175" t="s">
        <v>79</v>
      </c>
      <c r="J175" t="s">
        <v>126</v>
      </c>
      <c r="K175">
        <v>14.771233000000001</v>
      </c>
      <c r="L175">
        <v>0.12936300000000001</v>
      </c>
      <c r="M175">
        <v>14.515000000000001</v>
      </c>
      <c r="N175">
        <v>15.028</v>
      </c>
      <c r="O175" t="s">
        <v>81</v>
      </c>
      <c r="P175" t="s">
        <v>408</v>
      </c>
      <c r="Q175">
        <v>0.25700000000000001</v>
      </c>
      <c r="R175">
        <v>0.25700000000000001</v>
      </c>
      <c r="S175" t="s">
        <v>83</v>
      </c>
      <c r="T175" t="s">
        <v>83</v>
      </c>
      <c r="U175" t="s">
        <v>83</v>
      </c>
      <c r="V175" t="s">
        <v>83</v>
      </c>
      <c r="W175">
        <v>2438</v>
      </c>
      <c r="X175">
        <v>0</v>
      </c>
      <c r="Y175">
        <v>0</v>
      </c>
      <c r="Z175">
        <v>0</v>
      </c>
      <c r="AA175">
        <v>0</v>
      </c>
      <c r="AB175">
        <v>1</v>
      </c>
      <c r="AC175" t="s">
        <v>84</v>
      </c>
      <c r="AD175" t="s">
        <v>401</v>
      </c>
      <c r="AE175" t="s">
        <v>83</v>
      </c>
    </row>
    <row r="176" spans="1:31">
      <c r="A176" t="s">
        <v>428</v>
      </c>
      <c r="B176">
        <v>2012</v>
      </c>
      <c r="C176" t="s">
        <v>401</v>
      </c>
      <c r="D176" t="s">
        <v>79</v>
      </c>
      <c r="E176" t="s">
        <v>79</v>
      </c>
      <c r="F176" t="s">
        <v>79</v>
      </c>
      <c r="G176" t="s">
        <v>79</v>
      </c>
      <c r="H176" t="s">
        <v>79</v>
      </c>
      <c r="I176" t="s">
        <v>86</v>
      </c>
      <c r="J176" t="s">
        <v>79</v>
      </c>
      <c r="K176">
        <v>15.564885</v>
      </c>
      <c r="L176">
        <v>8.2802000000000001E-2</v>
      </c>
      <c r="M176">
        <v>15.401</v>
      </c>
      <c r="N176">
        <v>15.728999999999999</v>
      </c>
      <c r="O176" t="s">
        <v>81</v>
      </c>
      <c r="P176" t="s">
        <v>429</v>
      </c>
      <c r="Q176">
        <v>0.16400000000000001</v>
      </c>
      <c r="R176">
        <v>0.16400000000000001</v>
      </c>
      <c r="S176" t="s">
        <v>83</v>
      </c>
      <c r="T176" t="s">
        <v>83</v>
      </c>
      <c r="U176" t="s">
        <v>83</v>
      </c>
      <c r="V176" t="s">
        <v>83</v>
      </c>
      <c r="W176">
        <v>4756</v>
      </c>
      <c r="X176">
        <v>0</v>
      </c>
      <c r="Y176">
        <v>0</v>
      </c>
      <c r="Z176">
        <v>0</v>
      </c>
      <c r="AA176">
        <v>0</v>
      </c>
      <c r="AB176">
        <v>1</v>
      </c>
      <c r="AC176" t="s">
        <v>84</v>
      </c>
      <c r="AD176" t="s">
        <v>401</v>
      </c>
      <c r="AE176" t="s">
        <v>83</v>
      </c>
    </row>
    <row r="177" spans="1:31">
      <c r="A177" t="s">
        <v>430</v>
      </c>
      <c r="B177">
        <v>2012</v>
      </c>
      <c r="C177" t="s">
        <v>401</v>
      </c>
      <c r="D177" t="s">
        <v>79</v>
      </c>
      <c r="E177" t="s">
        <v>79</v>
      </c>
      <c r="F177" t="s">
        <v>79</v>
      </c>
      <c r="G177" t="s">
        <v>79</v>
      </c>
      <c r="H177" t="s">
        <v>79</v>
      </c>
      <c r="I177" t="s">
        <v>86</v>
      </c>
      <c r="J177" t="s">
        <v>115</v>
      </c>
      <c r="K177">
        <v>15.599209999999999</v>
      </c>
      <c r="L177">
        <v>0.21801000000000001</v>
      </c>
      <c r="M177">
        <v>15.167</v>
      </c>
      <c r="N177">
        <v>16.032</v>
      </c>
      <c r="O177" t="s">
        <v>81</v>
      </c>
      <c r="P177" t="s">
        <v>431</v>
      </c>
      <c r="Q177">
        <v>0.433</v>
      </c>
      <c r="R177">
        <v>0.433</v>
      </c>
      <c r="S177" t="s">
        <v>83</v>
      </c>
      <c r="T177" t="s">
        <v>83</v>
      </c>
      <c r="U177" t="s">
        <v>83</v>
      </c>
      <c r="V177" t="s">
        <v>83</v>
      </c>
      <c r="W177">
        <v>576</v>
      </c>
      <c r="X177">
        <v>0</v>
      </c>
      <c r="Y177">
        <v>0</v>
      </c>
      <c r="Z177">
        <v>0</v>
      </c>
      <c r="AA177">
        <v>0</v>
      </c>
      <c r="AB177">
        <v>1</v>
      </c>
      <c r="AC177" t="s">
        <v>84</v>
      </c>
      <c r="AD177" t="s">
        <v>401</v>
      </c>
      <c r="AE177" t="s">
        <v>83</v>
      </c>
    </row>
    <row r="178" spans="1:31">
      <c r="A178" t="s">
        <v>432</v>
      </c>
      <c r="B178">
        <v>2012</v>
      </c>
      <c r="C178" t="s">
        <v>401</v>
      </c>
      <c r="D178" t="s">
        <v>79</v>
      </c>
      <c r="E178" t="s">
        <v>79</v>
      </c>
      <c r="F178" t="s">
        <v>79</v>
      </c>
      <c r="G178" t="s">
        <v>79</v>
      </c>
      <c r="H178" t="s">
        <v>79</v>
      </c>
      <c r="I178" t="s">
        <v>86</v>
      </c>
      <c r="J178" t="s">
        <v>118</v>
      </c>
      <c r="K178">
        <v>15.753781999999999</v>
      </c>
      <c r="L178">
        <v>0.18638199999999999</v>
      </c>
      <c r="M178">
        <v>15.384</v>
      </c>
      <c r="N178">
        <v>16.123999999999999</v>
      </c>
      <c r="O178" t="s">
        <v>81</v>
      </c>
      <c r="P178" t="s">
        <v>433</v>
      </c>
      <c r="Q178">
        <v>0.37</v>
      </c>
      <c r="R178">
        <v>0.37</v>
      </c>
      <c r="S178" t="s">
        <v>83</v>
      </c>
      <c r="T178" t="s">
        <v>83</v>
      </c>
      <c r="U178" t="s">
        <v>83</v>
      </c>
      <c r="V178" t="s">
        <v>83</v>
      </c>
      <c r="W178">
        <v>726</v>
      </c>
      <c r="X178">
        <v>0</v>
      </c>
      <c r="Y178">
        <v>0</v>
      </c>
      <c r="Z178">
        <v>0</v>
      </c>
      <c r="AA178">
        <v>0</v>
      </c>
      <c r="AB178">
        <v>1</v>
      </c>
      <c r="AC178" t="s">
        <v>84</v>
      </c>
      <c r="AD178" t="s">
        <v>401</v>
      </c>
      <c r="AE178" t="s">
        <v>83</v>
      </c>
    </row>
    <row r="179" spans="1:31">
      <c r="A179" t="s">
        <v>434</v>
      </c>
      <c r="B179">
        <v>2012</v>
      </c>
      <c r="C179" t="s">
        <v>401</v>
      </c>
      <c r="D179" t="s">
        <v>79</v>
      </c>
      <c r="E179" t="s">
        <v>79</v>
      </c>
      <c r="F179" t="s">
        <v>79</v>
      </c>
      <c r="G179" t="s">
        <v>79</v>
      </c>
      <c r="H179" t="s">
        <v>79</v>
      </c>
      <c r="I179" t="s">
        <v>86</v>
      </c>
      <c r="J179" t="s">
        <v>121</v>
      </c>
      <c r="K179">
        <v>15.814265000000001</v>
      </c>
      <c r="L179">
        <v>0.18487700000000001</v>
      </c>
      <c r="M179">
        <v>15.446999999999999</v>
      </c>
      <c r="N179">
        <v>16.181000000000001</v>
      </c>
      <c r="O179" t="s">
        <v>81</v>
      </c>
      <c r="P179" t="s">
        <v>435</v>
      </c>
      <c r="Q179">
        <v>0.36699999999999999</v>
      </c>
      <c r="R179">
        <v>0.36699999999999999</v>
      </c>
      <c r="S179" t="s">
        <v>83</v>
      </c>
      <c r="T179" t="s">
        <v>83</v>
      </c>
      <c r="U179" t="s">
        <v>83</v>
      </c>
      <c r="V179" t="s">
        <v>83</v>
      </c>
      <c r="W179">
        <v>850</v>
      </c>
      <c r="X179">
        <v>0</v>
      </c>
      <c r="Y179">
        <v>0</v>
      </c>
      <c r="Z179">
        <v>0</v>
      </c>
      <c r="AA179">
        <v>0</v>
      </c>
      <c r="AB179">
        <v>1</v>
      </c>
      <c r="AC179" t="s">
        <v>84</v>
      </c>
      <c r="AD179" t="s">
        <v>401</v>
      </c>
      <c r="AE179" t="s">
        <v>83</v>
      </c>
    </row>
    <row r="180" spans="1:31">
      <c r="A180" t="s">
        <v>436</v>
      </c>
      <c r="B180">
        <v>2012</v>
      </c>
      <c r="C180" t="s">
        <v>401</v>
      </c>
      <c r="D180" t="s">
        <v>79</v>
      </c>
      <c r="E180" t="s">
        <v>79</v>
      </c>
      <c r="F180" t="s">
        <v>79</v>
      </c>
      <c r="G180" t="s">
        <v>79</v>
      </c>
      <c r="H180" t="s">
        <v>79</v>
      </c>
      <c r="I180" t="s">
        <v>86</v>
      </c>
      <c r="J180" t="s">
        <v>124</v>
      </c>
      <c r="K180">
        <v>15.689958000000001</v>
      </c>
      <c r="L180">
        <v>0.21212900000000001</v>
      </c>
      <c r="M180">
        <v>15.269</v>
      </c>
      <c r="N180">
        <v>16.111000000000001</v>
      </c>
      <c r="O180" t="s">
        <v>81</v>
      </c>
      <c r="P180" t="s">
        <v>437</v>
      </c>
      <c r="Q180">
        <v>0.42099999999999999</v>
      </c>
      <c r="R180">
        <v>0.42099999999999999</v>
      </c>
      <c r="S180" t="s">
        <v>83</v>
      </c>
      <c r="T180" t="s">
        <v>83</v>
      </c>
      <c r="U180" t="s">
        <v>83</v>
      </c>
      <c r="V180" t="s">
        <v>83</v>
      </c>
      <c r="W180">
        <v>1146</v>
      </c>
      <c r="X180">
        <v>0</v>
      </c>
      <c r="Y180">
        <v>0</v>
      </c>
      <c r="Z180">
        <v>0</v>
      </c>
      <c r="AA180">
        <v>0</v>
      </c>
      <c r="AB180">
        <v>1</v>
      </c>
      <c r="AC180" t="s">
        <v>84</v>
      </c>
      <c r="AD180" t="s">
        <v>401</v>
      </c>
      <c r="AE180" t="s">
        <v>83</v>
      </c>
    </row>
    <row r="181" spans="1:31">
      <c r="A181" t="s">
        <v>438</v>
      </c>
      <c r="B181">
        <v>2012</v>
      </c>
      <c r="C181" t="s">
        <v>401</v>
      </c>
      <c r="D181" t="s">
        <v>79</v>
      </c>
      <c r="E181" t="s">
        <v>79</v>
      </c>
      <c r="F181" t="s">
        <v>79</v>
      </c>
      <c r="G181" t="s">
        <v>79</v>
      </c>
      <c r="H181" t="s">
        <v>79</v>
      </c>
      <c r="I181" t="s">
        <v>86</v>
      </c>
      <c r="J181" t="s">
        <v>126</v>
      </c>
      <c r="K181">
        <v>15.026457000000001</v>
      </c>
      <c r="L181">
        <v>0.15384800000000001</v>
      </c>
      <c r="M181">
        <v>14.721</v>
      </c>
      <c r="N181">
        <v>15.332000000000001</v>
      </c>
      <c r="O181" t="s">
        <v>81</v>
      </c>
      <c r="P181" t="s">
        <v>395</v>
      </c>
      <c r="Q181">
        <v>0.30499999999999999</v>
      </c>
      <c r="R181">
        <v>0.30499999999999999</v>
      </c>
      <c r="S181" t="s">
        <v>83</v>
      </c>
      <c r="T181" t="s">
        <v>83</v>
      </c>
      <c r="U181" t="s">
        <v>83</v>
      </c>
      <c r="V181" t="s">
        <v>83</v>
      </c>
      <c r="W181">
        <v>1458</v>
      </c>
      <c r="X181">
        <v>0</v>
      </c>
      <c r="Y181">
        <v>0</v>
      </c>
      <c r="Z181">
        <v>0</v>
      </c>
      <c r="AA181">
        <v>0</v>
      </c>
      <c r="AB181">
        <v>1</v>
      </c>
      <c r="AC181" t="s">
        <v>84</v>
      </c>
      <c r="AD181" t="s">
        <v>401</v>
      </c>
      <c r="AE181" t="s">
        <v>83</v>
      </c>
    </row>
    <row r="182" spans="1:31">
      <c r="A182" t="s">
        <v>439</v>
      </c>
      <c r="B182">
        <v>2012</v>
      </c>
      <c r="C182" t="s">
        <v>401</v>
      </c>
      <c r="D182" t="s">
        <v>79</v>
      </c>
      <c r="E182" t="s">
        <v>79</v>
      </c>
      <c r="F182" t="s">
        <v>79</v>
      </c>
      <c r="G182" t="s">
        <v>79</v>
      </c>
      <c r="H182" t="s">
        <v>79</v>
      </c>
      <c r="I182" t="s">
        <v>89</v>
      </c>
      <c r="J182" t="s">
        <v>79</v>
      </c>
      <c r="K182">
        <v>14.713499000000001</v>
      </c>
      <c r="L182">
        <v>8.7675000000000003E-2</v>
      </c>
      <c r="M182">
        <v>14.54</v>
      </c>
      <c r="N182">
        <v>14.887</v>
      </c>
      <c r="O182" t="s">
        <v>81</v>
      </c>
      <c r="P182" t="s">
        <v>113</v>
      </c>
      <c r="Q182">
        <v>0.17399999999999999</v>
      </c>
      <c r="R182">
        <v>0.17399999999999999</v>
      </c>
      <c r="S182" t="s">
        <v>83</v>
      </c>
      <c r="T182" t="s">
        <v>83</v>
      </c>
      <c r="U182" t="s">
        <v>83</v>
      </c>
      <c r="V182" t="s">
        <v>83</v>
      </c>
      <c r="W182">
        <v>3686</v>
      </c>
      <c r="X182">
        <v>0</v>
      </c>
      <c r="Y182">
        <v>0</v>
      </c>
      <c r="Z182">
        <v>0</v>
      </c>
      <c r="AA182">
        <v>0</v>
      </c>
      <c r="AB182">
        <v>1</v>
      </c>
      <c r="AC182" t="s">
        <v>84</v>
      </c>
      <c r="AD182" t="s">
        <v>401</v>
      </c>
      <c r="AE182" t="s">
        <v>83</v>
      </c>
    </row>
    <row r="183" spans="1:31">
      <c r="A183" t="s">
        <v>440</v>
      </c>
      <c r="B183">
        <v>2012</v>
      </c>
      <c r="C183" t="s">
        <v>401</v>
      </c>
      <c r="D183" t="s">
        <v>79</v>
      </c>
      <c r="E183" t="s">
        <v>79</v>
      </c>
      <c r="F183" t="s">
        <v>79</v>
      </c>
      <c r="G183" t="s">
        <v>79</v>
      </c>
      <c r="H183" t="s">
        <v>79</v>
      </c>
      <c r="I183" t="s">
        <v>89</v>
      </c>
      <c r="J183" t="s">
        <v>115</v>
      </c>
      <c r="K183">
        <v>14.596463</v>
      </c>
      <c r="L183">
        <v>0.23396900000000001</v>
      </c>
      <c r="M183">
        <v>14.132</v>
      </c>
      <c r="N183">
        <v>15.061</v>
      </c>
      <c r="O183" t="s">
        <v>81</v>
      </c>
      <c r="P183" t="s">
        <v>441</v>
      </c>
      <c r="Q183">
        <v>0.46400000000000002</v>
      </c>
      <c r="R183">
        <v>0.46400000000000002</v>
      </c>
      <c r="S183" t="s">
        <v>83</v>
      </c>
      <c r="T183" t="s">
        <v>83</v>
      </c>
      <c r="U183" t="s">
        <v>83</v>
      </c>
      <c r="V183" t="s">
        <v>83</v>
      </c>
      <c r="W183">
        <v>506</v>
      </c>
      <c r="X183">
        <v>0</v>
      </c>
      <c r="Y183">
        <v>0</v>
      </c>
      <c r="Z183">
        <v>0</v>
      </c>
      <c r="AA183">
        <v>0</v>
      </c>
      <c r="AB183">
        <v>1</v>
      </c>
      <c r="AC183" t="s">
        <v>84</v>
      </c>
      <c r="AD183" t="s">
        <v>401</v>
      </c>
      <c r="AE183" t="s">
        <v>83</v>
      </c>
    </row>
    <row r="184" spans="1:31">
      <c r="A184" t="s">
        <v>442</v>
      </c>
      <c r="B184">
        <v>2012</v>
      </c>
      <c r="C184" t="s">
        <v>401</v>
      </c>
      <c r="D184" t="s">
        <v>79</v>
      </c>
      <c r="E184" t="s">
        <v>79</v>
      </c>
      <c r="F184" t="s">
        <v>79</v>
      </c>
      <c r="G184" t="s">
        <v>79</v>
      </c>
      <c r="H184" t="s">
        <v>79</v>
      </c>
      <c r="I184" t="s">
        <v>89</v>
      </c>
      <c r="J184" t="s">
        <v>118</v>
      </c>
      <c r="K184">
        <v>14.879175999999999</v>
      </c>
      <c r="L184">
        <v>0.18148900000000001</v>
      </c>
      <c r="M184">
        <v>14.519</v>
      </c>
      <c r="N184">
        <v>15.239000000000001</v>
      </c>
      <c r="O184" t="s">
        <v>81</v>
      </c>
      <c r="P184" t="s">
        <v>252</v>
      </c>
      <c r="Q184">
        <v>0.36</v>
      </c>
      <c r="R184">
        <v>0.36</v>
      </c>
      <c r="S184" t="s">
        <v>83</v>
      </c>
      <c r="T184" t="s">
        <v>83</v>
      </c>
      <c r="U184" t="s">
        <v>83</v>
      </c>
      <c r="V184" t="s">
        <v>83</v>
      </c>
      <c r="W184">
        <v>628</v>
      </c>
      <c r="X184">
        <v>0</v>
      </c>
      <c r="Y184">
        <v>0</v>
      </c>
      <c r="Z184">
        <v>0</v>
      </c>
      <c r="AA184">
        <v>0</v>
      </c>
      <c r="AB184">
        <v>1</v>
      </c>
      <c r="AC184" t="s">
        <v>84</v>
      </c>
      <c r="AD184" t="s">
        <v>401</v>
      </c>
      <c r="AE184" t="s">
        <v>83</v>
      </c>
    </row>
    <row r="185" spans="1:31">
      <c r="A185" t="s">
        <v>443</v>
      </c>
      <c r="B185">
        <v>2012</v>
      </c>
      <c r="C185" t="s">
        <v>401</v>
      </c>
      <c r="D185" t="s">
        <v>79</v>
      </c>
      <c r="E185" t="s">
        <v>79</v>
      </c>
      <c r="F185" t="s">
        <v>79</v>
      </c>
      <c r="G185" t="s">
        <v>79</v>
      </c>
      <c r="H185" t="s">
        <v>79</v>
      </c>
      <c r="I185" t="s">
        <v>89</v>
      </c>
      <c r="J185" t="s">
        <v>121</v>
      </c>
      <c r="K185">
        <v>14.614782999999999</v>
      </c>
      <c r="L185">
        <v>0.19533600000000001</v>
      </c>
      <c r="M185">
        <v>14.227</v>
      </c>
      <c r="N185">
        <v>15.002000000000001</v>
      </c>
      <c r="O185" t="s">
        <v>81</v>
      </c>
      <c r="P185" t="s">
        <v>189</v>
      </c>
      <c r="Q185">
        <v>0.38800000000000001</v>
      </c>
      <c r="R185">
        <v>0.38800000000000001</v>
      </c>
      <c r="S185" t="s">
        <v>83</v>
      </c>
      <c r="T185" t="s">
        <v>83</v>
      </c>
      <c r="U185" t="s">
        <v>83</v>
      </c>
      <c r="V185" t="s">
        <v>83</v>
      </c>
      <c r="W185">
        <v>687</v>
      </c>
      <c r="X185">
        <v>0</v>
      </c>
      <c r="Y185">
        <v>0</v>
      </c>
      <c r="Z185">
        <v>0</v>
      </c>
      <c r="AA185">
        <v>0</v>
      </c>
      <c r="AB185">
        <v>1</v>
      </c>
      <c r="AC185" t="s">
        <v>84</v>
      </c>
      <c r="AD185" t="s">
        <v>401</v>
      </c>
      <c r="AE185" t="s">
        <v>83</v>
      </c>
    </row>
    <row r="186" spans="1:31">
      <c r="A186" t="s">
        <v>444</v>
      </c>
      <c r="B186">
        <v>2012</v>
      </c>
      <c r="C186" t="s">
        <v>401</v>
      </c>
      <c r="D186" t="s">
        <v>79</v>
      </c>
      <c r="E186" t="s">
        <v>79</v>
      </c>
      <c r="F186" t="s">
        <v>79</v>
      </c>
      <c r="G186" t="s">
        <v>79</v>
      </c>
      <c r="H186" t="s">
        <v>79</v>
      </c>
      <c r="I186" t="s">
        <v>89</v>
      </c>
      <c r="J186" t="s">
        <v>124</v>
      </c>
      <c r="K186">
        <v>14.963990000000001</v>
      </c>
      <c r="L186">
        <v>0.21260499999999999</v>
      </c>
      <c r="M186">
        <v>14.542</v>
      </c>
      <c r="N186">
        <v>15.385999999999999</v>
      </c>
      <c r="O186" t="s">
        <v>81</v>
      </c>
      <c r="P186" t="s">
        <v>364</v>
      </c>
      <c r="Q186">
        <v>0.42199999999999999</v>
      </c>
      <c r="R186">
        <v>0.42199999999999999</v>
      </c>
      <c r="S186" t="s">
        <v>83</v>
      </c>
      <c r="T186" t="s">
        <v>83</v>
      </c>
      <c r="U186" t="s">
        <v>83</v>
      </c>
      <c r="V186" t="s">
        <v>83</v>
      </c>
      <c r="W186">
        <v>885</v>
      </c>
      <c r="X186">
        <v>0</v>
      </c>
      <c r="Y186">
        <v>0</v>
      </c>
      <c r="Z186">
        <v>0</v>
      </c>
      <c r="AA186">
        <v>0</v>
      </c>
      <c r="AB186">
        <v>1</v>
      </c>
      <c r="AC186" t="s">
        <v>84</v>
      </c>
      <c r="AD186" t="s">
        <v>401</v>
      </c>
      <c r="AE186" t="s">
        <v>83</v>
      </c>
    </row>
    <row r="187" spans="1:31">
      <c r="A187" t="s">
        <v>445</v>
      </c>
      <c r="B187">
        <v>2012</v>
      </c>
      <c r="C187" t="s">
        <v>401</v>
      </c>
      <c r="D187" t="s">
        <v>79</v>
      </c>
      <c r="E187" t="s">
        <v>79</v>
      </c>
      <c r="F187" t="s">
        <v>79</v>
      </c>
      <c r="G187" t="s">
        <v>79</v>
      </c>
      <c r="H187" t="s">
        <v>79</v>
      </c>
      <c r="I187" t="s">
        <v>89</v>
      </c>
      <c r="J187" t="s">
        <v>126</v>
      </c>
      <c r="K187">
        <v>14.480017999999999</v>
      </c>
      <c r="L187">
        <v>0.201548</v>
      </c>
      <c r="M187">
        <v>14.08</v>
      </c>
      <c r="N187">
        <v>14.88</v>
      </c>
      <c r="O187" t="s">
        <v>81</v>
      </c>
      <c r="P187" t="s">
        <v>391</v>
      </c>
      <c r="Q187">
        <v>0.4</v>
      </c>
      <c r="R187">
        <v>0.4</v>
      </c>
      <c r="S187" t="s">
        <v>83</v>
      </c>
      <c r="T187" t="s">
        <v>83</v>
      </c>
      <c r="U187" t="s">
        <v>83</v>
      </c>
      <c r="V187" t="s">
        <v>83</v>
      </c>
      <c r="W187">
        <v>980</v>
      </c>
      <c r="X187">
        <v>0</v>
      </c>
      <c r="Y187">
        <v>0</v>
      </c>
      <c r="Z187">
        <v>0</v>
      </c>
      <c r="AA187">
        <v>0</v>
      </c>
      <c r="AB187">
        <v>1</v>
      </c>
      <c r="AC187" t="s">
        <v>84</v>
      </c>
      <c r="AD187" t="s">
        <v>401</v>
      </c>
      <c r="AE187" t="s">
        <v>83</v>
      </c>
    </row>
    <row r="188" spans="1:31">
      <c r="A188" t="s">
        <v>446</v>
      </c>
      <c r="B188">
        <v>2012</v>
      </c>
      <c r="C188" t="s">
        <v>401</v>
      </c>
      <c r="D188" t="s">
        <v>79</v>
      </c>
      <c r="E188" t="s">
        <v>79</v>
      </c>
      <c r="F188" t="s">
        <v>79</v>
      </c>
      <c r="G188" t="s">
        <v>152</v>
      </c>
      <c r="H188" t="s">
        <v>80</v>
      </c>
      <c r="I188" t="s">
        <v>79</v>
      </c>
      <c r="J188" t="s">
        <v>79</v>
      </c>
      <c r="K188">
        <v>14.155443</v>
      </c>
      <c r="L188">
        <v>0.325567</v>
      </c>
      <c r="M188">
        <v>13.51</v>
      </c>
      <c r="N188">
        <v>14.801</v>
      </c>
      <c r="O188" t="s">
        <v>81</v>
      </c>
      <c r="P188" t="s">
        <v>447</v>
      </c>
      <c r="Q188">
        <v>0.64600000000000002</v>
      </c>
      <c r="R188">
        <v>0.64600000000000002</v>
      </c>
      <c r="S188" t="s">
        <v>83</v>
      </c>
      <c r="T188" t="s">
        <v>83</v>
      </c>
      <c r="U188" t="s">
        <v>83</v>
      </c>
      <c r="V188" t="s">
        <v>83</v>
      </c>
      <c r="W188">
        <v>221</v>
      </c>
      <c r="X188">
        <v>0</v>
      </c>
      <c r="Y188">
        <v>0</v>
      </c>
      <c r="Z188">
        <v>0</v>
      </c>
      <c r="AA188">
        <v>0</v>
      </c>
      <c r="AB188">
        <v>1</v>
      </c>
      <c r="AC188" t="s">
        <v>84</v>
      </c>
      <c r="AD188" t="s">
        <v>401</v>
      </c>
      <c r="AE188" t="s">
        <v>83</v>
      </c>
    </row>
    <row r="189" spans="1:31">
      <c r="A189" t="s">
        <v>448</v>
      </c>
      <c r="B189">
        <v>2012</v>
      </c>
      <c r="C189" t="s">
        <v>401</v>
      </c>
      <c r="D189" t="s">
        <v>79</v>
      </c>
      <c r="E189" t="s">
        <v>79</v>
      </c>
      <c r="F189" t="s">
        <v>79</v>
      </c>
      <c r="G189" t="s">
        <v>152</v>
      </c>
      <c r="H189" t="s">
        <v>80</v>
      </c>
      <c r="I189" t="s">
        <v>86</v>
      </c>
      <c r="J189" t="s">
        <v>79</v>
      </c>
      <c r="K189">
        <v>14.510896000000001</v>
      </c>
      <c r="L189">
        <v>0.33032800000000001</v>
      </c>
      <c r="M189">
        <v>13.856</v>
      </c>
      <c r="N189">
        <v>15.166</v>
      </c>
      <c r="O189" t="s">
        <v>81</v>
      </c>
      <c r="P189" t="s">
        <v>449</v>
      </c>
      <c r="Q189">
        <v>0.65500000000000003</v>
      </c>
      <c r="R189">
        <v>0.65500000000000003</v>
      </c>
      <c r="S189" t="s">
        <v>83</v>
      </c>
      <c r="T189" t="s">
        <v>83</v>
      </c>
      <c r="U189" t="s">
        <v>83</v>
      </c>
      <c r="V189" t="s">
        <v>83</v>
      </c>
      <c r="W189">
        <v>128</v>
      </c>
      <c r="X189">
        <v>0</v>
      </c>
      <c r="Y189">
        <v>0</v>
      </c>
      <c r="Z189">
        <v>0</v>
      </c>
      <c r="AA189">
        <v>0</v>
      </c>
      <c r="AB189">
        <v>1</v>
      </c>
      <c r="AC189" t="s">
        <v>84</v>
      </c>
      <c r="AD189" t="s">
        <v>401</v>
      </c>
      <c r="AE189" t="s">
        <v>83</v>
      </c>
    </row>
    <row r="190" spans="1:31">
      <c r="A190" t="s">
        <v>450</v>
      </c>
      <c r="B190">
        <v>2012</v>
      </c>
      <c r="C190" t="s">
        <v>401</v>
      </c>
      <c r="D190" t="s">
        <v>79</v>
      </c>
      <c r="E190" t="s">
        <v>79</v>
      </c>
      <c r="F190" t="s">
        <v>79</v>
      </c>
      <c r="G190" t="s">
        <v>152</v>
      </c>
      <c r="H190" t="s">
        <v>80</v>
      </c>
      <c r="I190" t="s">
        <v>89</v>
      </c>
      <c r="J190" t="s">
        <v>79</v>
      </c>
      <c r="K190">
        <v>13.866533</v>
      </c>
      <c r="L190">
        <v>0.50604300000000002</v>
      </c>
      <c r="M190">
        <v>12.863</v>
      </c>
      <c r="N190">
        <v>14.871</v>
      </c>
      <c r="O190" t="s">
        <v>81</v>
      </c>
      <c r="P190" t="s">
        <v>451</v>
      </c>
      <c r="Q190">
        <v>1.004</v>
      </c>
      <c r="R190">
        <v>1.004</v>
      </c>
      <c r="S190" t="s">
        <v>83</v>
      </c>
      <c r="T190" t="s">
        <v>83</v>
      </c>
      <c r="U190" t="s">
        <v>83</v>
      </c>
      <c r="V190" t="s">
        <v>83</v>
      </c>
      <c r="W190">
        <v>93</v>
      </c>
      <c r="X190">
        <v>0</v>
      </c>
      <c r="Y190">
        <v>0</v>
      </c>
      <c r="Z190">
        <v>0</v>
      </c>
      <c r="AA190">
        <v>0</v>
      </c>
      <c r="AB190">
        <v>1</v>
      </c>
      <c r="AC190" t="s">
        <v>84</v>
      </c>
      <c r="AD190" t="s">
        <v>401</v>
      </c>
      <c r="AE190" t="s">
        <v>83</v>
      </c>
    </row>
    <row r="191" spans="1:31">
      <c r="A191" t="s">
        <v>452</v>
      </c>
      <c r="B191">
        <v>2012</v>
      </c>
      <c r="C191" t="s">
        <v>401</v>
      </c>
      <c r="D191" t="s">
        <v>79</v>
      </c>
      <c r="E191" t="s">
        <v>79</v>
      </c>
      <c r="F191" t="s">
        <v>79</v>
      </c>
      <c r="G191" t="s">
        <v>152</v>
      </c>
      <c r="H191" t="s">
        <v>92</v>
      </c>
      <c r="I191" t="s">
        <v>79</v>
      </c>
      <c r="J191" t="s">
        <v>79</v>
      </c>
      <c r="K191">
        <v>15.729201</v>
      </c>
      <c r="L191">
        <v>0.22852600000000001</v>
      </c>
      <c r="M191">
        <v>15.276</v>
      </c>
      <c r="N191">
        <v>16.183</v>
      </c>
      <c r="O191" t="s">
        <v>81</v>
      </c>
      <c r="P191" t="s">
        <v>453</v>
      </c>
      <c r="Q191">
        <v>0.45300000000000001</v>
      </c>
      <c r="R191">
        <v>0.45300000000000001</v>
      </c>
      <c r="S191" t="s">
        <v>83</v>
      </c>
      <c r="T191" t="s">
        <v>83</v>
      </c>
      <c r="U191" t="s">
        <v>83</v>
      </c>
      <c r="V191" t="s">
        <v>83</v>
      </c>
      <c r="W191">
        <v>875</v>
      </c>
      <c r="X191">
        <v>0</v>
      </c>
      <c r="Y191">
        <v>0</v>
      </c>
      <c r="Z191">
        <v>0</v>
      </c>
      <c r="AA191">
        <v>0</v>
      </c>
      <c r="AB191">
        <v>1</v>
      </c>
      <c r="AC191" t="s">
        <v>84</v>
      </c>
      <c r="AD191" t="s">
        <v>401</v>
      </c>
      <c r="AE191" t="s">
        <v>83</v>
      </c>
    </row>
    <row r="192" spans="1:31">
      <c r="A192" t="s">
        <v>454</v>
      </c>
      <c r="B192">
        <v>2012</v>
      </c>
      <c r="C192" t="s">
        <v>401</v>
      </c>
      <c r="D192" t="s">
        <v>79</v>
      </c>
      <c r="E192" t="s">
        <v>79</v>
      </c>
      <c r="F192" t="s">
        <v>79</v>
      </c>
      <c r="G192" t="s">
        <v>152</v>
      </c>
      <c r="H192" t="s">
        <v>92</v>
      </c>
      <c r="I192" t="s">
        <v>86</v>
      </c>
      <c r="J192" t="s">
        <v>79</v>
      </c>
      <c r="K192">
        <v>15.471994</v>
      </c>
      <c r="L192">
        <v>0.31904399999999999</v>
      </c>
      <c r="M192">
        <v>14.839</v>
      </c>
      <c r="N192">
        <v>16.105</v>
      </c>
      <c r="O192" t="s">
        <v>81</v>
      </c>
      <c r="P192" t="s">
        <v>455</v>
      </c>
      <c r="Q192">
        <v>0.63300000000000001</v>
      </c>
      <c r="R192">
        <v>0.63300000000000001</v>
      </c>
      <c r="S192" t="s">
        <v>83</v>
      </c>
      <c r="T192" t="s">
        <v>83</v>
      </c>
      <c r="U192" t="s">
        <v>83</v>
      </c>
      <c r="V192" t="s">
        <v>83</v>
      </c>
      <c r="W192">
        <v>534</v>
      </c>
      <c r="X192">
        <v>0</v>
      </c>
      <c r="Y192">
        <v>0</v>
      </c>
      <c r="Z192">
        <v>0</v>
      </c>
      <c r="AA192">
        <v>0</v>
      </c>
      <c r="AB192">
        <v>1</v>
      </c>
      <c r="AC192" t="s">
        <v>84</v>
      </c>
      <c r="AD192" t="s">
        <v>401</v>
      </c>
      <c r="AE192" t="s">
        <v>83</v>
      </c>
    </row>
    <row r="193" spans="1:31">
      <c r="A193" t="s">
        <v>456</v>
      </c>
      <c r="B193">
        <v>2012</v>
      </c>
      <c r="C193" t="s">
        <v>401</v>
      </c>
      <c r="D193" t="s">
        <v>79</v>
      </c>
      <c r="E193" t="s">
        <v>79</v>
      </c>
      <c r="F193" t="s">
        <v>79</v>
      </c>
      <c r="G193" t="s">
        <v>152</v>
      </c>
      <c r="H193" t="s">
        <v>92</v>
      </c>
      <c r="I193" t="s">
        <v>89</v>
      </c>
      <c r="J193" t="s">
        <v>79</v>
      </c>
      <c r="K193">
        <v>15.959561000000001</v>
      </c>
      <c r="L193">
        <v>0.32475100000000001</v>
      </c>
      <c r="M193">
        <v>15.315</v>
      </c>
      <c r="N193">
        <v>16.603999999999999</v>
      </c>
      <c r="O193" t="s">
        <v>81</v>
      </c>
      <c r="P193" t="s">
        <v>393</v>
      </c>
      <c r="Q193">
        <v>0.64400000000000002</v>
      </c>
      <c r="R193">
        <v>0.64400000000000002</v>
      </c>
      <c r="S193" t="s">
        <v>83</v>
      </c>
      <c r="T193" t="s">
        <v>83</v>
      </c>
      <c r="U193" t="s">
        <v>83</v>
      </c>
      <c r="V193" t="s">
        <v>83</v>
      </c>
      <c r="W193">
        <v>341</v>
      </c>
      <c r="X193">
        <v>0</v>
      </c>
      <c r="Y193">
        <v>0</v>
      </c>
      <c r="Z193">
        <v>0</v>
      </c>
      <c r="AA193">
        <v>0</v>
      </c>
      <c r="AB193">
        <v>1</v>
      </c>
      <c r="AC193" t="s">
        <v>84</v>
      </c>
      <c r="AD193" t="s">
        <v>401</v>
      </c>
      <c r="AE193" t="s">
        <v>83</v>
      </c>
    </row>
    <row r="194" spans="1:31">
      <c r="A194" t="s">
        <v>457</v>
      </c>
      <c r="B194">
        <v>2012</v>
      </c>
      <c r="C194" t="s">
        <v>401</v>
      </c>
      <c r="D194" t="s">
        <v>79</v>
      </c>
      <c r="E194" t="s">
        <v>79</v>
      </c>
      <c r="F194" t="s">
        <v>79</v>
      </c>
      <c r="G194" t="s">
        <v>152</v>
      </c>
      <c r="H194" t="s">
        <v>99</v>
      </c>
      <c r="I194" t="s">
        <v>79</v>
      </c>
      <c r="J194" t="s">
        <v>79</v>
      </c>
      <c r="K194">
        <v>16.309239999999999</v>
      </c>
      <c r="L194">
        <v>0.31229200000000001</v>
      </c>
      <c r="M194">
        <v>15.69</v>
      </c>
      <c r="N194">
        <v>16.928999999999998</v>
      </c>
      <c r="O194" t="s">
        <v>81</v>
      </c>
      <c r="P194" t="s">
        <v>458</v>
      </c>
      <c r="Q194">
        <v>0.62</v>
      </c>
      <c r="R194">
        <v>0.62</v>
      </c>
      <c r="S194" t="s">
        <v>83</v>
      </c>
      <c r="T194" t="s">
        <v>83</v>
      </c>
      <c r="U194" t="s">
        <v>83</v>
      </c>
      <c r="V194" t="s">
        <v>83</v>
      </c>
      <c r="W194">
        <v>675</v>
      </c>
      <c r="X194">
        <v>0</v>
      </c>
      <c r="Y194">
        <v>0</v>
      </c>
      <c r="Z194">
        <v>0</v>
      </c>
      <c r="AA194">
        <v>0</v>
      </c>
      <c r="AB194">
        <v>1</v>
      </c>
      <c r="AC194" t="s">
        <v>84</v>
      </c>
      <c r="AD194" t="s">
        <v>401</v>
      </c>
      <c r="AE194" t="s">
        <v>83</v>
      </c>
    </row>
    <row r="195" spans="1:31">
      <c r="A195" t="s">
        <v>459</v>
      </c>
      <c r="B195">
        <v>2012</v>
      </c>
      <c r="C195" t="s">
        <v>401</v>
      </c>
      <c r="D195" t="s">
        <v>79</v>
      </c>
      <c r="E195" t="s">
        <v>79</v>
      </c>
      <c r="F195" t="s">
        <v>79</v>
      </c>
      <c r="G195" t="s">
        <v>152</v>
      </c>
      <c r="H195" t="s">
        <v>99</v>
      </c>
      <c r="I195" t="s">
        <v>86</v>
      </c>
      <c r="J195" t="s">
        <v>79</v>
      </c>
      <c r="K195">
        <v>16.811446</v>
      </c>
      <c r="L195">
        <v>0.481628</v>
      </c>
      <c r="M195">
        <v>15.856</v>
      </c>
      <c r="N195">
        <v>17.766999999999999</v>
      </c>
      <c r="O195" t="s">
        <v>81</v>
      </c>
      <c r="P195" t="s">
        <v>460</v>
      </c>
      <c r="Q195">
        <v>0.95599999999999996</v>
      </c>
      <c r="R195">
        <v>0.95599999999999996</v>
      </c>
      <c r="S195" t="s">
        <v>83</v>
      </c>
      <c r="T195" t="s">
        <v>83</v>
      </c>
      <c r="U195" t="s">
        <v>83</v>
      </c>
      <c r="V195" t="s">
        <v>83</v>
      </c>
      <c r="W195">
        <v>362</v>
      </c>
      <c r="X195">
        <v>0</v>
      </c>
      <c r="Y195">
        <v>0</v>
      </c>
      <c r="Z195">
        <v>0</v>
      </c>
      <c r="AA195">
        <v>0</v>
      </c>
      <c r="AB195">
        <v>1</v>
      </c>
      <c r="AC195" t="s">
        <v>84</v>
      </c>
      <c r="AD195" t="s">
        <v>401</v>
      </c>
      <c r="AE195" t="s">
        <v>83</v>
      </c>
    </row>
    <row r="196" spans="1:31">
      <c r="A196" t="s">
        <v>461</v>
      </c>
      <c r="B196">
        <v>2012</v>
      </c>
      <c r="C196" t="s">
        <v>401</v>
      </c>
      <c r="D196" t="s">
        <v>79</v>
      </c>
      <c r="E196" t="s">
        <v>79</v>
      </c>
      <c r="F196" t="s">
        <v>79</v>
      </c>
      <c r="G196" t="s">
        <v>152</v>
      </c>
      <c r="H196" t="s">
        <v>99</v>
      </c>
      <c r="I196" t="s">
        <v>89</v>
      </c>
      <c r="J196" t="s">
        <v>79</v>
      </c>
      <c r="K196">
        <v>15.908128</v>
      </c>
      <c r="L196">
        <v>0.396065</v>
      </c>
      <c r="M196">
        <v>15.122</v>
      </c>
      <c r="N196">
        <v>16.693999999999999</v>
      </c>
      <c r="O196" t="s">
        <v>81</v>
      </c>
      <c r="P196" t="s">
        <v>462</v>
      </c>
      <c r="Q196">
        <v>0.78600000000000003</v>
      </c>
      <c r="R196">
        <v>0.78600000000000003</v>
      </c>
      <c r="S196" t="s">
        <v>83</v>
      </c>
      <c r="T196" t="s">
        <v>83</v>
      </c>
      <c r="U196" t="s">
        <v>83</v>
      </c>
      <c r="V196" t="s">
        <v>83</v>
      </c>
      <c r="W196">
        <v>313</v>
      </c>
      <c r="X196">
        <v>0</v>
      </c>
      <c r="Y196">
        <v>0</v>
      </c>
      <c r="Z196">
        <v>0</v>
      </c>
      <c r="AA196">
        <v>0</v>
      </c>
      <c r="AB196">
        <v>1</v>
      </c>
      <c r="AC196" t="s">
        <v>84</v>
      </c>
      <c r="AD196" t="s">
        <v>401</v>
      </c>
      <c r="AE196" t="s">
        <v>83</v>
      </c>
    </row>
    <row r="197" spans="1:31">
      <c r="A197" t="s">
        <v>463</v>
      </c>
      <c r="B197">
        <v>2012</v>
      </c>
      <c r="C197" t="s">
        <v>401</v>
      </c>
      <c r="D197" t="s">
        <v>79</v>
      </c>
      <c r="E197" t="s">
        <v>79</v>
      </c>
      <c r="F197" t="s">
        <v>79</v>
      </c>
      <c r="G197" t="s">
        <v>152</v>
      </c>
      <c r="H197" t="s">
        <v>106</v>
      </c>
      <c r="I197" t="s">
        <v>79</v>
      </c>
      <c r="J197" t="s">
        <v>79</v>
      </c>
      <c r="K197">
        <v>17.761955</v>
      </c>
      <c r="L197">
        <v>0.71306199999999997</v>
      </c>
      <c r="M197">
        <v>16.347000000000001</v>
      </c>
      <c r="N197">
        <v>19.177</v>
      </c>
      <c r="O197" t="s">
        <v>81</v>
      </c>
      <c r="P197" t="s">
        <v>464</v>
      </c>
      <c r="Q197">
        <v>1.415</v>
      </c>
      <c r="R197">
        <v>1.415</v>
      </c>
      <c r="S197" t="s">
        <v>83</v>
      </c>
      <c r="T197" t="s">
        <v>83</v>
      </c>
      <c r="U197" t="s">
        <v>83</v>
      </c>
      <c r="V197" t="s">
        <v>83</v>
      </c>
      <c r="W197">
        <v>263</v>
      </c>
      <c r="X197">
        <v>0</v>
      </c>
      <c r="Y197">
        <v>0</v>
      </c>
      <c r="Z197">
        <v>0</v>
      </c>
      <c r="AA197">
        <v>0</v>
      </c>
      <c r="AB197">
        <v>1</v>
      </c>
      <c r="AC197" t="s">
        <v>84</v>
      </c>
      <c r="AD197" t="s">
        <v>401</v>
      </c>
      <c r="AE197" t="s">
        <v>83</v>
      </c>
    </row>
    <row r="198" spans="1:31">
      <c r="A198" t="s">
        <v>465</v>
      </c>
      <c r="B198">
        <v>2012</v>
      </c>
      <c r="C198" t="s">
        <v>401</v>
      </c>
      <c r="D198" t="s">
        <v>79</v>
      </c>
      <c r="E198" t="s">
        <v>79</v>
      </c>
      <c r="F198" t="s">
        <v>79</v>
      </c>
      <c r="G198" t="s">
        <v>152</v>
      </c>
      <c r="H198" t="s">
        <v>106</v>
      </c>
      <c r="I198" t="s">
        <v>86</v>
      </c>
      <c r="J198" t="s">
        <v>79</v>
      </c>
      <c r="K198">
        <v>19.126341</v>
      </c>
      <c r="L198">
        <v>1.03721</v>
      </c>
      <c r="M198">
        <v>17.068999999999999</v>
      </c>
      <c r="N198">
        <v>21.184000000000001</v>
      </c>
      <c r="O198" t="s">
        <v>81</v>
      </c>
      <c r="P198" t="s">
        <v>466</v>
      </c>
      <c r="Q198">
        <v>2.0579999999999998</v>
      </c>
      <c r="R198">
        <v>2.0579999999999998</v>
      </c>
      <c r="S198" t="s">
        <v>83</v>
      </c>
      <c r="T198" t="s">
        <v>83</v>
      </c>
      <c r="U198" t="s">
        <v>83</v>
      </c>
      <c r="V198" t="s">
        <v>83</v>
      </c>
      <c r="W198">
        <v>149</v>
      </c>
      <c r="X198">
        <v>0</v>
      </c>
      <c r="Y198">
        <v>0</v>
      </c>
      <c r="Z198">
        <v>0</v>
      </c>
      <c r="AA198">
        <v>0</v>
      </c>
      <c r="AB198">
        <v>1</v>
      </c>
      <c r="AC198" t="s">
        <v>84</v>
      </c>
      <c r="AD198" t="s">
        <v>401</v>
      </c>
      <c r="AE198" t="s">
        <v>83</v>
      </c>
    </row>
    <row r="199" spans="1:31">
      <c r="A199" t="s">
        <v>467</v>
      </c>
      <c r="B199">
        <v>2012</v>
      </c>
      <c r="C199" t="s">
        <v>401</v>
      </c>
      <c r="D199" t="s">
        <v>79</v>
      </c>
      <c r="E199" t="s">
        <v>79</v>
      </c>
      <c r="F199" t="s">
        <v>79</v>
      </c>
      <c r="G199" t="s">
        <v>152</v>
      </c>
      <c r="H199" t="s">
        <v>106</v>
      </c>
      <c r="I199" t="s">
        <v>89</v>
      </c>
      <c r="J199" t="s">
        <v>79</v>
      </c>
      <c r="K199">
        <v>16.761505</v>
      </c>
      <c r="L199">
        <v>0.98063400000000001</v>
      </c>
      <c r="M199">
        <v>14.816000000000001</v>
      </c>
      <c r="N199">
        <v>18.707000000000001</v>
      </c>
      <c r="O199" t="s">
        <v>81</v>
      </c>
      <c r="P199" t="s">
        <v>468</v>
      </c>
      <c r="Q199">
        <v>1.946</v>
      </c>
      <c r="R199">
        <v>1.946</v>
      </c>
      <c r="S199" t="s">
        <v>83</v>
      </c>
      <c r="T199" t="s">
        <v>83</v>
      </c>
      <c r="U199" t="s">
        <v>83</v>
      </c>
      <c r="V199" t="s">
        <v>83</v>
      </c>
      <c r="W199">
        <v>114</v>
      </c>
      <c r="X199">
        <v>0</v>
      </c>
      <c r="Y199">
        <v>0</v>
      </c>
      <c r="Z199">
        <v>0</v>
      </c>
      <c r="AA199">
        <v>0</v>
      </c>
      <c r="AB199">
        <v>1</v>
      </c>
      <c r="AC199" t="s">
        <v>84</v>
      </c>
      <c r="AD199" t="s">
        <v>401</v>
      </c>
      <c r="AE199" t="s">
        <v>83</v>
      </c>
    </row>
    <row r="200" spans="1:31">
      <c r="A200" t="s">
        <v>469</v>
      </c>
      <c r="B200">
        <v>2012</v>
      </c>
      <c r="C200" t="s">
        <v>401</v>
      </c>
      <c r="D200" t="s">
        <v>79</v>
      </c>
      <c r="E200" t="s">
        <v>79</v>
      </c>
      <c r="F200" t="s">
        <v>79</v>
      </c>
      <c r="G200" t="s">
        <v>152</v>
      </c>
      <c r="H200" t="s">
        <v>79</v>
      </c>
      <c r="I200" t="s">
        <v>79</v>
      </c>
      <c r="J200" t="s">
        <v>79</v>
      </c>
      <c r="K200">
        <v>15.871836999999999</v>
      </c>
      <c r="L200">
        <v>0.16366700000000001</v>
      </c>
      <c r="M200">
        <v>15.547000000000001</v>
      </c>
      <c r="N200">
        <v>16.196999999999999</v>
      </c>
      <c r="O200" t="s">
        <v>81</v>
      </c>
      <c r="P200" t="s">
        <v>470</v>
      </c>
      <c r="Q200">
        <v>0.32500000000000001</v>
      </c>
      <c r="R200">
        <v>0.32500000000000001</v>
      </c>
      <c r="S200" t="s">
        <v>83</v>
      </c>
      <c r="T200" t="s">
        <v>83</v>
      </c>
      <c r="U200" t="s">
        <v>83</v>
      </c>
      <c r="V200" t="s">
        <v>83</v>
      </c>
      <c r="W200">
        <v>2034</v>
      </c>
      <c r="X200">
        <v>0</v>
      </c>
      <c r="Y200">
        <v>0</v>
      </c>
      <c r="Z200">
        <v>0</v>
      </c>
      <c r="AA200">
        <v>0</v>
      </c>
      <c r="AB200">
        <v>1</v>
      </c>
      <c r="AC200" t="s">
        <v>84</v>
      </c>
      <c r="AD200" t="s">
        <v>401</v>
      </c>
      <c r="AE200" t="s">
        <v>83</v>
      </c>
    </row>
    <row r="201" spans="1:31">
      <c r="A201" t="s">
        <v>471</v>
      </c>
      <c r="B201">
        <v>2012</v>
      </c>
      <c r="C201" t="s">
        <v>401</v>
      </c>
      <c r="D201" t="s">
        <v>79</v>
      </c>
      <c r="E201" t="s">
        <v>79</v>
      </c>
      <c r="F201" t="s">
        <v>79</v>
      </c>
      <c r="G201" t="s">
        <v>152</v>
      </c>
      <c r="H201" t="s">
        <v>79</v>
      </c>
      <c r="I201" t="s">
        <v>86</v>
      </c>
      <c r="J201" t="s">
        <v>79</v>
      </c>
      <c r="K201">
        <v>16.036221000000001</v>
      </c>
      <c r="L201">
        <v>0.24624399999999999</v>
      </c>
      <c r="M201">
        <v>15.548</v>
      </c>
      <c r="N201">
        <v>16.524999999999999</v>
      </c>
      <c r="O201" t="s">
        <v>81</v>
      </c>
      <c r="P201" t="s">
        <v>472</v>
      </c>
      <c r="Q201">
        <v>0.48899999999999999</v>
      </c>
      <c r="R201">
        <v>0.48899999999999999</v>
      </c>
      <c r="S201" t="s">
        <v>83</v>
      </c>
      <c r="T201" t="s">
        <v>83</v>
      </c>
      <c r="U201" t="s">
        <v>83</v>
      </c>
      <c r="V201" t="s">
        <v>83</v>
      </c>
      <c r="W201">
        <v>1173</v>
      </c>
      <c r="X201">
        <v>0</v>
      </c>
      <c r="Y201">
        <v>0</v>
      </c>
      <c r="Z201">
        <v>0</v>
      </c>
      <c r="AA201">
        <v>0</v>
      </c>
      <c r="AB201">
        <v>1</v>
      </c>
      <c r="AC201" t="s">
        <v>84</v>
      </c>
      <c r="AD201" t="s">
        <v>401</v>
      </c>
      <c r="AE201" t="s">
        <v>83</v>
      </c>
    </row>
    <row r="202" spans="1:31">
      <c r="A202" t="s">
        <v>473</v>
      </c>
      <c r="B202">
        <v>2012</v>
      </c>
      <c r="C202" t="s">
        <v>401</v>
      </c>
      <c r="D202" t="s">
        <v>79</v>
      </c>
      <c r="E202" t="s">
        <v>79</v>
      </c>
      <c r="F202" t="s">
        <v>79</v>
      </c>
      <c r="G202" t="s">
        <v>152</v>
      </c>
      <c r="H202" t="s">
        <v>79</v>
      </c>
      <c r="I202" t="s">
        <v>89</v>
      </c>
      <c r="J202" t="s">
        <v>79</v>
      </c>
      <c r="K202">
        <v>15.73387</v>
      </c>
      <c r="L202">
        <v>0.21828800000000001</v>
      </c>
      <c r="M202">
        <v>15.301</v>
      </c>
      <c r="N202">
        <v>16.167000000000002</v>
      </c>
      <c r="O202" t="s">
        <v>81</v>
      </c>
      <c r="P202" t="s">
        <v>453</v>
      </c>
      <c r="Q202">
        <v>0.433</v>
      </c>
      <c r="R202">
        <v>0.433</v>
      </c>
      <c r="S202" t="s">
        <v>83</v>
      </c>
      <c r="T202" t="s">
        <v>83</v>
      </c>
      <c r="U202" t="s">
        <v>83</v>
      </c>
      <c r="V202" t="s">
        <v>83</v>
      </c>
      <c r="W202">
        <v>861</v>
      </c>
      <c r="X202">
        <v>0</v>
      </c>
      <c r="Y202">
        <v>0</v>
      </c>
      <c r="Z202">
        <v>0</v>
      </c>
      <c r="AA202">
        <v>0</v>
      </c>
      <c r="AB202">
        <v>1</v>
      </c>
      <c r="AC202" t="s">
        <v>84</v>
      </c>
      <c r="AD202" t="s">
        <v>401</v>
      </c>
      <c r="AE202" t="s">
        <v>83</v>
      </c>
    </row>
    <row r="203" spans="1:31">
      <c r="A203" t="s">
        <v>474</v>
      </c>
      <c r="B203">
        <v>2012</v>
      </c>
      <c r="C203" t="s">
        <v>401</v>
      </c>
      <c r="D203" t="s">
        <v>79</v>
      </c>
      <c r="E203" t="s">
        <v>79</v>
      </c>
      <c r="F203" t="s">
        <v>79</v>
      </c>
      <c r="G203" t="s">
        <v>178</v>
      </c>
      <c r="H203" t="s">
        <v>80</v>
      </c>
      <c r="I203" t="s">
        <v>79</v>
      </c>
      <c r="J203" t="s">
        <v>79</v>
      </c>
      <c r="K203">
        <v>15.142118</v>
      </c>
      <c r="L203">
        <v>0.17740300000000001</v>
      </c>
      <c r="M203">
        <v>14.79</v>
      </c>
      <c r="N203">
        <v>15.494</v>
      </c>
      <c r="O203" t="s">
        <v>81</v>
      </c>
      <c r="P203" t="s">
        <v>475</v>
      </c>
      <c r="Q203">
        <v>0.35199999999999998</v>
      </c>
      <c r="R203">
        <v>0.35199999999999998</v>
      </c>
      <c r="S203" t="s">
        <v>83</v>
      </c>
      <c r="T203" t="s">
        <v>83</v>
      </c>
      <c r="U203" t="s">
        <v>83</v>
      </c>
      <c r="V203" t="s">
        <v>83</v>
      </c>
      <c r="W203">
        <v>423</v>
      </c>
      <c r="X203">
        <v>0</v>
      </c>
      <c r="Y203">
        <v>0</v>
      </c>
      <c r="Z203">
        <v>0</v>
      </c>
      <c r="AA203">
        <v>0</v>
      </c>
      <c r="AB203">
        <v>1</v>
      </c>
      <c r="AC203" t="s">
        <v>84</v>
      </c>
      <c r="AD203" t="s">
        <v>401</v>
      </c>
      <c r="AE203" t="s">
        <v>83</v>
      </c>
    </row>
    <row r="204" spans="1:31">
      <c r="A204" t="s">
        <v>476</v>
      </c>
      <c r="B204">
        <v>2012</v>
      </c>
      <c r="C204" t="s">
        <v>401</v>
      </c>
      <c r="D204" t="s">
        <v>79</v>
      </c>
      <c r="E204" t="s">
        <v>79</v>
      </c>
      <c r="F204" t="s">
        <v>79</v>
      </c>
      <c r="G204" t="s">
        <v>178</v>
      </c>
      <c r="H204" t="s">
        <v>80</v>
      </c>
      <c r="I204" t="s">
        <v>86</v>
      </c>
      <c r="J204" t="s">
        <v>79</v>
      </c>
      <c r="K204">
        <v>14.915998</v>
      </c>
      <c r="L204">
        <v>0.24698999999999999</v>
      </c>
      <c r="M204">
        <v>14.426</v>
      </c>
      <c r="N204">
        <v>15.406000000000001</v>
      </c>
      <c r="O204" t="s">
        <v>81</v>
      </c>
      <c r="P204" t="s">
        <v>398</v>
      </c>
      <c r="Q204">
        <v>0.49</v>
      </c>
      <c r="R204">
        <v>0.49</v>
      </c>
      <c r="S204" t="s">
        <v>83</v>
      </c>
      <c r="T204" t="s">
        <v>83</v>
      </c>
      <c r="U204" t="s">
        <v>83</v>
      </c>
      <c r="V204" t="s">
        <v>83</v>
      </c>
      <c r="W204">
        <v>251</v>
      </c>
      <c r="X204">
        <v>0</v>
      </c>
      <c r="Y204">
        <v>0</v>
      </c>
      <c r="Z204">
        <v>0</v>
      </c>
      <c r="AA204">
        <v>0</v>
      </c>
      <c r="AB204">
        <v>1</v>
      </c>
      <c r="AC204" t="s">
        <v>84</v>
      </c>
      <c r="AD204" t="s">
        <v>401</v>
      </c>
      <c r="AE204" t="s">
        <v>83</v>
      </c>
    </row>
    <row r="205" spans="1:31">
      <c r="A205" t="s">
        <v>477</v>
      </c>
      <c r="B205">
        <v>2012</v>
      </c>
      <c r="C205" t="s">
        <v>401</v>
      </c>
      <c r="D205" t="s">
        <v>79</v>
      </c>
      <c r="E205" t="s">
        <v>79</v>
      </c>
      <c r="F205" t="s">
        <v>79</v>
      </c>
      <c r="G205" t="s">
        <v>178</v>
      </c>
      <c r="H205" t="s">
        <v>80</v>
      </c>
      <c r="I205" t="s">
        <v>89</v>
      </c>
      <c r="J205" t="s">
        <v>79</v>
      </c>
      <c r="K205">
        <v>15.364636000000001</v>
      </c>
      <c r="L205">
        <v>0.30851400000000001</v>
      </c>
      <c r="M205">
        <v>14.753</v>
      </c>
      <c r="N205">
        <v>15.977</v>
      </c>
      <c r="O205" t="s">
        <v>81</v>
      </c>
      <c r="P205" t="s">
        <v>478</v>
      </c>
      <c r="Q205">
        <v>0.61199999999999999</v>
      </c>
      <c r="R205">
        <v>0.61199999999999999</v>
      </c>
      <c r="S205" t="s">
        <v>83</v>
      </c>
      <c r="T205" t="s">
        <v>83</v>
      </c>
      <c r="U205" t="s">
        <v>83</v>
      </c>
      <c r="V205" t="s">
        <v>83</v>
      </c>
      <c r="W205">
        <v>172</v>
      </c>
      <c r="X205">
        <v>0</v>
      </c>
      <c r="Y205">
        <v>0</v>
      </c>
      <c r="Z205">
        <v>0</v>
      </c>
      <c r="AA205">
        <v>0</v>
      </c>
      <c r="AB205">
        <v>1</v>
      </c>
      <c r="AC205" t="s">
        <v>84</v>
      </c>
      <c r="AD205" t="s">
        <v>401</v>
      </c>
      <c r="AE205" t="s">
        <v>83</v>
      </c>
    </row>
    <row r="206" spans="1:31">
      <c r="A206" t="s">
        <v>479</v>
      </c>
      <c r="B206">
        <v>2012</v>
      </c>
      <c r="C206" t="s">
        <v>401</v>
      </c>
      <c r="D206" t="s">
        <v>79</v>
      </c>
      <c r="E206" t="s">
        <v>79</v>
      </c>
      <c r="F206" t="s">
        <v>79</v>
      </c>
      <c r="G206" t="s">
        <v>178</v>
      </c>
      <c r="H206" t="s">
        <v>92</v>
      </c>
      <c r="I206" t="s">
        <v>79</v>
      </c>
      <c r="J206" t="s">
        <v>79</v>
      </c>
      <c r="K206">
        <v>14.461931999999999</v>
      </c>
      <c r="L206">
        <v>0.120689</v>
      </c>
      <c r="M206">
        <v>14.222</v>
      </c>
      <c r="N206">
        <v>14.701000000000001</v>
      </c>
      <c r="O206" t="s">
        <v>81</v>
      </c>
      <c r="P206" t="s">
        <v>237</v>
      </c>
      <c r="Q206">
        <v>0.23899999999999999</v>
      </c>
      <c r="R206">
        <v>0.23899999999999999</v>
      </c>
      <c r="S206" t="s">
        <v>83</v>
      </c>
      <c r="T206" t="s">
        <v>83</v>
      </c>
      <c r="U206" t="s">
        <v>83</v>
      </c>
      <c r="V206" t="s">
        <v>83</v>
      </c>
      <c r="W206">
        <v>1980</v>
      </c>
      <c r="X206">
        <v>0</v>
      </c>
      <c r="Y206">
        <v>0</v>
      </c>
      <c r="Z206">
        <v>0</v>
      </c>
      <c r="AA206">
        <v>0</v>
      </c>
      <c r="AB206">
        <v>1</v>
      </c>
      <c r="AC206" t="s">
        <v>84</v>
      </c>
      <c r="AD206" t="s">
        <v>401</v>
      </c>
      <c r="AE206" t="s">
        <v>83</v>
      </c>
    </row>
    <row r="207" spans="1:31">
      <c r="A207" t="s">
        <v>480</v>
      </c>
      <c r="B207">
        <v>2012</v>
      </c>
      <c r="C207" t="s">
        <v>401</v>
      </c>
      <c r="D207" t="s">
        <v>79</v>
      </c>
      <c r="E207" t="s">
        <v>79</v>
      </c>
      <c r="F207" t="s">
        <v>79</v>
      </c>
      <c r="G207" t="s">
        <v>178</v>
      </c>
      <c r="H207" t="s">
        <v>92</v>
      </c>
      <c r="I207" t="s">
        <v>86</v>
      </c>
      <c r="J207" t="s">
        <v>79</v>
      </c>
      <c r="K207">
        <v>14.477747000000001</v>
      </c>
      <c r="L207">
        <v>0.108594</v>
      </c>
      <c r="M207">
        <v>14.262</v>
      </c>
      <c r="N207">
        <v>14.693</v>
      </c>
      <c r="O207" t="s">
        <v>81</v>
      </c>
      <c r="P207" t="s">
        <v>481</v>
      </c>
      <c r="Q207">
        <v>0.215</v>
      </c>
      <c r="R207">
        <v>0.215</v>
      </c>
      <c r="S207" t="s">
        <v>83</v>
      </c>
      <c r="T207" t="s">
        <v>83</v>
      </c>
      <c r="U207" t="s">
        <v>83</v>
      </c>
      <c r="V207" t="s">
        <v>83</v>
      </c>
      <c r="W207">
        <v>1176</v>
      </c>
      <c r="X207">
        <v>0</v>
      </c>
      <c r="Y207">
        <v>0</v>
      </c>
      <c r="Z207">
        <v>0</v>
      </c>
      <c r="AA207">
        <v>0</v>
      </c>
      <c r="AB207">
        <v>1</v>
      </c>
      <c r="AC207" t="s">
        <v>84</v>
      </c>
      <c r="AD207" t="s">
        <v>401</v>
      </c>
      <c r="AE207" t="s">
        <v>83</v>
      </c>
    </row>
    <row r="208" spans="1:31">
      <c r="A208" t="s">
        <v>482</v>
      </c>
      <c r="B208">
        <v>2012</v>
      </c>
      <c r="C208" t="s">
        <v>401</v>
      </c>
      <c r="D208" t="s">
        <v>79</v>
      </c>
      <c r="E208" t="s">
        <v>79</v>
      </c>
      <c r="F208" t="s">
        <v>79</v>
      </c>
      <c r="G208" t="s">
        <v>178</v>
      </c>
      <c r="H208" t="s">
        <v>92</v>
      </c>
      <c r="I208" t="s">
        <v>89</v>
      </c>
      <c r="J208" t="s">
        <v>79</v>
      </c>
      <c r="K208">
        <v>14.445964999999999</v>
      </c>
      <c r="L208">
        <v>0.209041</v>
      </c>
      <c r="M208">
        <v>14.031000000000001</v>
      </c>
      <c r="N208">
        <v>14.861000000000001</v>
      </c>
      <c r="O208" t="s">
        <v>81</v>
      </c>
      <c r="P208" t="s">
        <v>483</v>
      </c>
      <c r="Q208">
        <v>0.41499999999999998</v>
      </c>
      <c r="R208">
        <v>0.41499999999999998</v>
      </c>
      <c r="S208" t="s">
        <v>83</v>
      </c>
      <c r="T208" t="s">
        <v>83</v>
      </c>
      <c r="U208" t="s">
        <v>83</v>
      </c>
      <c r="V208" t="s">
        <v>83</v>
      </c>
      <c r="W208">
        <v>804</v>
      </c>
      <c r="X208">
        <v>0</v>
      </c>
      <c r="Y208">
        <v>0</v>
      </c>
      <c r="Z208">
        <v>0</v>
      </c>
      <c r="AA208">
        <v>0</v>
      </c>
      <c r="AB208">
        <v>1</v>
      </c>
      <c r="AC208" t="s">
        <v>84</v>
      </c>
      <c r="AD208" t="s">
        <v>401</v>
      </c>
      <c r="AE208" t="s">
        <v>83</v>
      </c>
    </row>
    <row r="209" spans="1:31">
      <c r="A209" t="s">
        <v>484</v>
      </c>
      <c r="B209">
        <v>2012</v>
      </c>
      <c r="C209" t="s">
        <v>401</v>
      </c>
      <c r="D209" t="s">
        <v>79</v>
      </c>
      <c r="E209" t="s">
        <v>79</v>
      </c>
      <c r="F209" t="s">
        <v>79</v>
      </c>
      <c r="G209" t="s">
        <v>178</v>
      </c>
      <c r="H209" t="s">
        <v>99</v>
      </c>
      <c r="I209" t="s">
        <v>79</v>
      </c>
      <c r="J209" t="s">
        <v>79</v>
      </c>
      <c r="K209">
        <v>14.783901999999999</v>
      </c>
      <c r="L209">
        <v>0.119588</v>
      </c>
      <c r="M209">
        <v>14.547000000000001</v>
      </c>
      <c r="N209">
        <v>15.021000000000001</v>
      </c>
      <c r="O209" t="s">
        <v>81</v>
      </c>
      <c r="P209" t="s">
        <v>408</v>
      </c>
      <c r="Q209">
        <v>0.23699999999999999</v>
      </c>
      <c r="R209">
        <v>0.23699999999999999</v>
      </c>
      <c r="S209" t="s">
        <v>83</v>
      </c>
      <c r="T209" t="s">
        <v>83</v>
      </c>
      <c r="U209" t="s">
        <v>83</v>
      </c>
      <c r="V209" t="s">
        <v>83</v>
      </c>
      <c r="W209">
        <v>2220</v>
      </c>
      <c r="X209">
        <v>0</v>
      </c>
      <c r="Y209">
        <v>0</v>
      </c>
      <c r="Z209">
        <v>0</v>
      </c>
      <c r="AA209">
        <v>0</v>
      </c>
      <c r="AB209">
        <v>1</v>
      </c>
      <c r="AC209" t="s">
        <v>84</v>
      </c>
      <c r="AD209" t="s">
        <v>401</v>
      </c>
      <c r="AE209" t="s">
        <v>83</v>
      </c>
    </row>
    <row r="210" spans="1:31">
      <c r="A210" t="s">
        <v>485</v>
      </c>
      <c r="B210">
        <v>2012</v>
      </c>
      <c r="C210" t="s">
        <v>401</v>
      </c>
      <c r="D210" t="s">
        <v>79</v>
      </c>
      <c r="E210" t="s">
        <v>79</v>
      </c>
      <c r="F210" t="s">
        <v>79</v>
      </c>
      <c r="G210" t="s">
        <v>178</v>
      </c>
      <c r="H210" t="s">
        <v>99</v>
      </c>
      <c r="I210" t="s">
        <v>86</v>
      </c>
      <c r="J210" t="s">
        <v>79</v>
      </c>
      <c r="K210">
        <v>15.452584999999999</v>
      </c>
      <c r="L210">
        <v>0.18196799999999999</v>
      </c>
      <c r="M210">
        <v>15.092000000000001</v>
      </c>
      <c r="N210">
        <v>15.814</v>
      </c>
      <c r="O210" t="s">
        <v>81</v>
      </c>
      <c r="P210" t="s">
        <v>486</v>
      </c>
      <c r="Q210">
        <v>0.36099999999999999</v>
      </c>
      <c r="R210">
        <v>0.36099999999999999</v>
      </c>
      <c r="S210" t="s">
        <v>83</v>
      </c>
      <c r="T210" t="s">
        <v>83</v>
      </c>
      <c r="U210" t="s">
        <v>83</v>
      </c>
      <c r="V210" t="s">
        <v>83</v>
      </c>
      <c r="W210">
        <v>1249</v>
      </c>
      <c r="X210">
        <v>0</v>
      </c>
      <c r="Y210">
        <v>0</v>
      </c>
      <c r="Z210">
        <v>0</v>
      </c>
      <c r="AA210">
        <v>0</v>
      </c>
      <c r="AB210">
        <v>1</v>
      </c>
      <c r="AC210" t="s">
        <v>84</v>
      </c>
      <c r="AD210" t="s">
        <v>401</v>
      </c>
      <c r="AE210" t="s">
        <v>83</v>
      </c>
    </row>
    <row r="211" spans="1:31">
      <c r="A211" t="s">
        <v>487</v>
      </c>
      <c r="B211">
        <v>2012</v>
      </c>
      <c r="C211" t="s">
        <v>401</v>
      </c>
      <c r="D211" t="s">
        <v>79</v>
      </c>
      <c r="E211" t="s">
        <v>79</v>
      </c>
      <c r="F211" t="s">
        <v>79</v>
      </c>
      <c r="G211" t="s">
        <v>178</v>
      </c>
      <c r="H211" t="s">
        <v>99</v>
      </c>
      <c r="I211" t="s">
        <v>89</v>
      </c>
      <c r="J211" t="s">
        <v>79</v>
      </c>
      <c r="K211">
        <v>14.100647</v>
      </c>
      <c r="L211">
        <v>0.15191099999999999</v>
      </c>
      <c r="M211">
        <v>13.798999999999999</v>
      </c>
      <c r="N211">
        <v>14.401999999999999</v>
      </c>
      <c r="O211" t="s">
        <v>81</v>
      </c>
      <c r="P211" t="s">
        <v>488</v>
      </c>
      <c r="Q211">
        <v>0.30099999999999999</v>
      </c>
      <c r="R211">
        <v>0.30099999999999999</v>
      </c>
      <c r="S211" t="s">
        <v>83</v>
      </c>
      <c r="T211" t="s">
        <v>83</v>
      </c>
      <c r="U211" t="s">
        <v>83</v>
      </c>
      <c r="V211" t="s">
        <v>83</v>
      </c>
      <c r="W211">
        <v>971</v>
      </c>
      <c r="X211">
        <v>0</v>
      </c>
      <c r="Y211">
        <v>0</v>
      </c>
      <c r="Z211">
        <v>0</v>
      </c>
      <c r="AA211">
        <v>0</v>
      </c>
      <c r="AB211">
        <v>1</v>
      </c>
      <c r="AC211" t="s">
        <v>84</v>
      </c>
      <c r="AD211" t="s">
        <v>401</v>
      </c>
      <c r="AE211" t="s">
        <v>83</v>
      </c>
    </row>
    <row r="212" spans="1:31">
      <c r="A212" t="s">
        <v>489</v>
      </c>
      <c r="B212">
        <v>2012</v>
      </c>
      <c r="C212" t="s">
        <v>401</v>
      </c>
      <c r="D212" t="s">
        <v>79</v>
      </c>
      <c r="E212" t="s">
        <v>79</v>
      </c>
      <c r="F212" t="s">
        <v>79</v>
      </c>
      <c r="G212" t="s">
        <v>178</v>
      </c>
      <c r="H212" t="s">
        <v>106</v>
      </c>
      <c r="I212" t="s">
        <v>79</v>
      </c>
      <c r="J212" t="s">
        <v>79</v>
      </c>
      <c r="K212">
        <v>15.812927</v>
      </c>
      <c r="L212">
        <v>0.15243999999999999</v>
      </c>
      <c r="M212">
        <v>15.51</v>
      </c>
      <c r="N212">
        <v>16.114999999999998</v>
      </c>
      <c r="O212" t="s">
        <v>81</v>
      </c>
      <c r="P212" t="s">
        <v>490</v>
      </c>
      <c r="Q212">
        <v>0.30199999999999999</v>
      </c>
      <c r="R212">
        <v>0.30199999999999999</v>
      </c>
      <c r="S212" t="s">
        <v>83</v>
      </c>
      <c r="T212" t="s">
        <v>83</v>
      </c>
      <c r="U212" t="s">
        <v>83</v>
      </c>
      <c r="V212" t="s">
        <v>83</v>
      </c>
      <c r="W212">
        <v>1785</v>
      </c>
      <c r="X212">
        <v>0</v>
      </c>
      <c r="Y212">
        <v>0</v>
      </c>
      <c r="Z212">
        <v>0</v>
      </c>
      <c r="AA212">
        <v>0</v>
      </c>
      <c r="AB212">
        <v>1</v>
      </c>
      <c r="AC212" t="s">
        <v>84</v>
      </c>
      <c r="AD212" t="s">
        <v>401</v>
      </c>
      <c r="AE212" t="s">
        <v>83</v>
      </c>
    </row>
    <row r="213" spans="1:31">
      <c r="A213" t="s">
        <v>491</v>
      </c>
      <c r="B213">
        <v>2012</v>
      </c>
      <c r="C213" t="s">
        <v>401</v>
      </c>
      <c r="D213" t="s">
        <v>79</v>
      </c>
      <c r="E213" t="s">
        <v>79</v>
      </c>
      <c r="F213" t="s">
        <v>79</v>
      </c>
      <c r="G213" t="s">
        <v>178</v>
      </c>
      <c r="H213" t="s">
        <v>106</v>
      </c>
      <c r="I213" t="s">
        <v>86</v>
      </c>
      <c r="J213" t="s">
        <v>79</v>
      </c>
      <c r="K213">
        <v>17.148005000000001</v>
      </c>
      <c r="L213">
        <v>0.233734</v>
      </c>
      <c r="M213">
        <v>16.684000000000001</v>
      </c>
      <c r="N213">
        <v>17.611999999999998</v>
      </c>
      <c r="O213" t="s">
        <v>81</v>
      </c>
      <c r="P213" t="s">
        <v>492</v>
      </c>
      <c r="Q213">
        <v>0.46400000000000002</v>
      </c>
      <c r="R213">
        <v>0.46400000000000002</v>
      </c>
      <c r="S213" t="s">
        <v>83</v>
      </c>
      <c r="T213" t="s">
        <v>83</v>
      </c>
      <c r="U213" t="s">
        <v>83</v>
      </c>
      <c r="V213" t="s">
        <v>83</v>
      </c>
      <c r="W213">
        <v>907</v>
      </c>
      <c r="X213">
        <v>0</v>
      </c>
      <c r="Y213">
        <v>0</v>
      </c>
      <c r="Z213">
        <v>0</v>
      </c>
      <c r="AA213">
        <v>0</v>
      </c>
      <c r="AB213">
        <v>1</v>
      </c>
      <c r="AC213" t="s">
        <v>84</v>
      </c>
      <c r="AD213" t="s">
        <v>401</v>
      </c>
      <c r="AE213" t="s">
        <v>83</v>
      </c>
    </row>
    <row r="214" spans="1:31">
      <c r="A214" t="s">
        <v>493</v>
      </c>
      <c r="B214">
        <v>2012</v>
      </c>
      <c r="C214" t="s">
        <v>401</v>
      </c>
      <c r="D214" t="s">
        <v>79</v>
      </c>
      <c r="E214" t="s">
        <v>79</v>
      </c>
      <c r="F214" t="s">
        <v>79</v>
      </c>
      <c r="G214" t="s">
        <v>178</v>
      </c>
      <c r="H214" t="s">
        <v>106</v>
      </c>
      <c r="I214" t="s">
        <v>89</v>
      </c>
      <c r="J214" t="s">
        <v>79</v>
      </c>
      <c r="K214">
        <v>14.57424</v>
      </c>
      <c r="L214">
        <v>0.167296</v>
      </c>
      <c r="M214">
        <v>14.242000000000001</v>
      </c>
      <c r="N214">
        <v>14.906000000000001</v>
      </c>
      <c r="O214" t="s">
        <v>81</v>
      </c>
      <c r="P214" t="s">
        <v>141</v>
      </c>
      <c r="Q214">
        <v>0.33200000000000002</v>
      </c>
      <c r="R214">
        <v>0.33200000000000002</v>
      </c>
      <c r="S214" t="s">
        <v>83</v>
      </c>
      <c r="T214" t="s">
        <v>83</v>
      </c>
      <c r="U214" t="s">
        <v>83</v>
      </c>
      <c r="V214" t="s">
        <v>83</v>
      </c>
      <c r="W214">
        <v>878</v>
      </c>
      <c r="X214">
        <v>0</v>
      </c>
      <c r="Y214">
        <v>0</v>
      </c>
      <c r="Z214">
        <v>0</v>
      </c>
      <c r="AA214">
        <v>0</v>
      </c>
      <c r="AB214">
        <v>1</v>
      </c>
      <c r="AC214" t="s">
        <v>84</v>
      </c>
      <c r="AD214" t="s">
        <v>401</v>
      </c>
      <c r="AE214" t="s">
        <v>83</v>
      </c>
    </row>
    <row r="215" spans="1:31">
      <c r="A215" t="s">
        <v>494</v>
      </c>
      <c r="B215">
        <v>2012</v>
      </c>
      <c r="C215" t="s">
        <v>401</v>
      </c>
      <c r="D215" t="s">
        <v>79</v>
      </c>
      <c r="E215" t="s">
        <v>79</v>
      </c>
      <c r="F215" t="s">
        <v>79</v>
      </c>
      <c r="G215" t="s">
        <v>178</v>
      </c>
      <c r="H215" t="s">
        <v>79</v>
      </c>
      <c r="I215" t="s">
        <v>79</v>
      </c>
      <c r="J215" t="s">
        <v>79</v>
      </c>
      <c r="K215">
        <v>14.93999</v>
      </c>
      <c r="L215">
        <v>6.8426000000000001E-2</v>
      </c>
      <c r="M215">
        <v>14.804</v>
      </c>
      <c r="N215">
        <v>15.076000000000001</v>
      </c>
      <c r="O215" t="s">
        <v>81</v>
      </c>
      <c r="P215" t="s">
        <v>495</v>
      </c>
      <c r="Q215">
        <v>0.13600000000000001</v>
      </c>
      <c r="R215">
        <v>0.13600000000000001</v>
      </c>
      <c r="S215" t="s">
        <v>83</v>
      </c>
      <c r="T215" t="s">
        <v>83</v>
      </c>
      <c r="U215" t="s">
        <v>83</v>
      </c>
      <c r="V215" t="s">
        <v>83</v>
      </c>
      <c r="W215">
        <v>6408</v>
      </c>
      <c r="X215">
        <v>0</v>
      </c>
      <c r="Y215">
        <v>0</v>
      </c>
      <c r="Z215">
        <v>0</v>
      </c>
      <c r="AA215">
        <v>0</v>
      </c>
      <c r="AB215">
        <v>1</v>
      </c>
      <c r="AC215" t="s">
        <v>84</v>
      </c>
      <c r="AD215" t="s">
        <v>401</v>
      </c>
      <c r="AE215" t="s">
        <v>83</v>
      </c>
    </row>
    <row r="216" spans="1:31">
      <c r="A216" t="s">
        <v>496</v>
      </c>
      <c r="B216">
        <v>2012</v>
      </c>
      <c r="C216" t="s">
        <v>401</v>
      </c>
      <c r="D216" t="s">
        <v>79</v>
      </c>
      <c r="E216" t="s">
        <v>79</v>
      </c>
      <c r="F216" t="s">
        <v>79</v>
      </c>
      <c r="G216" t="s">
        <v>178</v>
      </c>
      <c r="H216" t="s">
        <v>79</v>
      </c>
      <c r="I216" t="s">
        <v>86</v>
      </c>
      <c r="J216" t="s">
        <v>79</v>
      </c>
      <c r="K216">
        <v>15.454036</v>
      </c>
      <c r="L216">
        <v>8.6306999999999995E-2</v>
      </c>
      <c r="M216">
        <v>15.282999999999999</v>
      </c>
      <c r="N216">
        <v>15.625</v>
      </c>
      <c r="O216" t="s">
        <v>81</v>
      </c>
      <c r="P216" t="s">
        <v>497</v>
      </c>
      <c r="Q216">
        <v>0.17100000000000001</v>
      </c>
      <c r="R216">
        <v>0.17100000000000001</v>
      </c>
      <c r="S216" t="s">
        <v>83</v>
      </c>
      <c r="T216" t="s">
        <v>83</v>
      </c>
      <c r="U216" t="s">
        <v>83</v>
      </c>
      <c r="V216" t="s">
        <v>83</v>
      </c>
      <c r="W216">
        <v>3583</v>
      </c>
      <c r="X216">
        <v>0</v>
      </c>
      <c r="Y216">
        <v>0</v>
      </c>
      <c r="Z216">
        <v>0</v>
      </c>
      <c r="AA216">
        <v>0</v>
      </c>
      <c r="AB216">
        <v>1</v>
      </c>
      <c r="AC216" t="s">
        <v>84</v>
      </c>
      <c r="AD216" t="s">
        <v>401</v>
      </c>
      <c r="AE216" t="s">
        <v>83</v>
      </c>
    </row>
    <row r="217" spans="1:31">
      <c r="A217" t="s">
        <v>498</v>
      </c>
      <c r="B217">
        <v>2012</v>
      </c>
      <c r="C217" t="s">
        <v>401</v>
      </c>
      <c r="D217" t="s">
        <v>79</v>
      </c>
      <c r="E217" t="s">
        <v>79</v>
      </c>
      <c r="F217" t="s">
        <v>79</v>
      </c>
      <c r="G217" t="s">
        <v>178</v>
      </c>
      <c r="H217" t="s">
        <v>79</v>
      </c>
      <c r="I217" t="s">
        <v>89</v>
      </c>
      <c r="J217" t="s">
        <v>79</v>
      </c>
      <c r="K217">
        <v>14.42963</v>
      </c>
      <c r="L217">
        <v>9.5491000000000006E-2</v>
      </c>
      <c r="M217">
        <v>14.24</v>
      </c>
      <c r="N217">
        <v>14.619</v>
      </c>
      <c r="O217" t="s">
        <v>81</v>
      </c>
      <c r="P217" t="s">
        <v>499</v>
      </c>
      <c r="Q217">
        <v>0.189</v>
      </c>
      <c r="R217">
        <v>0.189</v>
      </c>
      <c r="S217" t="s">
        <v>83</v>
      </c>
      <c r="T217" t="s">
        <v>83</v>
      </c>
      <c r="U217" t="s">
        <v>83</v>
      </c>
      <c r="V217" t="s">
        <v>83</v>
      </c>
      <c r="W217">
        <v>2825</v>
      </c>
      <c r="X217">
        <v>0</v>
      </c>
      <c r="Y217">
        <v>0</v>
      </c>
      <c r="Z217">
        <v>0</v>
      </c>
      <c r="AA217">
        <v>0</v>
      </c>
      <c r="AB217">
        <v>1</v>
      </c>
      <c r="AC217" t="s">
        <v>84</v>
      </c>
      <c r="AD217" t="s">
        <v>401</v>
      </c>
      <c r="AE217" t="s">
        <v>83</v>
      </c>
    </row>
    <row r="218" spans="1:31">
      <c r="A218" t="s">
        <v>500</v>
      </c>
      <c r="B218">
        <v>2012</v>
      </c>
      <c r="C218" t="s">
        <v>401</v>
      </c>
      <c r="D218" t="s">
        <v>79</v>
      </c>
      <c r="E218" t="s">
        <v>79</v>
      </c>
      <c r="F218" t="s">
        <v>205</v>
      </c>
      <c r="G218" t="s">
        <v>79</v>
      </c>
      <c r="H218" t="s">
        <v>80</v>
      </c>
      <c r="I218" t="s">
        <v>79</v>
      </c>
      <c r="J218" t="s">
        <v>79</v>
      </c>
      <c r="K218">
        <v>15.564425999999999</v>
      </c>
      <c r="L218">
        <v>0.84296400000000005</v>
      </c>
      <c r="M218">
        <v>13.891999999999999</v>
      </c>
      <c r="N218">
        <v>17.236999999999998</v>
      </c>
      <c r="O218" t="s">
        <v>81</v>
      </c>
      <c r="P218" t="s">
        <v>501</v>
      </c>
      <c r="Q218">
        <v>1.6719999999999999</v>
      </c>
      <c r="R218">
        <v>1.6719999999999999</v>
      </c>
      <c r="S218" t="s">
        <v>83</v>
      </c>
      <c r="T218" t="s">
        <v>83</v>
      </c>
      <c r="U218" t="s">
        <v>83</v>
      </c>
      <c r="V218" t="s">
        <v>83</v>
      </c>
      <c r="W218">
        <v>31</v>
      </c>
      <c r="X218">
        <v>0</v>
      </c>
      <c r="Y218">
        <v>0</v>
      </c>
      <c r="Z218">
        <v>0</v>
      </c>
      <c r="AA218">
        <v>0</v>
      </c>
      <c r="AB218">
        <v>1</v>
      </c>
      <c r="AC218" t="s">
        <v>84</v>
      </c>
      <c r="AD218" t="s">
        <v>401</v>
      </c>
      <c r="AE218" t="s">
        <v>83</v>
      </c>
    </row>
    <row r="219" spans="1:31">
      <c r="A219" t="s">
        <v>502</v>
      </c>
      <c r="B219">
        <v>2012</v>
      </c>
      <c r="C219" t="s">
        <v>401</v>
      </c>
      <c r="D219" t="s">
        <v>79</v>
      </c>
      <c r="E219" t="s">
        <v>79</v>
      </c>
      <c r="F219" t="s">
        <v>205</v>
      </c>
      <c r="G219" t="s">
        <v>79</v>
      </c>
      <c r="H219" t="s">
        <v>92</v>
      </c>
      <c r="I219" t="s">
        <v>79</v>
      </c>
      <c r="J219" t="s">
        <v>79</v>
      </c>
      <c r="K219">
        <v>18.119565999999999</v>
      </c>
      <c r="L219">
        <v>0.37439699999999998</v>
      </c>
      <c r="M219">
        <v>17.376999999999999</v>
      </c>
      <c r="N219">
        <v>18.861999999999998</v>
      </c>
      <c r="O219" t="s">
        <v>81</v>
      </c>
      <c r="P219" t="s">
        <v>503</v>
      </c>
      <c r="Q219">
        <v>0.74299999999999999</v>
      </c>
      <c r="R219">
        <v>0.74299999999999999</v>
      </c>
      <c r="S219" t="s">
        <v>83</v>
      </c>
      <c r="T219" t="s">
        <v>83</v>
      </c>
      <c r="U219" t="s">
        <v>83</v>
      </c>
      <c r="V219" t="s">
        <v>83</v>
      </c>
      <c r="W219">
        <v>169</v>
      </c>
      <c r="X219">
        <v>0</v>
      </c>
      <c r="Y219">
        <v>0</v>
      </c>
      <c r="Z219">
        <v>0</v>
      </c>
      <c r="AA219">
        <v>0</v>
      </c>
      <c r="AB219">
        <v>1</v>
      </c>
      <c r="AC219" t="s">
        <v>84</v>
      </c>
      <c r="AD219" t="s">
        <v>401</v>
      </c>
      <c r="AE219" t="s">
        <v>83</v>
      </c>
    </row>
    <row r="220" spans="1:31">
      <c r="A220" t="s">
        <v>504</v>
      </c>
      <c r="B220">
        <v>2012</v>
      </c>
      <c r="C220" t="s">
        <v>401</v>
      </c>
      <c r="D220" t="s">
        <v>79</v>
      </c>
      <c r="E220" t="s">
        <v>79</v>
      </c>
      <c r="F220" t="s">
        <v>205</v>
      </c>
      <c r="G220" t="s">
        <v>79</v>
      </c>
      <c r="H220" t="s">
        <v>92</v>
      </c>
      <c r="I220" t="s">
        <v>86</v>
      </c>
      <c r="J220" t="s">
        <v>79</v>
      </c>
      <c r="K220">
        <v>18.354230999999999</v>
      </c>
      <c r="L220">
        <v>0.49954999999999999</v>
      </c>
      <c r="M220">
        <v>17.363</v>
      </c>
      <c r="N220">
        <v>19.344999999999999</v>
      </c>
      <c r="O220" t="s">
        <v>81</v>
      </c>
      <c r="P220" t="s">
        <v>505</v>
      </c>
      <c r="Q220">
        <v>0.99099999999999999</v>
      </c>
      <c r="R220">
        <v>0.99099999999999999</v>
      </c>
      <c r="S220" t="s">
        <v>83</v>
      </c>
      <c r="T220" t="s">
        <v>83</v>
      </c>
      <c r="U220" t="s">
        <v>83</v>
      </c>
      <c r="V220" t="s">
        <v>83</v>
      </c>
      <c r="W220">
        <v>61</v>
      </c>
      <c r="X220">
        <v>0</v>
      </c>
      <c r="Y220">
        <v>0</v>
      </c>
      <c r="Z220">
        <v>0</v>
      </c>
      <c r="AA220">
        <v>0</v>
      </c>
      <c r="AB220">
        <v>1</v>
      </c>
      <c r="AC220" t="s">
        <v>84</v>
      </c>
      <c r="AD220" t="s">
        <v>401</v>
      </c>
      <c r="AE220" t="s">
        <v>83</v>
      </c>
    </row>
    <row r="221" spans="1:31">
      <c r="A221" t="s">
        <v>506</v>
      </c>
      <c r="B221">
        <v>2012</v>
      </c>
      <c r="C221" t="s">
        <v>401</v>
      </c>
      <c r="D221" t="s">
        <v>79</v>
      </c>
      <c r="E221" t="s">
        <v>79</v>
      </c>
      <c r="F221" t="s">
        <v>205</v>
      </c>
      <c r="G221" t="s">
        <v>79</v>
      </c>
      <c r="H221" t="s">
        <v>92</v>
      </c>
      <c r="I221" t="s">
        <v>89</v>
      </c>
      <c r="J221" t="s">
        <v>79</v>
      </c>
      <c r="K221">
        <v>18.028323</v>
      </c>
      <c r="L221">
        <v>0.48080699999999998</v>
      </c>
      <c r="M221">
        <v>17.074000000000002</v>
      </c>
      <c r="N221">
        <v>18.981999999999999</v>
      </c>
      <c r="O221" t="s">
        <v>81</v>
      </c>
      <c r="P221" t="s">
        <v>507</v>
      </c>
      <c r="Q221">
        <v>0.95399999999999996</v>
      </c>
      <c r="R221">
        <v>0.95399999999999996</v>
      </c>
      <c r="S221" t="s">
        <v>83</v>
      </c>
      <c r="T221" t="s">
        <v>83</v>
      </c>
      <c r="U221" t="s">
        <v>83</v>
      </c>
      <c r="V221" t="s">
        <v>83</v>
      </c>
      <c r="W221">
        <v>108</v>
      </c>
      <c r="X221">
        <v>0</v>
      </c>
      <c r="Y221">
        <v>0</v>
      </c>
      <c r="Z221">
        <v>0</v>
      </c>
      <c r="AA221">
        <v>0</v>
      </c>
      <c r="AB221">
        <v>1</v>
      </c>
      <c r="AC221" t="s">
        <v>84</v>
      </c>
      <c r="AD221" t="s">
        <v>401</v>
      </c>
      <c r="AE221" t="s">
        <v>83</v>
      </c>
    </row>
    <row r="222" spans="1:31">
      <c r="A222" t="s">
        <v>508</v>
      </c>
      <c r="B222">
        <v>2012</v>
      </c>
      <c r="C222" t="s">
        <v>401</v>
      </c>
      <c r="D222" t="s">
        <v>79</v>
      </c>
      <c r="E222" t="s">
        <v>79</v>
      </c>
      <c r="F222" t="s">
        <v>205</v>
      </c>
      <c r="G222" t="s">
        <v>79</v>
      </c>
      <c r="H222" t="s">
        <v>99</v>
      </c>
      <c r="I222" t="s">
        <v>79</v>
      </c>
      <c r="J222" t="s">
        <v>79</v>
      </c>
      <c r="K222">
        <v>18.202945</v>
      </c>
      <c r="L222">
        <v>0.66063499999999997</v>
      </c>
      <c r="M222">
        <v>16.891999999999999</v>
      </c>
      <c r="N222">
        <v>19.513999999999999</v>
      </c>
      <c r="O222" t="s">
        <v>81</v>
      </c>
      <c r="P222" t="s">
        <v>509</v>
      </c>
      <c r="Q222">
        <v>1.3109999999999999</v>
      </c>
      <c r="R222">
        <v>1.3109999999999999</v>
      </c>
      <c r="S222" t="s">
        <v>83</v>
      </c>
      <c r="T222" t="s">
        <v>83</v>
      </c>
      <c r="U222" t="s">
        <v>83</v>
      </c>
      <c r="V222" t="s">
        <v>83</v>
      </c>
      <c r="W222">
        <v>84</v>
      </c>
      <c r="X222">
        <v>0</v>
      </c>
      <c r="Y222">
        <v>0</v>
      </c>
      <c r="Z222">
        <v>0</v>
      </c>
      <c r="AA222">
        <v>0</v>
      </c>
      <c r="AB222">
        <v>1</v>
      </c>
      <c r="AC222" t="s">
        <v>84</v>
      </c>
      <c r="AD222" t="s">
        <v>401</v>
      </c>
      <c r="AE222" t="s">
        <v>83</v>
      </c>
    </row>
    <row r="223" spans="1:31">
      <c r="A223" t="s">
        <v>510</v>
      </c>
      <c r="B223">
        <v>2012</v>
      </c>
      <c r="C223" t="s">
        <v>401</v>
      </c>
      <c r="D223" t="s">
        <v>79</v>
      </c>
      <c r="E223" t="s">
        <v>79</v>
      </c>
      <c r="F223" t="s">
        <v>205</v>
      </c>
      <c r="G223" t="s">
        <v>79</v>
      </c>
      <c r="H223" t="s">
        <v>99</v>
      </c>
      <c r="I223" t="s">
        <v>89</v>
      </c>
      <c r="J223" t="s">
        <v>79</v>
      </c>
      <c r="K223">
        <v>17.704051</v>
      </c>
      <c r="L223">
        <v>0.72845700000000002</v>
      </c>
      <c r="M223">
        <v>16.259</v>
      </c>
      <c r="N223">
        <v>19.149000000000001</v>
      </c>
      <c r="O223" t="s">
        <v>81</v>
      </c>
      <c r="P223" t="s">
        <v>511</v>
      </c>
      <c r="Q223">
        <v>1.4450000000000001</v>
      </c>
      <c r="R223">
        <v>1.4450000000000001</v>
      </c>
      <c r="S223" t="s">
        <v>83</v>
      </c>
      <c r="T223" t="s">
        <v>83</v>
      </c>
      <c r="U223" t="s">
        <v>83</v>
      </c>
      <c r="V223" t="s">
        <v>83</v>
      </c>
      <c r="W223">
        <v>64</v>
      </c>
      <c r="X223">
        <v>0</v>
      </c>
      <c r="Y223">
        <v>0</v>
      </c>
      <c r="Z223">
        <v>0</v>
      </c>
      <c r="AA223">
        <v>0</v>
      </c>
      <c r="AB223">
        <v>1</v>
      </c>
      <c r="AC223" t="s">
        <v>84</v>
      </c>
      <c r="AD223" t="s">
        <v>401</v>
      </c>
      <c r="AE223" t="s">
        <v>83</v>
      </c>
    </row>
    <row r="224" spans="1:31">
      <c r="A224" t="s">
        <v>512</v>
      </c>
      <c r="B224">
        <v>2012</v>
      </c>
      <c r="C224" t="s">
        <v>401</v>
      </c>
      <c r="D224" t="s">
        <v>79</v>
      </c>
      <c r="E224" t="s">
        <v>79</v>
      </c>
      <c r="F224" t="s">
        <v>205</v>
      </c>
      <c r="G224" t="s">
        <v>79</v>
      </c>
      <c r="H224" t="s">
        <v>79</v>
      </c>
      <c r="I224" t="s">
        <v>79</v>
      </c>
      <c r="J224" t="s">
        <v>79</v>
      </c>
      <c r="K224">
        <v>17.944427000000001</v>
      </c>
      <c r="L224">
        <v>0.370342</v>
      </c>
      <c r="M224">
        <v>17.21</v>
      </c>
      <c r="N224">
        <v>18.678999999999998</v>
      </c>
      <c r="O224" t="s">
        <v>81</v>
      </c>
      <c r="P224" t="s">
        <v>513</v>
      </c>
      <c r="Q224">
        <v>0.73499999999999999</v>
      </c>
      <c r="R224">
        <v>0.73499999999999999</v>
      </c>
      <c r="S224" t="s">
        <v>83</v>
      </c>
      <c r="T224" t="s">
        <v>83</v>
      </c>
      <c r="U224" t="s">
        <v>83</v>
      </c>
      <c r="V224" t="s">
        <v>83</v>
      </c>
      <c r="W224">
        <v>309</v>
      </c>
      <c r="X224">
        <v>0</v>
      </c>
      <c r="Y224">
        <v>0</v>
      </c>
      <c r="Z224">
        <v>0</v>
      </c>
      <c r="AA224">
        <v>0</v>
      </c>
      <c r="AB224">
        <v>1</v>
      </c>
      <c r="AC224" t="s">
        <v>84</v>
      </c>
      <c r="AD224" t="s">
        <v>401</v>
      </c>
      <c r="AE224" t="s">
        <v>83</v>
      </c>
    </row>
    <row r="225" spans="1:31">
      <c r="A225" t="s">
        <v>514</v>
      </c>
      <c r="B225">
        <v>2012</v>
      </c>
      <c r="C225" t="s">
        <v>401</v>
      </c>
      <c r="D225" t="s">
        <v>79</v>
      </c>
      <c r="E225" t="s">
        <v>79</v>
      </c>
      <c r="F225" t="s">
        <v>205</v>
      </c>
      <c r="G225" t="s">
        <v>79</v>
      </c>
      <c r="H225" t="s">
        <v>79</v>
      </c>
      <c r="I225" t="s">
        <v>86</v>
      </c>
      <c r="J225" t="s">
        <v>79</v>
      </c>
      <c r="K225">
        <v>18.586794000000001</v>
      </c>
      <c r="L225">
        <v>0.64773700000000001</v>
      </c>
      <c r="M225">
        <v>17.302</v>
      </c>
      <c r="N225">
        <v>19.872</v>
      </c>
      <c r="O225" t="s">
        <v>81</v>
      </c>
      <c r="P225" t="s">
        <v>515</v>
      </c>
      <c r="Q225">
        <v>1.2849999999999999</v>
      </c>
      <c r="R225">
        <v>1.2849999999999999</v>
      </c>
      <c r="S225" t="s">
        <v>83</v>
      </c>
      <c r="T225" t="s">
        <v>83</v>
      </c>
      <c r="U225" t="s">
        <v>83</v>
      </c>
      <c r="V225" t="s">
        <v>83</v>
      </c>
      <c r="W225">
        <v>103</v>
      </c>
      <c r="X225">
        <v>0</v>
      </c>
      <c r="Y225">
        <v>0</v>
      </c>
      <c r="Z225">
        <v>0</v>
      </c>
      <c r="AA225">
        <v>0</v>
      </c>
      <c r="AB225">
        <v>1</v>
      </c>
      <c r="AC225" t="s">
        <v>84</v>
      </c>
      <c r="AD225" t="s">
        <v>401</v>
      </c>
      <c r="AE225" t="s">
        <v>83</v>
      </c>
    </row>
    <row r="226" spans="1:31">
      <c r="A226" t="s">
        <v>516</v>
      </c>
      <c r="B226">
        <v>2012</v>
      </c>
      <c r="C226" t="s">
        <v>401</v>
      </c>
      <c r="D226" t="s">
        <v>79</v>
      </c>
      <c r="E226" t="s">
        <v>79</v>
      </c>
      <c r="F226" t="s">
        <v>205</v>
      </c>
      <c r="G226" t="s">
        <v>79</v>
      </c>
      <c r="H226" t="s">
        <v>79</v>
      </c>
      <c r="I226" t="s">
        <v>89</v>
      </c>
      <c r="J226" t="s">
        <v>79</v>
      </c>
      <c r="K226">
        <v>17.712069</v>
      </c>
      <c r="L226">
        <v>0.46590300000000001</v>
      </c>
      <c r="M226">
        <v>16.788</v>
      </c>
      <c r="N226">
        <v>18.635999999999999</v>
      </c>
      <c r="O226" t="s">
        <v>81</v>
      </c>
      <c r="P226" t="s">
        <v>517</v>
      </c>
      <c r="Q226">
        <v>0.92400000000000004</v>
      </c>
      <c r="R226">
        <v>0.92400000000000004</v>
      </c>
      <c r="S226" t="s">
        <v>83</v>
      </c>
      <c r="T226" t="s">
        <v>83</v>
      </c>
      <c r="U226" t="s">
        <v>83</v>
      </c>
      <c r="V226" t="s">
        <v>83</v>
      </c>
      <c r="W226">
        <v>206</v>
      </c>
      <c r="X226">
        <v>0</v>
      </c>
      <c r="Y226">
        <v>0</v>
      </c>
      <c r="Z226">
        <v>0</v>
      </c>
      <c r="AA226">
        <v>0</v>
      </c>
      <c r="AB226">
        <v>1</v>
      </c>
      <c r="AC226" t="s">
        <v>84</v>
      </c>
      <c r="AD226" t="s">
        <v>401</v>
      </c>
      <c r="AE226" t="s">
        <v>83</v>
      </c>
    </row>
    <row r="227" spans="1:31">
      <c r="A227" t="s">
        <v>518</v>
      </c>
      <c r="B227">
        <v>2012</v>
      </c>
      <c r="C227" t="s">
        <v>401</v>
      </c>
      <c r="D227" t="s">
        <v>79</v>
      </c>
      <c r="E227" t="s">
        <v>79</v>
      </c>
      <c r="F227" t="s">
        <v>214</v>
      </c>
      <c r="G227" t="s">
        <v>79</v>
      </c>
      <c r="H227" t="s">
        <v>80</v>
      </c>
      <c r="I227" t="s">
        <v>79</v>
      </c>
      <c r="J227" t="s">
        <v>79</v>
      </c>
      <c r="K227">
        <v>14.798138</v>
      </c>
      <c r="L227">
        <v>0.15253</v>
      </c>
      <c r="M227">
        <v>14.496</v>
      </c>
      <c r="N227">
        <v>15.101000000000001</v>
      </c>
      <c r="O227" t="s">
        <v>81</v>
      </c>
      <c r="P227" t="s">
        <v>129</v>
      </c>
      <c r="Q227">
        <v>0.30299999999999999</v>
      </c>
      <c r="R227">
        <v>0.30299999999999999</v>
      </c>
      <c r="S227" t="s">
        <v>83</v>
      </c>
      <c r="T227" t="s">
        <v>83</v>
      </c>
      <c r="U227" t="s">
        <v>83</v>
      </c>
      <c r="V227" t="s">
        <v>83</v>
      </c>
      <c r="W227">
        <v>613</v>
      </c>
      <c r="X227">
        <v>0</v>
      </c>
      <c r="Y227">
        <v>0</v>
      </c>
      <c r="Z227">
        <v>0</v>
      </c>
      <c r="AA227">
        <v>0</v>
      </c>
      <c r="AB227">
        <v>1</v>
      </c>
      <c r="AC227" t="s">
        <v>84</v>
      </c>
      <c r="AD227" t="s">
        <v>401</v>
      </c>
      <c r="AE227" t="s">
        <v>83</v>
      </c>
    </row>
    <row r="228" spans="1:31">
      <c r="A228" t="s">
        <v>519</v>
      </c>
      <c r="B228">
        <v>2012</v>
      </c>
      <c r="C228" t="s">
        <v>401</v>
      </c>
      <c r="D228" t="s">
        <v>79</v>
      </c>
      <c r="E228" t="s">
        <v>79</v>
      </c>
      <c r="F228" t="s">
        <v>214</v>
      </c>
      <c r="G228" t="s">
        <v>79</v>
      </c>
      <c r="H228" t="s">
        <v>80</v>
      </c>
      <c r="I228" t="s">
        <v>86</v>
      </c>
      <c r="J228" t="s">
        <v>79</v>
      </c>
      <c r="K228">
        <v>14.737784</v>
      </c>
      <c r="L228">
        <v>0.19716700000000001</v>
      </c>
      <c r="M228">
        <v>14.347</v>
      </c>
      <c r="N228">
        <v>15.129</v>
      </c>
      <c r="O228" t="s">
        <v>81</v>
      </c>
      <c r="P228" t="s">
        <v>520</v>
      </c>
      <c r="Q228">
        <v>0.39100000000000001</v>
      </c>
      <c r="R228">
        <v>0.39100000000000001</v>
      </c>
      <c r="S228" t="s">
        <v>83</v>
      </c>
      <c r="T228" t="s">
        <v>83</v>
      </c>
      <c r="U228" t="s">
        <v>83</v>
      </c>
      <c r="V228" t="s">
        <v>83</v>
      </c>
      <c r="W228">
        <v>364</v>
      </c>
      <c r="X228">
        <v>0</v>
      </c>
      <c r="Y228">
        <v>0</v>
      </c>
      <c r="Z228">
        <v>0</v>
      </c>
      <c r="AA228">
        <v>0</v>
      </c>
      <c r="AB228">
        <v>1</v>
      </c>
      <c r="AC228" t="s">
        <v>84</v>
      </c>
      <c r="AD228" t="s">
        <v>401</v>
      </c>
      <c r="AE228" t="s">
        <v>83</v>
      </c>
    </row>
    <row r="229" spans="1:31">
      <c r="A229" t="s">
        <v>521</v>
      </c>
      <c r="B229">
        <v>2012</v>
      </c>
      <c r="C229" t="s">
        <v>401</v>
      </c>
      <c r="D229" t="s">
        <v>79</v>
      </c>
      <c r="E229" t="s">
        <v>79</v>
      </c>
      <c r="F229" t="s">
        <v>214</v>
      </c>
      <c r="G229" t="s">
        <v>79</v>
      </c>
      <c r="H229" t="s">
        <v>80</v>
      </c>
      <c r="I229" t="s">
        <v>89</v>
      </c>
      <c r="J229" t="s">
        <v>79</v>
      </c>
      <c r="K229">
        <v>14.855752000000001</v>
      </c>
      <c r="L229">
        <v>0.27181899999999998</v>
      </c>
      <c r="M229">
        <v>14.316000000000001</v>
      </c>
      <c r="N229">
        <v>15.395</v>
      </c>
      <c r="O229" t="s">
        <v>81</v>
      </c>
      <c r="P229" t="s">
        <v>522</v>
      </c>
      <c r="Q229">
        <v>0.53900000000000003</v>
      </c>
      <c r="R229">
        <v>0.53900000000000003</v>
      </c>
      <c r="S229" t="s">
        <v>83</v>
      </c>
      <c r="T229" t="s">
        <v>83</v>
      </c>
      <c r="U229" t="s">
        <v>83</v>
      </c>
      <c r="V229" t="s">
        <v>83</v>
      </c>
      <c r="W229">
        <v>249</v>
      </c>
      <c r="X229">
        <v>0</v>
      </c>
      <c r="Y229">
        <v>0</v>
      </c>
      <c r="Z229">
        <v>0</v>
      </c>
      <c r="AA229">
        <v>0</v>
      </c>
      <c r="AB229">
        <v>1</v>
      </c>
      <c r="AC229" t="s">
        <v>84</v>
      </c>
      <c r="AD229" t="s">
        <v>401</v>
      </c>
      <c r="AE229" t="s">
        <v>83</v>
      </c>
    </row>
    <row r="230" spans="1:31">
      <c r="A230" t="s">
        <v>523</v>
      </c>
      <c r="B230">
        <v>2012</v>
      </c>
      <c r="C230" t="s">
        <v>401</v>
      </c>
      <c r="D230" t="s">
        <v>79</v>
      </c>
      <c r="E230" t="s">
        <v>79</v>
      </c>
      <c r="F230" t="s">
        <v>214</v>
      </c>
      <c r="G230" t="s">
        <v>79</v>
      </c>
      <c r="H230" t="s">
        <v>92</v>
      </c>
      <c r="I230" t="s">
        <v>79</v>
      </c>
      <c r="J230" t="s">
        <v>79</v>
      </c>
      <c r="K230">
        <v>14.485111</v>
      </c>
      <c r="L230">
        <v>0.115263</v>
      </c>
      <c r="M230">
        <v>14.256</v>
      </c>
      <c r="N230">
        <v>14.714</v>
      </c>
      <c r="O230" t="s">
        <v>81</v>
      </c>
      <c r="P230" t="s">
        <v>481</v>
      </c>
      <c r="Q230">
        <v>0.22900000000000001</v>
      </c>
      <c r="R230">
        <v>0.22900000000000001</v>
      </c>
      <c r="S230" t="s">
        <v>83</v>
      </c>
      <c r="T230" t="s">
        <v>83</v>
      </c>
      <c r="U230" t="s">
        <v>83</v>
      </c>
      <c r="V230" t="s">
        <v>83</v>
      </c>
      <c r="W230">
        <v>2686</v>
      </c>
      <c r="X230">
        <v>0</v>
      </c>
      <c r="Y230">
        <v>0</v>
      </c>
      <c r="Z230">
        <v>0</v>
      </c>
      <c r="AA230">
        <v>0</v>
      </c>
      <c r="AB230">
        <v>1</v>
      </c>
      <c r="AC230" t="s">
        <v>84</v>
      </c>
      <c r="AD230" t="s">
        <v>401</v>
      </c>
      <c r="AE230" t="s">
        <v>83</v>
      </c>
    </row>
    <row r="231" spans="1:31">
      <c r="A231" t="s">
        <v>524</v>
      </c>
      <c r="B231">
        <v>2012</v>
      </c>
      <c r="C231" t="s">
        <v>401</v>
      </c>
      <c r="D231" t="s">
        <v>79</v>
      </c>
      <c r="E231" t="s">
        <v>79</v>
      </c>
      <c r="F231" t="s">
        <v>214</v>
      </c>
      <c r="G231" t="s">
        <v>79</v>
      </c>
      <c r="H231" t="s">
        <v>92</v>
      </c>
      <c r="I231" t="s">
        <v>86</v>
      </c>
      <c r="J231" t="s">
        <v>79</v>
      </c>
      <c r="K231">
        <v>14.54533</v>
      </c>
      <c r="L231">
        <v>0.11587799999999999</v>
      </c>
      <c r="M231">
        <v>14.315</v>
      </c>
      <c r="N231">
        <v>14.775</v>
      </c>
      <c r="O231" t="s">
        <v>81</v>
      </c>
      <c r="P231" t="s">
        <v>261</v>
      </c>
      <c r="Q231">
        <v>0.23</v>
      </c>
      <c r="R231">
        <v>0.23</v>
      </c>
      <c r="S231" t="s">
        <v>83</v>
      </c>
      <c r="T231" t="s">
        <v>83</v>
      </c>
      <c r="U231" t="s">
        <v>83</v>
      </c>
      <c r="V231" t="s">
        <v>83</v>
      </c>
      <c r="W231">
        <v>1649</v>
      </c>
      <c r="X231">
        <v>0</v>
      </c>
      <c r="Y231">
        <v>0</v>
      </c>
      <c r="Z231">
        <v>0</v>
      </c>
      <c r="AA231">
        <v>0</v>
      </c>
      <c r="AB231">
        <v>1</v>
      </c>
      <c r="AC231" t="s">
        <v>84</v>
      </c>
      <c r="AD231" t="s">
        <v>401</v>
      </c>
      <c r="AE231" t="s">
        <v>83</v>
      </c>
    </row>
    <row r="232" spans="1:31">
      <c r="A232" t="s">
        <v>525</v>
      </c>
      <c r="B232">
        <v>2012</v>
      </c>
      <c r="C232" t="s">
        <v>401</v>
      </c>
      <c r="D232" t="s">
        <v>79</v>
      </c>
      <c r="E232" t="s">
        <v>79</v>
      </c>
      <c r="F232" t="s">
        <v>214</v>
      </c>
      <c r="G232" t="s">
        <v>79</v>
      </c>
      <c r="H232" t="s">
        <v>92</v>
      </c>
      <c r="I232" t="s">
        <v>89</v>
      </c>
      <c r="J232" t="s">
        <v>79</v>
      </c>
      <c r="K232">
        <v>14.421158999999999</v>
      </c>
      <c r="L232">
        <v>0.193305</v>
      </c>
      <c r="M232">
        <v>14.038</v>
      </c>
      <c r="N232">
        <v>14.805</v>
      </c>
      <c r="O232" t="s">
        <v>81</v>
      </c>
      <c r="P232" t="s">
        <v>526</v>
      </c>
      <c r="Q232">
        <v>0.38400000000000001</v>
      </c>
      <c r="R232">
        <v>0.38400000000000001</v>
      </c>
      <c r="S232" t="s">
        <v>83</v>
      </c>
      <c r="T232" t="s">
        <v>83</v>
      </c>
      <c r="U232" t="s">
        <v>83</v>
      </c>
      <c r="V232" t="s">
        <v>83</v>
      </c>
      <c r="W232">
        <v>1037</v>
      </c>
      <c r="X232">
        <v>0</v>
      </c>
      <c r="Y232">
        <v>0</v>
      </c>
      <c r="Z232">
        <v>0</v>
      </c>
      <c r="AA232">
        <v>0</v>
      </c>
      <c r="AB232">
        <v>1</v>
      </c>
      <c r="AC232" t="s">
        <v>84</v>
      </c>
      <c r="AD232" t="s">
        <v>401</v>
      </c>
      <c r="AE232" t="s">
        <v>83</v>
      </c>
    </row>
    <row r="233" spans="1:31">
      <c r="A233" t="s">
        <v>527</v>
      </c>
      <c r="B233">
        <v>2012</v>
      </c>
      <c r="C233" t="s">
        <v>401</v>
      </c>
      <c r="D233" t="s">
        <v>79</v>
      </c>
      <c r="E233" t="s">
        <v>79</v>
      </c>
      <c r="F233" t="s">
        <v>214</v>
      </c>
      <c r="G233" t="s">
        <v>79</v>
      </c>
      <c r="H233" t="s">
        <v>99</v>
      </c>
      <c r="I233" t="s">
        <v>79</v>
      </c>
      <c r="J233" t="s">
        <v>79</v>
      </c>
      <c r="K233">
        <v>14.910135</v>
      </c>
      <c r="L233">
        <v>0.108394</v>
      </c>
      <c r="M233">
        <v>14.695</v>
      </c>
      <c r="N233">
        <v>15.125</v>
      </c>
      <c r="O233" t="s">
        <v>81</v>
      </c>
      <c r="P233" t="s">
        <v>528</v>
      </c>
      <c r="Q233">
        <v>0.215</v>
      </c>
      <c r="R233">
        <v>0.215</v>
      </c>
      <c r="S233" t="s">
        <v>83</v>
      </c>
      <c r="T233" t="s">
        <v>83</v>
      </c>
      <c r="U233" t="s">
        <v>83</v>
      </c>
      <c r="V233" t="s">
        <v>83</v>
      </c>
      <c r="W233">
        <v>2811</v>
      </c>
      <c r="X233">
        <v>0</v>
      </c>
      <c r="Y233">
        <v>0</v>
      </c>
      <c r="Z233">
        <v>0</v>
      </c>
      <c r="AA233">
        <v>0</v>
      </c>
      <c r="AB233">
        <v>1</v>
      </c>
      <c r="AC233" t="s">
        <v>84</v>
      </c>
      <c r="AD233" t="s">
        <v>401</v>
      </c>
      <c r="AE233" t="s">
        <v>83</v>
      </c>
    </row>
    <row r="234" spans="1:31">
      <c r="A234" t="s">
        <v>529</v>
      </c>
      <c r="B234">
        <v>2012</v>
      </c>
      <c r="C234" t="s">
        <v>401</v>
      </c>
      <c r="D234" t="s">
        <v>79</v>
      </c>
      <c r="E234" t="s">
        <v>79</v>
      </c>
      <c r="F234" t="s">
        <v>214</v>
      </c>
      <c r="G234" t="s">
        <v>79</v>
      </c>
      <c r="H234" t="s">
        <v>99</v>
      </c>
      <c r="I234" t="s">
        <v>86</v>
      </c>
      <c r="J234" t="s">
        <v>79</v>
      </c>
      <c r="K234">
        <v>15.58944</v>
      </c>
      <c r="L234">
        <v>0.16261400000000001</v>
      </c>
      <c r="M234">
        <v>15.266999999999999</v>
      </c>
      <c r="N234">
        <v>15.912000000000001</v>
      </c>
      <c r="O234" t="s">
        <v>81</v>
      </c>
      <c r="P234" t="s">
        <v>530</v>
      </c>
      <c r="Q234">
        <v>0.32300000000000001</v>
      </c>
      <c r="R234">
        <v>0.32300000000000001</v>
      </c>
      <c r="S234" t="s">
        <v>83</v>
      </c>
      <c r="T234" t="s">
        <v>83</v>
      </c>
      <c r="U234" t="s">
        <v>83</v>
      </c>
      <c r="V234" t="s">
        <v>83</v>
      </c>
      <c r="W234">
        <v>1591</v>
      </c>
      <c r="X234">
        <v>0</v>
      </c>
      <c r="Y234">
        <v>0</v>
      </c>
      <c r="Z234">
        <v>0</v>
      </c>
      <c r="AA234">
        <v>0</v>
      </c>
      <c r="AB234">
        <v>1</v>
      </c>
      <c r="AC234" t="s">
        <v>84</v>
      </c>
      <c r="AD234" t="s">
        <v>401</v>
      </c>
      <c r="AE234" t="s">
        <v>83</v>
      </c>
    </row>
    <row r="235" spans="1:31">
      <c r="A235" t="s">
        <v>531</v>
      </c>
      <c r="B235">
        <v>2012</v>
      </c>
      <c r="C235" t="s">
        <v>401</v>
      </c>
      <c r="D235" t="s">
        <v>79</v>
      </c>
      <c r="E235" t="s">
        <v>79</v>
      </c>
      <c r="F235" t="s">
        <v>214</v>
      </c>
      <c r="G235" t="s">
        <v>79</v>
      </c>
      <c r="H235" t="s">
        <v>99</v>
      </c>
      <c r="I235" t="s">
        <v>89</v>
      </c>
      <c r="J235" t="s">
        <v>79</v>
      </c>
      <c r="K235">
        <v>14.207261000000001</v>
      </c>
      <c r="L235">
        <v>0.13106200000000001</v>
      </c>
      <c r="M235">
        <v>13.946999999999999</v>
      </c>
      <c r="N235">
        <v>14.467000000000001</v>
      </c>
      <c r="O235" t="s">
        <v>81</v>
      </c>
      <c r="P235" t="s">
        <v>532</v>
      </c>
      <c r="Q235">
        <v>0.26</v>
      </c>
      <c r="R235">
        <v>0.26</v>
      </c>
      <c r="S235" t="s">
        <v>83</v>
      </c>
      <c r="T235" t="s">
        <v>83</v>
      </c>
      <c r="U235" t="s">
        <v>83</v>
      </c>
      <c r="V235" t="s">
        <v>83</v>
      </c>
      <c r="W235">
        <v>1220</v>
      </c>
      <c r="X235">
        <v>0</v>
      </c>
      <c r="Y235">
        <v>0</v>
      </c>
      <c r="Z235">
        <v>0</v>
      </c>
      <c r="AA235">
        <v>0</v>
      </c>
      <c r="AB235">
        <v>1</v>
      </c>
      <c r="AC235" t="s">
        <v>84</v>
      </c>
      <c r="AD235" t="s">
        <v>401</v>
      </c>
      <c r="AE235" t="s">
        <v>83</v>
      </c>
    </row>
    <row r="236" spans="1:31">
      <c r="A236" t="s">
        <v>533</v>
      </c>
      <c r="B236">
        <v>2012</v>
      </c>
      <c r="C236" t="s">
        <v>401</v>
      </c>
      <c r="D236" t="s">
        <v>79</v>
      </c>
      <c r="E236" t="s">
        <v>79</v>
      </c>
      <c r="F236" t="s">
        <v>214</v>
      </c>
      <c r="G236" t="s">
        <v>79</v>
      </c>
      <c r="H236" t="s">
        <v>106</v>
      </c>
      <c r="I236" t="s">
        <v>79</v>
      </c>
      <c r="J236" t="s">
        <v>79</v>
      </c>
      <c r="K236">
        <v>15.906533</v>
      </c>
      <c r="L236">
        <v>0.14546100000000001</v>
      </c>
      <c r="M236">
        <v>15.618</v>
      </c>
      <c r="N236">
        <v>16.195</v>
      </c>
      <c r="O236" t="s">
        <v>81</v>
      </c>
      <c r="P236" t="s">
        <v>534</v>
      </c>
      <c r="Q236">
        <v>0.28899999999999998</v>
      </c>
      <c r="R236">
        <v>0.28899999999999998</v>
      </c>
      <c r="S236" t="s">
        <v>83</v>
      </c>
      <c r="T236" t="s">
        <v>83</v>
      </c>
      <c r="U236" t="s">
        <v>83</v>
      </c>
      <c r="V236" t="s">
        <v>83</v>
      </c>
      <c r="W236">
        <v>2023</v>
      </c>
      <c r="X236">
        <v>0</v>
      </c>
      <c r="Y236">
        <v>0</v>
      </c>
      <c r="Z236">
        <v>0</v>
      </c>
      <c r="AA236">
        <v>0</v>
      </c>
      <c r="AB236">
        <v>1</v>
      </c>
      <c r="AC236" t="s">
        <v>84</v>
      </c>
      <c r="AD236" t="s">
        <v>401</v>
      </c>
      <c r="AE236" t="s">
        <v>83</v>
      </c>
    </row>
    <row r="237" spans="1:31">
      <c r="A237" t="s">
        <v>535</v>
      </c>
      <c r="B237">
        <v>2012</v>
      </c>
      <c r="C237" t="s">
        <v>401</v>
      </c>
      <c r="D237" t="s">
        <v>79</v>
      </c>
      <c r="E237" t="s">
        <v>79</v>
      </c>
      <c r="F237" t="s">
        <v>214</v>
      </c>
      <c r="G237" t="s">
        <v>79</v>
      </c>
      <c r="H237" t="s">
        <v>106</v>
      </c>
      <c r="I237" t="s">
        <v>86</v>
      </c>
      <c r="J237" t="s">
        <v>79</v>
      </c>
      <c r="K237">
        <v>17.237828</v>
      </c>
      <c r="L237">
        <v>0.22334899999999999</v>
      </c>
      <c r="M237">
        <v>16.795000000000002</v>
      </c>
      <c r="N237">
        <v>17.681000000000001</v>
      </c>
      <c r="O237" t="s">
        <v>81</v>
      </c>
      <c r="P237" t="s">
        <v>536</v>
      </c>
      <c r="Q237">
        <v>0.443</v>
      </c>
      <c r="R237">
        <v>0.443</v>
      </c>
      <c r="S237" t="s">
        <v>83</v>
      </c>
      <c r="T237" t="s">
        <v>83</v>
      </c>
      <c r="U237" t="s">
        <v>83</v>
      </c>
      <c r="V237" t="s">
        <v>83</v>
      </c>
      <c r="W237">
        <v>1049</v>
      </c>
      <c r="X237">
        <v>0</v>
      </c>
      <c r="Y237">
        <v>0</v>
      </c>
      <c r="Z237">
        <v>0</v>
      </c>
      <c r="AA237">
        <v>0</v>
      </c>
      <c r="AB237">
        <v>1</v>
      </c>
      <c r="AC237" t="s">
        <v>84</v>
      </c>
      <c r="AD237" t="s">
        <v>401</v>
      </c>
      <c r="AE237" t="s">
        <v>83</v>
      </c>
    </row>
    <row r="238" spans="1:31">
      <c r="A238" t="s">
        <v>537</v>
      </c>
      <c r="B238">
        <v>2012</v>
      </c>
      <c r="C238" t="s">
        <v>401</v>
      </c>
      <c r="D238" t="s">
        <v>79</v>
      </c>
      <c r="E238" t="s">
        <v>79</v>
      </c>
      <c r="F238" t="s">
        <v>214</v>
      </c>
      <c r="G238" t="s">
        <v>79</v>
      </c>
      <c r="H238" t="s">
        <v>106</v>
      </c>
      <c r="I238" t="s">
        <v>89</v>
      </c>
      <c r="J238" t="s">
        <v>79</v>
      </c>
      <c r="K238">
        <v>14.667895</v>
      </c>
      <c r="L238">
        <v>0.15756800000000001</v>
      </c>
      <c r="M238">
        <v>14.355</v>
      </c>
      <c r="N238">
        <v>14.981</v>
      </c>
      <c r="O238" t="s">
        <v>81</v>
      </c>
      <c r="P238" t="s">
        <v>263</v>
      </c>
      <c r="Q238">
        <v>0.313</v>
      </c>
      <c r="R238">
        <v>0.313</v>
      </c>
      <c r="S238" t="s">
        <v>83</v>
      </c>
      <c r="T238" t="s">
        <v>83</v>
      </c>
      <c r="U238" t="s">
        <v>83</v>
      </c>
      <c r="V238" t="s">
        <v>83</v>
      </c>
      <c r="W238">
        <v>974</v>
      </c>
      <c r="X238">
        <v>0</v>
      </c>
      <c r="Y238">
        <v>0</v>
      </c>
      <c r="Z238">
        <v>0</v>
      </c>
      <c r="AA238">
        <v>0</v>
      </c>
      <c r="AB238">
        <v>1</v>
      </c>
      <c r="AC238" t="s">
        <v>84</v>
      </c>
      <c r="AD238" t="s">
        <v>401</v>
      </c>
      <c r="AE238" t="s">
        <v>83</v>
      </c>
    </row>
    <row r="239" spans="1:31">
      <c r="A239" t="s">
        <v>538</v>
      </c>
      <c r="B239">
        <v>2012</v>
      </c>
      <c r="C239" t="s">
        <v>401</v>
      </c>
      <c r="D239" t="s">
        <v>79</v>
      </c>
      <c r="E239" t="s">
        <v>79</v>
      </c>
      <c r="F239" t="s">
        <v>214</v>
      </c>
      <c r="G239" t="s">
        <v>79</v>
      </c>
      <c r="H239" t="s">
        <v>79</v>
      </c>
      <c r="I239" t="s">
        <v>79</v>
      </c>
      <c r="J239" t="s">
        <v>79</v>
      </c>
      <c r="K239">
        <v>14.956419</v>
      </c>
      <c r="L239">
        <v>6.5368999999999997E-2</v>
      </c>
      <c r="M239">
        <v>14.827</v>
      </c>
      <c r="N239">
        <v>15.086</v>
      </c>
      <c r="O239" t="s">
        <v>81</v>
      </c>
      <c r="P239" t="s">
        <v>495</v>
      </c>
      <c r="Q239">
        <v>0.13</v>
      </c>
      <c r="R239">
        <v>0.13</v>
      </c>
      <c r="S239" t="s">
        <v>83</v>
      </c>
      <c r="T239" t="s">
        <v>83</v>
      </c>
      <c r="U239" t="s">
        <v>83</v>
      </c>
      <c r="V239" t="s">
        <v>83</v>
      </c>
      <c r="W239">
        <v>8133</v>
      </c>
      <c r="X239">
        <v>0</v>
      </c>
      <c r="Y239">
        <v>0</v>
      </c>
      <c r="Z239">
        <v>0</v>
      </c>
      <c r="AA239">
        <v>0</v>
      </c>
      <c r="AB239">
        <v>1</v>
      </c>
      <c r="AC239" t="s">
        <v>84</v>
      </c>
      <c r="AD239" t="s">
        <v>401</v>
      </c>
      <c r="AE239" t="s">
        <v>83</v>
      </c>
    </row>
    <row r="240" spans="1:31">
      <c r="A240" t="s">
        <v>539</v>
      </c>
      <c r="B240">
        <v>2012</v>
      </c>
      <c r="C240" t="s">
        <v>401</v>
      </c>
      <c r="D240" t="s">
        <v>79</v>
      </c>
      <c r="E240" t="s">
        <v>79</v>
      </c>
      <c r="F240" t="s">
        <v>214</v>
      </c>
      <c r="G240" t="s">
        <v>79</v>
      </c>
      <c r="H240" t="s">
        <v>79</v>
      </c>
      <c r="I240" t="s">
        <v>86</v>
      </c>
      <c r="J240" t="s">
        <v>79</v>
      </c>
      <c r="K240">
        <v>15.466329</v>
      </c>
      <c r="L240">
        <v>8.2584000000000005E-2</v>
      </c>
      <c r="M240">
        <v>15.302</v>
      </c>
      <c r="N240">
        <v>15.63</v>
      </c>
      <c r="O240" t="s">
        <v>81</v>
      </c>
      <c r="P240" t="s">
        <v>497</v>
      </c>
      <c r="Q240">
        <v>0.16400000000000001</v>
      </c>
      <c r="R240">
        <v>0.16400000000000001</v>
      </c>
      <c r="S240" t="s">
        <v>83</v>
      </c>
      <c r="T240" t="s">
        <v>83</v>
      </c>
      <c r="U240" t="s">
        <v>83</v>
      </c>
      <c r="V240" t="s">
        <v>83</v>
      </c>
      <c r="W240">
        <v>4653</v>
      </c>
      <c r="X240">
        <v>0</v>
      </c>
      <c r="Y240">
        <v>0</v>
      </c>
      <c r="Z240">
        <v>0</v>
      </c>
      <c r="AA240">
        <v>0</v>
      </c>
      <c r="AB240">
        <v>1</v>
      </c>
      <c r="AC240" t="s">
        <v>84</v>
      </c>
      <c r="AD240" t="s">
        <v>401</v>
      </c>
      <c r="AE240" t="s">
        <v>83</v>
      </c>
    </row>
    <row r="241" spans="1:31">
      <c r="A241" t="s">
        <v>540</v>
      </c>
      <c r="B241">
        <v>2012</v>
      </c>
      <c r="C241" t="s">
        <v>401</v>
      </c>
      <c r="D241" t="s">
        <v>79</v>
      </c>
      <c r="E241" t="s">
        <v>79</v>
      </c>
      <c r="F241" t="s">
        <v>214</v>
      </c>
      <c r="G241" t="s">
        <v>79</v>
      </c>
      <c r="H241" t="s">
        <v>79</v>
      </c>
      <c r="I241" t="s">
        <v>89</v>
      </c>
      <c r="J241" t="s">
        <v>79</v>
      </c>
      <c r="K241">
        <v>14.43934</v>
      </c>
      <c r="L241">
        <v>8.6152999999999993E-2</v>
      </c>
      <c r="M241">
        <v>14.268000000000001</v>
      </c>
      <c r="N241">
        <v>14.61</v>
      </c>
      <c r="O241" t="s">
        <v>81</v>
      </c>
      <c r="P241" t="s">
        <v>541</v>
      </c>
      <c r="Q241">
        <v>0.17100000000000001</v>
      </c>
      <c r="R241">
        <v>0.17100000000000001</v>
      </c>
      <c r="S241" t="s">
        <v>83</v>
      </c>
      <c r="T241" t="s">
        <v>83</v>
      </c>
      <c r="U241" t="s">
        <v>83</v>
      </c>
      <c r="V241" t="s">
        <v>83</v>
      </c>
      <c r="W241">
        <v>3480</v>
      </c>
      <c r="X241">
        <v>0</v>
      </c>
      <c r="Y241">
        <v>0</v>
      </c>
      <c r="Z241">
        <v>0</v>
      </c>
      <c r="AA241">
        <v>0</v>
      </c>
      <c r="AB241">
        <v>1</v>
      </c>
      <c r="AC241" t="s">
        <v>84</v>
      </c>
      <c r="AD241" t="s">
        <v>401</v>
      </c>
      <c r="AE241" t="s">
        <v>83</v>
      </c>
    </row>
    <row r="242" spans="1:31">
      <c r="A242" t="s">
        <v>542</v>
      </c>
      <c r="B242">
        <v>2012</v>
      </c>
      <c r="C242" t="s">
        <v>401</v>
      </c>
      <c r="D242" t="s">
        <v>79</v>
      </c>
      <c r="E242" t="s">
        <v>241</v>
      </c>
      <c r="F242" t="s">
        <v>79</v>
      </c>
      <c r="G242" t="s">
        <v>79</v>
      </c>
      <c r="H242" t="s">
        <v>80</v>
      </c>
      <c r="I242" t="s">
        <v>79</v>
      </c>
      <c r="J242" t="s">
        <v>79</v>
      </c>
      <c r="K242">
        <v>14.917437</v>
      </c>
      <c r="L242">
        <v>0.15030399999999999</v>
      </c>
      <c r="M242">
        <v>14.619</v>
      </c>
      <c r="N242">
        <v>15.215999999999999</v>
      </c>
      <c r="O242" t="s">
        <v>81</v>
      </c>
      <c r="P242" t="s">
        <v>543</v>
      </c>
      <c r="Q242">
        <v>0.29799999999999999</v>
      </c>
      <c r="R242">
        <v>0.29799999999999999</v>
      </c>
      <c r="S242" t="s">
        <v>83</v>
      </c>
      <c r="T242" t="s">
        <v>83</v>
      </c>
      <c r="U242" t="s">
        <v>83</v>
      </c>
      <c r="V242" t="s">
        <v>83</v>
      </c>
      <c r="W242">
        <v>577</v>
      </c>
      <c r="X242">
        <v>0</v>
      </c>
      <c r="Y242">
        <v>0</v>
      </c>
      <c r="Z242">
        <v>0</v>
      </c>
      <c r="AA242">
        <v>0</v>
      </c>
      <c r="AB242">
        <v>1</v>
      </c>
      <c r="AC242" t="s">
        <v>84</v>
      </c>
      <c r="AD242" t="s">
        <v>401</v>
      </c>
      <c r="AE242" t="s">
        <v>83</v>
      </c>
    </row>
    <row r="243" spans="1:31">
      <c r="A243" t="s">
        <v>544</v>
      </c>
      <c r="B243">
        <v>2012</v>
      </c>
      <c r="C243" t="s">
        <v>401</v>
      </c>
      <c r="D243" t="s">
        <v>79</v>
      </c>
      <c r="E243" t="s">
        <v>241</v>
      </c>
      <c r="F243" t="s">
        <v>79</v>
      </c>
      <c r="G243" t="s">
        <v>79</v>
      </c>
      <c r="H243" t="s">
        <v>80</v>
      </c>
      <c r="I243" t="s">
        <v>86</v>
      </c>
      <c r="J243" t="s">
        <v>79</v>
      </c>
      <c r="K243">
        <v>14.775429000000001</v>
      </c>
      <c r="L243">
        <v>0.20488000000000001</v>
      </c>
      <c r="M243">
        <v>14.369</v>
      </c>
      <c r="N243">
        <v>15.182</v>
      </c>
      <c r="O243" t="s">
        <v>81</v>
      </c>
      <c r="P243" t="s">
        <v>226</v>
      </c>
      <c r="Q243">
        <v>0.40600000000000003</v>
      </c>
      <c r="R243">
        <v>0.40600000000000003</v>
      </c>
      <c r="S243" t="s">
        <v>83</v>
      </c>
      <c r="T243" t="s">
        <v>83</v>
      </c>
      <c r="U243" t="s">
        <v>83</v>
      </c>
      <c r="V243" t="s">
        <v>83</v>
      </c>
      <c r="W243">
        <v>342</v>
      </c>
      <c r="X243">
        <v>0</v>
      </c>
      <c r="Y243">
        <v>0</v>
      </c>
      <c r="Z243">
        <v>0</v>
      </c>
      <c r="AA243">
        <v>0</v>
      </c>
      <c r="AB243">
        <v>1</v>
      </c>
      <c r="AC243" t="s">
        <v>84</v>
      </c>
      <c r="AD243" t="s">
        <v>401</v>
      </c>
      <c r="AE243" t="s">
        <v>83</v>
      </c>
    </row>
    <row r="244" spans="1:31">
      <c r="A244" t="s">
        <v>545</v>
      </c>
      <c r="B244">
        <v>2012</v>
      </c>
      <c r="C244" t="s">
        <v>401</v>
      </c>
      <c r="D244" t="s">
        <v>79</v>
      </c>
      <c r="E244" t="s">
        <v>241</v>
      </c>
      <c r="F244" t="s">
        <v>79</v>
      </c>
      <c r="G244" t="s">
        <v>79</v>
      </c>
      <c r="H244" t="s">
        <v>80</v>
      </c>
      <c r="I244" t="s">
        <v>89</v>
      </c>
      <c r="J244" t="s">
        <v>79</v>
      </c>
      <c r="K244">
        <v>15.054634</v>
      </c>
      <c r="L244">
        <v>0.29617199999999999</v>
      </c>
      <c r="M244">
        <v>14.467000000000001</v>
      </c>
      <c r="N244">
        <v>15.641999999999999</v>
      </c>
      <c r="O244" t="s">
        <v>81</v>
      </c>
      <c r="P244" t="s">
        <v>546</v>
      </c>
      <c r="Q244">
        <v>0.58799999999999997</v>
      </c>
      <c r="R244">
        <v>0.58799999999999997</v>
      </c>
      <c r="S244" t="s">
        <v>83</v>
      </c>
      <c r="T244" t="s">
        <v>83</v>
      </c>
      <c r="U244" t="s">
        <v>83</v>
      </c>
      <c r="V244" t="s">
        <v>83</v>
      </c>
      <c r="W244">
        <v>235</v>
      </c>
      <c r="X244">
        <v>0</v>
      </c>
      <c r="Y244">
        <v>0</v>
      </c>
      <c r="Z244">
        <v>0</v>
      </c>
      <c r="AA244">
        <v>0</v>
      </c>
      <c r="AB244">
        <v>1</v>
      </c>
      <c r="AC244" t="s">
        <v>84</v>
      </c>
      <c r="AD244" t="s">
        <v>401</v>
      </c>
      <c r="AE244" t="s">
        <v>83</v>
      </c>
    </row>
    <row r="245" spans="1:31">
      <c r="A245" t="s">
        <v>547</v>
      </c>
      <c r="B245">
        <v>2012</v>
      </c>
      <c r="C245" t="s">
        <v>401</v>
      </c>
      <c r="D245" t="s">
        <v>79</v>
      </c>
      <c r="E245" t="s">
        <v>241</v>
      </c>
      <c r="F245" t="s">
        <v>79</v>
      </c>
      <c r="G245" t="s">
        <v>79</v>
      </c>
      <c r="H245" t="s">
        <v>92</v>
      </c>
      <c r="I245" t="s">
        <v>79</v>
      </c>
      <c r="J245" t="s">
        <v>79</v>
      </c>
      <c r="K245">
        <v>14.725103000000001</v>
      </c>
      <c r="L245">
        <v>0.109291</v>
      </c>
      <c r="M245">
        <v>14.507999999999999</v>
      </c>
      <c r="N245">
        <v>14.942</v>
      </c>
      <c r="O245" t="s">
        <v>81</v>
      </c>
      <c r="P245" t="s">
        <v>113</v>
      </c>
      <c r="Q245">
        <v>0.217</v>
      </c>
      <c r="R245">
        <v>0.217</v>
      </c>
      <c r="S245" t="s">
        <v>83</v>
      </c>
      <c r="T245" t="s">
        <v>83</v>
      </c>
      <c r="U245" t="s">
        <v>83</v>
      </c>
      <c r="V245" t="s">
        <v>83</v>
      </c>
      <c r="W245">
        <v>2617</v>
      </c>
      <c r="X245">
        <v>0</v>
      </c>
      <c r="Y245">
        <v>0</v>
      </c>
      <c r="Z245">
        <v>0</v>
      </c>
      <c r="AA245">
        <v>0</v>
      </c>
      <c r="AB245">
        <v>1</v>
      </c>
      <c r="AC245" t="s">
        <v>84</v>
      </c>
      <c r="AD245" t="s">
        <v>401</v>
      </c>
      <c r="AE245" t="s">
        <v>83</v>
      </c>
    </row>
    <row r="246" spans="1:31">
      <c r="A246" t="s">
        <v>548</v>
      </c>
      <c r="B246">
        <v>2012</v>
      </c>
      <c r="C246" t="s">
        <v>401</v>
      </c>
      <c r="D246" t="s">
        <v>79</v>
      </c>
      <c r="E246" t="s">
        <v>241</v>
      </c>
      <c r="F246" t="s">
        <v>79</v>
      </c>
      <c r="G246" t="s">
        <v>79</v>
      </c>
      <c r="H246" t="s">
        <v>92</v>
      </c>
      <c r="I246" t="s">
        <v>86</v>
      </c>
      <c r="J246" t="s">
        <v>79</v>
      </c>
      <c r="K246">
        <v>14.579672</v>
      </c>
      <c r="L246">
        <v>0.11171399999999999</v>
      </c>
      <c r="M246">
        <v>14.358000000000001</v>
      </c>
      <c r="N246">
        <v>14.801</v>
      </c>
      <c r="O246" t="s">
        <v>81</v>
      </c>
      <c r="P246" t="s">
        <v>549</v>
      </c>
      <c r="Q246">
        <v>0.222</v>
      </c>
      <c r="R246">
        <v>0.222</v>
      </c>
      <c r="S246" t="s">
        <v>83</v>
      </c>
      <c r="T246" t="s">
        <v>83</v>
      </c>
      <c r="U246" t="s">
        <v>83</v>
      </c>
      <c r="V246" t="s">
        <v>83</v>
      </c>
      <c r="W246">
        <v>1563</v>
      </c>
      <c r="X246">
        <v>0</v>
      </c>
      <c r="Y246">
        <v>0</v>
      </c>
      <c r="Z246">
        <v>0</v>
      </c>
      <c r="AA246">
        <v>0</v>
      </c>
      <c r="AB246">
        <v>1</v>
      </c>
      <c r="AC246" t="s">
        <v>84</v>
      </c>
      <c r="AD246" t="s">
        <v>401</v>
      </c>
      <c r="AE246" t="s">
        <v>83</v>
      </c>
    </row>
    <row r="247" spans="1:31">
      <c r="A247" t="s">
        <v>550</v>
      </c>
      <c r="B247">
        <v>2012</v>
      </c>
      <c r="C247" t="s">
        <v>401</v>
      </c>
      <c r="D247" t="s">
        <v>79</v>
      </c>
      <c r="E247" t="s">
        <v>241</v>
      </c>
      <c r="F247" t="s">
        <v>79</v>
      </c>
      <c r="G247" t="s">
        <v>79</v>
      </c>
      <c r="H247" t="s">
        <v>92</v>
      </c>
      <c r="I247" t="s">
        <v>89</v>
      </c>
      <c r="J247" t="s">
        <v>79</v>
      </c>
      <c r="K247">
        <v>14.864238</v>
      </c>
      <c r="L247">
        <v>0.18596099999999999</v>
      </c>
      <c r="M247">
        <v>14.494999999999999</v>
      </c>
      <c r="N247">
        <v>15.233000000000001</v>
      </c>
      <c r="O247" t="s">
        <v>81</v>
      </c>
      <c r="P247" t="s">
        <v>252</v>
      </c>
      <c r="Q247">
        <v>0.36899999999999999</v>
      </c>
      <c r="R247">
        <v>0.36899999999999999</v>
      </c>
      <c r="S247" t="s">
        <v>83</v>
      </c>
      <c r="T247" t="s">
        <v>83</v>
      </c>
      <c r="U247" t="s">
        <v>83</v>
      </c>
      <c r="V247" t="s">
        <v>83</v>
      </c>
      <c r="W247">
        <v>1054</v>
      </c>
      <c r="X247">
        <v>0</v>
      </c>
      <c r="Y247">
        <v>0</v>
      </c>
      <c r="Z247">
        <v>0</v>
      </c>
      <c r="AA247">
        <v>0</v>
      </c>
      <c r="AB247">
        <v>1</v>
      </c>
      <c r="AC247" t="s">
        <v>84</v>
      </c>
      <c r="AD247" t="s">
        <v>401</v>
      </c>
      <c r="AE247" t="s">
        <v>83</v>
      </c>
    </row>
    <row r="248" spans="1:31">
      <c r="A248" t="s">
        <v>551</v>
      </c>
      <c r="B248">
        <v>2012</v>
      </c>
      <c r="C248" t="s">
        <v>401</v>
      </c>
      <c r="D248" t="s">
        <v>79</v>
      </c>
      <c r="E248" t="s">
        <v>241</v>
      </c>
      <c r="F248" t="s">
        <v>79</v>
      </c>
      <c r="G248" t="s">
        <v>79</v>
      </c>
      <c r="H248" t="s">
        <v>99</v>
      </c>
      <c r="I248" t="s">
        <v>79</v>
      </c>
      <c r="J248" t="s">
        <v>79</v>
      </c>
      <c r="K248">
        <v>14.918303999999999</v>
      </c>
      <c r="L248">
        <v>0.107706</v>
      </c>
      <c r="M248">
        <v>14.705</v>
      </c>
      <c r="N248">
        <v>15.132</v>
      </c>
      <c r="O248" t="s">
        <v>81</v>
      </c>
      <c r="P248" t="s">
        <v>528</v>
      </c>
      <c r="Q248">
        <v>0.214</v>
      </c>
      <c r="R248">
        <v>0.214</v>
      </c>
      <c r="S248" t="s">
        <v>83</v>
      </c>
      <c r="T248" t="s">
        <v>83</v>
      </c>
      <c r="U248" t="s">
        <v>83</v>
      </c>
      <c r="V248" t="s">
        <v>83</v>
      </c>
      <c r="W248">
        <v>2772</v>
      </c>
      <c r="X248">
        <v>0</v>
      </c>
      <c r="Y248">
        <v>0</v>
      </c>
      <c r="Z248">
        <v>0</v>
      </c>
      <c r="AA248">
        <v>0</v>
      </c>
      <c r="AB248">
        <v>1</v>
      </c>
      <c r="AC248" t="s">
        <v>84</v>
      </c>
      <c r="AD248" t="s">
        <v>401</v>
      </c>
      <c r="AE248" t="s">
        <v>83</v>
      </c>
    </row>
    <row r="249" spans="1:31">
      <c r="A249" t="s">
        <v>552</v>
      </c>
      <c r="B249">
        <v>2012</v>
      </c>
      <c r="C249" t="s">
        <v>401</v>
      </c>
      <c r="D249" t="s">
        <v>79</v>
      </c>
      <c r="E249" t="s">
        <v>241</v>
      </c>
      <c r="F249" t="s">
        <v>79</v>
      </c>
      <c r="G249" t="s">
        <v>79</v>
      </c>
      <c r="H249" t="s">
        <v>99</v>
      </c>
      <c r="I249" t="s">
        <v>86</v>
      </c>
      <c r="J249" t="s">
        <v>79</v>
      </c>
      <c r="K249">
        <v>15.463148</v>
      </c>
      <c r="L249">
        <v>0.17196500000000001</v>
      </c>
      <c r="M249">
        <v>15.122</v>
      </c>
      <c r="N249">
        <v>15.804</v>
      </c>
      <c r="O249" t="s">
        <v>81</v>
      </c>
      <c r="P249" t="s">
        <v>486</v>
      </c>
      <c r="Q249">
        <v>0.34100000000000003</v>
      </c>
      <c r="R249">
        <v>0.34100000000000003</v>
      </c>
      <c r="S249" t="s">
        <v>83</v>
      </c>
      <c r="T249" t="s">
        <v>83</v>
      </c>
      <c r="U249" t="s">
        <v>83</v>
      </c>
      <c r="V249" t="s">
        <v>83</v>
      </c>
      <c r="W249">
        <v>1546</v>
      </c>
      <c r="X249">
        <v>0</v>
      </c>
      <c r="Y249">
        <v>0</v>
      </c>
      <c r="Z249">
        <v>0</v>
      </c>
      <c r="AA249">
        <v>0</v>
      </c>
      <c r="AB249">
        <v>1</v>
      </c>
      <c r="AC249" t="s">
        <v>84</v>
      </c>
      <c r="AD249" t="s">
        <v>401</v>
      </c>
      <c r="AE249" t="s">
        <v>83</v>
      </c>
    </row>
    <row r="250" spans="1:31">
      <c r="A250" t="s">
        <v>553</v>
      </c>
      <c r="B250">
        <v>2012</v>
      </c>
      <c r="C250" t="s">
        <v>401</v>
      </c>
      <c r="D250" t="s">
        <v>79</v>
      </c>
      <c r="E250" t="s">
        <v>241</v>
      </c>
      <c r="F250" t="s">
        <v>79</v>
      </c>
      <c r="G250" t="s">
        <v>79</v>
      </c>
      <c r="H250" t="s">
        <v>99</v>
      </c>
      <c r="I250" t="s">
        <v>89</v>
      </c>
      <c r="J250" t="s">
        <v>79</v>
      </c>
      <c r="K250">
        <v>14.388071</v>
      </c>
      <c r="L250">
        <v>0.139487</v>
      </c>
      <c r="M250">
        <v>14.111000000000001</v>
      </c>
      <c r="N250">
        <v>14.664999999999999</v>
      </c>
      <c r="O250" t="s">
        <v>81</v>
      </c>
      <c r="P250" t="s">
        <v>201</v>
      </c>
      <c r="Q250">
        <v>0.27700000000000002</v>
      </c>
      <c r="R250">
        <v>0.27700000000000002</v>
      </c>
      <c r="S250" t="s">
        <v>83</v>
      </c>
      <c r="T250" t="s">
        <v>83</v>
      </c>
      <c r="U250" t="s">
        <v>83</v>
      </c>
      <c r="V250" t="s">
        <v>83</v>
      </c>
      <c r="W250">
        <v>1226</v>
      </c>
      <c r="X250">
        <v>0</v>
      </c>
      <c r="Y250">
        <v>0</v>
      </c>
      <c r="Z250">
        <v>0</v>
      </c>
      <c r="AA250">
        <v>0</v>
      </c>
      <c r="AB250">
        <v>1</v>
      </c>
      <c r="AC250" t="s">
        <v>84</v>
      </c>
      <c r="AD250" t="s">
        <v>401</v>
      </c>
      <c r="AE250" t="s">
        <v>83</v>
      </c>
    </row>
    <row r="251" spans="1:31">
      <c r="A251" t="s">
        <v>554</v>
      </c>
      <c r="B251">
        <v>2012</v>
      </c>
      <c r="C251" t="s">
        <v>401</v>
      </c>
      <c r="D251" t="s">
        <v>79</v>
      </c>
      <c r="E251" t="s">
        <v>241</v>
      </c>
      <c r="F251" t="s">
        <v>79</v>
      </c>
      <c r="G251" t="s">
        <v>79</v>
      </c>
      <c r="H251" t="s">
        <v>106</v>
      </c>
      <c r="I251" t="s">
        <v>79</v>
      </c>
      <c r="J251" t="s">
        <v>79</v>
      </c>
      <c r="K251">
        <v>15.896663</v>
      </c>
      <c r="L251">
        <v>0.16353400000000001</v>
      </c>
      <c r="M251">
        <v>15.571999999999999</v>
      </c>
      <c r="N251">
        <v>16.221</v>
      </c>
      <c r="O251" t="s">
        <v>81</v>
      </c>
      <c r="P251" t="s">
        <v>534</v>
      </c>
      <c r="Q251">
        <v>0.32400000000000001</v>
      </c>
      <c r="R251">
        <v>0.32400000000000001</v>
      </c>
      <c r="S251" t="s">
        <v>83</v>
      </c>
      <c r="T251" t="s">
        <v>83</v>
      </c>
      <c r="U251" t="s">
        <v>83</v>
      </c>
      <c r="V251" t="s">
        <v>83</v>
      </c>
      <c r="W251">
        <v>2009</v>
      </c>
      <c r="X251">
        <v>0</v>
      </c>
      <c r="Y251">
        <v>0</v>
      </c>
      <c r="Z251">
        <v>0</v>
      </c>
      <c r="AA251">
        <v>0</v>
      </c>
      <c r="AB251">
        <v>1</v>
      </c>
      <c r="AC251" t="s">
        <v>84</v>
      </c>
      <c r="AD251" t="s">
        <v>401</v>
      </c>
      <c r="AE251" t="s">
        <v>83</v>
      </c>
    </row>
    <row r="252" spans="1:31">
      <c r="A252" t="s">
        <v>555</v>
      </c>
      <c r="B252">
        <v>2012</v>
      </c>
      <c r="C252" t="s">
        <v>401</v>
      </c>
      <c r="D252" t="s">
        <v>79</v>
      </c>
      <c r="E252" t="s">
        <v>241</v>
      </c>
      <c r="F252" t="s">
        <v>79</v>
      </c>
      <c r="G252" t="s">
        <v>79</v>
      </c>
      <c r="H252" t="s">
        <v>106</v>
      </c>
      <c r="I252" t="s">
        <v>86</v>
      </c>
      <c r="J252" t="s">
        <v>79</v>
      </c>
      <c r="K252">
        <v>17.223293999999999</v>
      </c>
      <c r="L252">
        <v>0.23074600000000001</v>
      </c>
      <c r="M252">
        <v>16.765999999999998</v>
      </c>
      <c r="N252">
        <v>17.681000000000001</v>
      </c>
      <c r="O252" t="s">
        <v>81</v>
      </c>
      <c r="P252" t="s">
        <v>536</v>
      </c>
      <c r="Q252">
        <v>0.45800000000000002</v>
      </c>
      <c r="R252">
        <v>0.45800000000000002</v>
      </c>
      <c r="S252" t="s">
        <v>83</v>
      </c>
      <c r="T252" t="s">
        <v>83</v>
      </c>
      <c r="U252" t="s">
        <v>83</v>
      </c>
      <c r="V252" t="s">
        <v>83</v>
      </c>
      <c r="W252">
        <v>1039</v>
      </c>
      <c r="X252">
        <v>0</v>
      </c>
      <c r="Y252">
        <v>0</v>
      </c>
      <c r="Z252">
        <v>0</v>
      </c>
      <c r="AA252">
        <v>0</v>
      </c>
      <c r="AB252">
        <v>1</v>
      </c>
      <c r="AC252" t="s">
        <v>84</v>
      </c>
      <c r="AD252" t="s">
        <v>401</v>
      </c>
      <c r="AE252" t="s">
        <v>83</v>
      </c>
    </row>
    <row r="253" spans="1:31">
      <c r="A253" t="s">
        <v>556</v>
      </c>
      <c r="B253">
        <v>2012</v>
      </c>
      <c r="C253" t="s">
        <v>401</v>
      </c>
      <c r="D253" t="s">
        <v>79</v>
      </c>
      <c r="E253" t="s">
        <v>241</v>
      </c>
      <c r="F253" t="s">
        <v>79</v>
      </c>
      <c r="G253" t="s">
        <v>79</v>
      </c>
      <c r="H253" t="s">
        <v>106</v>
      </c>
      <c r="I253" t="s">
        <v>89</v>
      </c>
      <c r="J253" t="s">
        <v>79</v>
      </c>
      <c r="K253">
        <v>14.685903</v>
      </c>
      <c r="L253">
        <v>0.16625400000000001</v>
      </c>
      <c r="M253">
        <v>14.356</v>
      </c>
      <c r="N253">
        <v>15.016</v>
      </c>
      <c r="O253" t="s">
        <v>81</v>
      </c>
      <c r="P253" t="s">
        <v>263</v>
      </c>
      <c r="Q253">
        <v>0.33</v>
      </c>
      <c r="R253">
        <v>0.33</v>
      </c>
      <c r="S253" t="s">
        <v>83</v>
      </c>
      <c r="T253" t="s">
        <v>83</v>
      </c>
      <c r="U253" t="s">
        <v>83</v>
      </c>
      <c r="V253" t="s">
        <v>83</v>
      </c>
      <c r="W253">
        <v>970</v>
      </c>
      <c r="X253">
        <v>0</v>
      </c>
      <c r="Y253">
        <v>0</v>
      </c>
      <c r="Z253">
        <v>0</v>
      </c>
      <c r="AA253">
        <v>0</v>
      </c>
      <c r="AB253">
        <v>1</v>
      </c>
      <c r="AC253" t="s">
        <v>84</v>
      </c>
      <c r="AD253" t="s">
        <v>401</v>
      </c>
      <c r="AE253" t="s">
        <v>83</v>
      </c>
    </row>
    <row r="254" spans="1:31">
      <c r="A254" t="s">
        <v>557</v>
      </c>
      <c r="B254">
        <v>2012</v>
      </c>
      <c r="C254" t="s">
        <v>401</v>
      </c>
      <c r="D254" t="s">
        <v>79</v>
      </c>
      <c r="E254" t="s">
        <v>241</v>
      </c>
      <c r="F254" t="s">
        <v>79</v>
      </c>
      <c r="G254" t="s">
        <v>79</v>
      </c>
      <c r="H254" t="s">
        <v>79</v>
      </c>
      <c r="I254" t="s">
        <v>79</v>
      </c>
      <c r="J254" t="s">
        <v>79</v>
      </c>
      <c r="K254">
        <v>15.050190000000001</v>
      </c>
      <c r="L254">
        <v>6.7187999999999998E-2</v>
      </c>
      <c r="M254">
        <v>14.917</v>
      </c>
      <c r="N254">
        <v>15.183</v>
      </c>
      <c r="O254" t="s">
        <v>81</v>
      </c>
      <c r="P254" t="s">
        <v>558</v>
      </c>
      <c r="Q254">
        <v>0.13300000000000001</v>
      </c>
      <c r="R254">
        <v>0.13300000000000001</v>
      </c>
      <c r="S254" t="s">
        <v>83</v>
      </c>
      <c r="T254" t="s">
        <v>83</v>
      </c>
      <c r="U254" t="s">
        <v>83</v>
      </c>
      <c r="V254" t="s">
        <v>83</v>
      </c>
      <c r="W254">
        <v>7975</v>
      </c>
      <c r="X254">
        <v>0</v>
      </c>
      <c r="Y254">
        <v>0</v>
      </c>
      <c r="Z254">
        <v>0</v>
      </c>
      <c r="AA254">
        <v>0</v>
      </c>
      <c r="AB254">
        <v>1</v>
      </c>
      <c r="AC254" t="s">
        <v>84</v>
      </c>
      <c r="AD254" t="s">
        <v>401</v>
      </c>
      <c r="AE254" t="s">
        <v>83</v>
      </c>
    </row>
    <row r="255" spans="1:31">
      <c r="A255" t="s">
        <v>559</v>
      </c>
      <c r="B255">
        <v>2012</v>
      </c>
      <c r="C255" t="s">
        <v>401</v>
      </c>
      <c r="D255" t="s">
        <v>79</v>
      </c>
      <c r="E255" t="s">
        <v>241</v>
      </c>
      <c r="F255" t="s">
        <v>79</v>
      </c>
      <c r="G255" t="s">
        <v>79</v>
      </c>
      <c r="H255" t="s">
        <v>79</v>
      </c>
      <c r="I255" t="s">
        <v>86</v>
      </c>
      <c r="J255" t="s">
        <v>79</v>
      </c>
      <c r="K255">
        <v>15.442837000000001</v>
      </c>
      <c r="L255">
        <v>8.3183999999999994E-2</v>
      </c>
      <c r="M255">
        <v>15.278</v>
      </c>
      <c r="N255">
        <v>15.608000000000001</v>
      </c>
      <c r="O255" t="s">
        <v>81</v>
      </c>
      <c r="P255" t="s">
        <v>497</v>
      </c>
      <c r="Q255">
        <v>0.16500000000000001</v>
      </c>
      <c r="R255">
        <v>0.16500000000000001</v>
      </c>
      <c r="S255" t="s">
        <v>83</v>
      </c>
      <c r="T255" t="s">
        <v>83</v>
      </c>
      <c r="U255" t="s">
        <v>83</v>
      </c>
      <c r="V255" t="s">
        <v>83</v>
      </c>
      <c r="W255">
        <v>4490</v>
      </c>
      <c r="X255">
        <v>0</v>
      </c>
      <c r="Y255">
        <v>0</v>
      </c>
      <c r="Z255">
        <v>0</v>
      </c>
      <c r="AA255">
        <v>0</v>
      </c>
      <c r="AB255">
        <v>1</v>
      </c>
      <c r="AC255" t="s">
        <v>84</v>
      </c>
      <c r="AD255" t="s">
        <v>401</v>
      </c>
      <c r="AE255" t="s">
        <v>83</v>
      </c>
    </row>
    <row r="256" spans="1:31">
      <c r="A256" t="s">
        <v>560</v>
      </c>
      <c r="B256">
        <v>2012</v>
      </c>
      <c r="C256" t="s">
        <v>401</v>
      </c>
      <c r="D256" t="s">
        <v>79</v>
      </c>
      <c r="E256" t="s">
        <v>241</v>
      </c>
      <c r="F256" t="s">
        <v>79</v>
      </c>
      <c r="G256" t="s">
        <v>79</v>
      </c>
      <c r="H256" t="s">
        <v>79</v>
      </c>
      <c r="I256" t="s">
        <v>89</v>
      </c>
      <c r="J256" t="s">
        <v>79</v>
      </c>
      <c r="K256">
        <v>14.675513</v>
      </c>
      <c r="L256">
        <v>9.0797000000000003E-2</v>
      </c>
      <c r="M256">
        <v>14.494999999999999</v>
      </c>
      <c r="N256">
        <v>14.856</v>
      </c>
      <c r="O256" t="s">
        <v>81</v>
      </c>
      <c r="P256" t="s">
        <v>113</v>
      </c>
      <c r="Q256">
        <v>0.18</v>
      </c>
      <c r="R256">
        <v>0.18</v>
      </c>
      <c r="S256" t="s">
        <v>83</v>
      </c>
      <c r="T256" t="s">
        <v>83</v>
      </c>
      <c r="U256" t="s">
        <v>83</v>
      </c>
      <c r="V256" t="s">
        <v>83</v>
      </c>
      <c r="W256">
        <v>3485</v>
      </c>
      <c r="X256">
        <v>0</v>
      </c>
      <c r="Y256">
        <v>0</v>
      </c>
      <c r="Z256">
        <v>0</v>
      </c>
      <c r="AA256">
        <v>0</v>
      </c>
      <c r="AB256">
        <v>1</v>
      </c>
      <c r="AC256" t="s">
        <v>84</v>
      </c>
      <c r="AD256" t="s">
        <v>401</v>
      </c>
      <c r="AE256" t="s">
        <v>83</v>
      </c>
    </row>
    <row r="257" spans="1:31">
      <c r="A257" t="s">
        <v>561</v>
      </c>
      <c r="B257">
        <v>2012</v>
      </c>
      <c r="C257" t="s">
        <v>401</v>
      </c>
      <c r="D257" t="s">
        <v>79</v>
      </c>
      <c r="E257" t="s">
        <v>266</v>
      </c>
      <c r="F257" t="s">
        <v>79</v>
      </c>
      <c r="G257" t="s">
        <v>79</v>
      </c>
      <c r="H257" t="s">
        <v>80</v>
      </c>
      <c r="I257" t="s">
        <v>79</v>
      </c>
      <c r="J257" t="s">
        <v>79</v>
      </c>
      <c r="K257">
        <v>14.263173999999999</v>
      </c>
      <c r="L257">
        <v>0.49818800000000002</v>
      </c>
      <c r="M257">
        <v>13.275</v>
      </c>
      <c r="N257">
        <v>15.252000000000001</v>
      </c>
      <c r="O257" t="s">
        <v>81</v>
      </c>
      <c r="P257" t="s">
        <v>562</v>
      </c>
      <c r="Q257">
        <v>0.98799999999999999</v>
      </c>
      <c r="R257">
        <v>0.98799999999999999</v>
      </c>
      <c r="S257" t="s">
        <v>83</v>
      </c>
      <c r="T257" t="s">
        <v>83</v>
      </c>
      <c r="U257" t="s">
        <v>83</v>
      </c>
      <c r="V257" t="s">
        <v>83</v>
      </c>
      <c r="W257">
        <v>67</v>
      </c>
      <c r="X257">
        <v>0</v>
      </c>
      <c r="Y257">
        <v>0</v>
      </c>
      <c r="Z257">
        <v>0</v>
      </c>
      <c r="AA257">
        <v>0</v>
      </c>
      <c r="AB257">
        <v>1</v>
      </c>
      <c r="AC257" t="s">
        <v>84</v>
      </c>
      <c r="AD257" t="s">
        <v>401</v>
      </c>
      <c r="AE257" t="s">
        <v>83</v>
      </c>
    </row>
    <row r="258" spans="1:31">
      <c r="A258" t="s">
        <v>563</v>
      </c>
      <c r="B258">
        <v>2012</v>
      </c>
      <c r="C258" t="s">
        <v>401</v>
      </c>
      <c r="D258" t="s">
        <v>79</v>
      </c>
      <c r="E258" t="s">
        <v>266</v>
      </c>
      <c r="F258" t="s">
        <v>79</v>
      </c>
      <c r="G258" t="s">
        <v>79</v>
      </c>
      <c r="H258" t="s">
        <v>80</v>
      </c>
      <c r="I258" t="s">
        <v>86</v>
      </c>
      <c r="J258" t="s">
        <v>79</v>
      </c>
      <c r="K258">
        <v>15.209210000000001</v>
      </c>
      <c r="L258">
        <v>0.46528000000000003</v>
      </c>
      <c r="M258">
        <v>14.286</v>
      </c>
      <c r="N258">
        <v>16.132000000000001</v>
      </c>
      <c r="O258" t="s">
        <v>81</v>
      </c>
      <c r="P258" t="s">
        <v>564</v>
      </c>
      <c r="Q258">
        <v>0.92300000000000004</v>
      </c>
      <c r="R258">
        <v>0.92300000000000004</v>
      </c>
      <c r="S258" t="s">
        <v>83</v>
      </c>
      <c r="T258" t="s">
        <v>83</v>
      </c>
      <c r="U258" t="s">
        <v>83</v>
      </c>
      <c r="V258" t="s">
        <v>83</v>
      </c>
      <c r="W258">
        <v>37</v>
      </c>
      <c r="X258">
        <v>0</v>
      </c>
      <c r="Y258">
        <v>0</v>
      </c>
      <c r="Z258">
        <v>0</v>
      </c>
      <c r="AA258">
        <v>0</v>
      </c>
      <c r="AB258">
        <v>1</v>
      </c>
      <c r="AC258" t="s">
        <v>84</v>
      </c>
      <c r="AD258" t="s">
        <v>401</v>
      </c>
      <c r="AE258" t="s">
        <v>83</v>
      </c>
    </row>
    <row r="259" spans="1:31">
      <c r="A259" t="s">
        <v>565</v>
      </c>
      <c r="B259">
        <v>2012</v>
      </c>
      <c r="C259" t="s">
        <v>401</v>
      </c>
      <c r="D259" t="s">
        <v>79</v>
      </c>
      <c r="E259" t="s">
        <v>266</v>
      </c>
      <c r="F259" t="s">
        <v>79</v>
      </c>
      <c r="G259" t="s">
        <v>79</v>
      </c>
      <c r="H259" t="s">
        <v>80</v>
      </c>
      <c r="I259" t="s">
        <v>89</v>
      </c>
      <c r="J259" t="s">
        <v>79</v>
      </c>
      <c r="K259">
        <v>13.655028</v>
      </c>
      <c r="L259">
        <v>0.72336</v>
      </c>
      <c r="M259">
        <v>12.22</v>
      </c>
      <c r="N259">
        <v>15.09</v>
      </c>
      <c r="O259" t="s">
        <v>81</v>
      </c>
      <c r="P259" t="s">
        <v>566</v>
      </c>
      <c r="Q259">
        <v>1.4350000000000001</v>
      </c>
      <c r="R259">
        <v>1.4350000000000001</v>
      </c>
      <c r="S259" t="s">
        <v>83</v>
      </c>
      <c r="T259" t="s">
        <v>83</v>
      </c>
      <c r="U259" t="s">
        <v>83</v>
      </c>
      <c r="V259" t="s">
        <v>83</v>
      </c>
      <c r="W259">
        <v>30</v>
      </c>
      <c r="X259">
        <v>0</v>
      </c>
      <c r="Y259">
        <v>0</v>
      </c>
      <c r="Z259">
        <v>0</v>
      </c>
      <c r="AA259">
        <v>0</v>
      </c>
      <c r="AB259">
        <v>1</v>
      </c>
      <c r="AC259" t="s">
        <v>84</v>
      </c>
      <c r="AD259" t="s">
        <v>401</v>
      </c>
      <c r="AE259" t="s">
        <v>83</v>
      </c>
    </row>
    <row r="260" spans="1:31">
      <c r="A260" t="s">
        <v>567</v>
      </c>
      <c r="B260">
        <v>2012</v>
      </c>
      <c r="C260" t="s">
        <v>401</v>
      </c>
      <c r="D260" t="s">
        <v>79</v>
      </c>
      <c r="E260" t="s">
        <v>266</v>
      </c>
      <c r="F260" t="s">
        <v>79</v>
      </c>
      <c r="G260" t="s">
        <v>79</v>
      </c>
      <c r="H260" t="s">
        <v>92</v>
      </c>
      <c r="I260" t="s">
        <v>79</v>
      </c>
      <c r="J260" t="s">
        <v>79</v>
      </c>
      <c r="K260">
        <v>15.747074</v>
      </c>
      <c r="L260">
        <v>0.37766</v>
      </c>
      <c r="M260">
        <v>14.997999999999999</v>
      </c>
      <c r="N260">
        <v>16.495999999999999</v>
      </c>
      <c r="O260" t="s">
        <v>81</v>
      </c>
      <c r="P260" t="s">
        <v>568</v>
      </c>
      <c r="Q260">
        <v>0.749</v>
      </c>
      <c r="R260">
        <v>0.749</v>
      </c>
      <c r="S260" t="s">
        <v>83</v>
      </c>
      <c r="T260" t="s">
        <v>83</v>
      </c>
      <c r="U260" t="s">
        <v>83</v>
      </c>
      <c r="V260" t="s">
        <v>83</v>
      </c>
      <c r="W260">
        <v>238</v>
      </c>
      <c r="X260">
        <v>0</v>
      </c>
      <c r="Y260">
        <v>0</v>
      </c>
      <c r="Z260">
        <v>0</v>
      </c>
      <c r="AA260">
        <v>0</v>
      </c>
      <c r="AB260">
        <v>1</v>
      </c>
      <c r="AC260" t="s">
        <v>84</v>
      </c>
      <c r="AD260" t="s">
        <v>401</v>
      </c>
      <c r="AE260" t="s">
        <v>83</v>
      </c>
    </row>
    <row r="261" spans="1:31">
      <c r="A261" t="s">
        <v>569</v>
      </c>
      <c r="B261">
        <v>2012</v>
      </c>
      <c r="C261" t="s">
        <v>401</v>
      </c>
      <c r="D261" t="s">
        <v>79</v>
      </c>
      <c r="E261" t="s">
        <v>266</v>
      </c>
      <c r="F261" t="s">
        <v>79</v>
      </c>
      <c r="G261" t="s">
        <v>79</v>
      </c>
      <c r="H261" t="s">
        <v>92</v>
      </c>
      <c r="I261" t="s">
        <v>86</v>
      </c>
      <c r="J261" t="s">
        <v>79</v>
      </c>
      <c r="K261">
        <v>16.330157</v>
      </c>
      <c r="L261">
        <v>0.47744700000000001</v>
      </c>
      <c r="M261">
        <v>15.382999999999999</v>
      </c>
      <c r="N261">
        <v>17.277000000000001</v>
      </c>
      <c r="O261" t="s">
        <v>81</v>
      </c>
      <c r="P261" t="s">
        <v>388</v>
      </c>
      <c r="Q261">
        <v>0.94699999999999995</v>
      </c>
      <c r="R261">
        <v>0.94699999999999995</v>
      </c>
      <c r="S261" t="s">
        <v>83</v>
      </c>
      <c r="T261" t="s">
        <v>83</v>
      </c>
      <c r="U261" t="s">
        <v>83</v>
      </c>
      <c r="V261" t="s">
        <v>83</v>
      </c>
      <c r="W261">
        <v>147</v>
      </c>
      <c r="X261">
        <v>0</v>
      </c>
      <c r="Y261">
        <v>0</v>
      </c>
      <c r="Z261">
        <v>0</v>
      </c>
      <c r="AA261">
        <v>0</v>
      </c>
      <c r="AB261">
        <v>1</v>
      </c>
      <c r="AC261" t="s">
        <v>84</v>
      </c>
      <c r="AD261" t="s">
        <v>401</v>
      </c>
      <c r="AE261" t="s">
        <v>83</v>
      </c>
    </row>
    <row r="262" spans="1:31">
      <c r="A262" t="s">
        <v>570</v>
      </c>
      <c r="B262">
        <v>2012</v>
      </c>
      <c r="C262" t="s">
        <v>401</v>
      </c>
      <c r="D262" t="s">
        <v>79</v>
      </c>
      <c r="E262" t="s">
        <v>266</v>
      </c>
      <c r="F262" t="s">
        <v>79</v>
      </c>
      <c r="G262" t="s">
        <v>79</v>
      </c>
      <c r="H262" t="s">
        <v>92</v>
      </c>
      <c r="I262" t="s">
        <v>89</v>
      </c>
      <c r="J262" t="s">
        <v>79</v>
      </c>
      <c r="K262">
        <v>15.016757999999999</v>
      </c>
      <c r="L262">
        <v>0.64969900000000003</v>
      </c>
      <c r="M262">
        <v>13.728</v>
      </c>
      <c r="N262">
        <v>16.306000000000001</v>
      </c>
      <c r="O262" t="s">
        <v>81</v>
      </c>
      <c r="P262" t="s">
        <v>571</v>
      </c>
      <c r="Q262">
        <v>1.2889999999999999</v>
      </c>
      <c r="R262">
        <v>1.2889999999999999</v>
      </c>
      <c r="S262" t="s">
        <v>83</v>
      </c>
      <c r="T262" t="s">
        <v>83</v>
      </c>
      <c r="U262" t="s">
        <v>83</v>
      </c>
      <c r="V262" t="s">
        <v>83</v>
      </c>
      <c r="W262">
        <v>91</v>
      </c>
      <c r="X262">
        <v>0</v>
      </c>
      <c r="Y262">
        <v>0</v>
      </c>
      <c r="Z262">
        <v>0</v>
      </c>
      <c r="AA262">
        <v>0</v>
      </c>
      <c r="AB262">
        <v>1</v>
      </c>
      <c r="AC262" t="s">
        <v>84</v>
      </c>
      <c r="AD262" t="s">
        <v>401</v>
      </c>
      <c r="AE262" t="s">
        <v>83</v>
      </c>
    </row>
    <row r="263" spans="1:31">
      <c r="A263" t="s">
        <v>572</v>
      </c>
      <c r="B263">
        <v>2012</v>
      </c>
      <c r="C263" t="s">
        <v>401</v>
      </c>
      <c r="D263" t="s">
        <v>79</v>
      </c>
      <c r="E263" t="s">
        <v>266</v>
      </c>
      <c r="F263" t="s">
        <v>79</v>
      </c>
      <c r="G263" t="s">
        <v>79</v>
      </c>
      <c r="H263" t="s">
        <v>99</v>
      </c>
      <c r="I263" t="s">
        <v>79</v>
      </c>
      <c r="J263" t="s">
        <v>79</v>
      </c>
      <c r="K263">
        <v>18.315875999999999</v>
      </c>
      <c r="L263">
        <v>0.68920899999999996</v>
      </c>
      <c r="M263">
        <v>16.949000000000002</v>
      </c>
      <c r="N263">
        <v>19.683</v>
      </c>
      <c r="O263" t="s">
        <v>81</v>
      </c>
      <c r="P263" t="s">
        <v>573</v>
      </c>
      <c r="Q263">
        <v>1.367</v>
      </c>
      <c r="R263">
        <v>1.367</v>
      </c>
      <c r="S263" t="s">
        <v>83</v>
      </c>
      <c r="T263" t="s">
        <v>83</v>
      </c>
      <c r="U263" t="s">
        <v>83</v>
      </c>
      <c r="V263" t="s">
        <v>83</v>
      </c>
      <c r="W263">
        <v>123</v>
      </c>
      <c r="X263">
        <v>0</v>
      </c>
      <c r="Y263">
        <v>0</v>
      </c>
      <c r="Z263">
        <v>0</v>
      </c>
      <c r="AA263">
        <v>0</v>
      </c>
      <c r="AB263">
        <v>1</v>
      </c>
      <c r="AC263" t="s">
        <v>84</v>
      </c>
      <c r="AD263" t="s">
        <v>401</v>
      </c>
      <c r="AE263" t="s">
        <v>83</v>
      </c>
    </row>
    <row r="264" spans="1:31">
      <c r="A264" t="s">
        <v>574</v>
      </c>
      <c r="B264">
        <v>2012</v>
      </c>
      <c r="C264" t="s">
        <v>401</v>
      </c>
      <c r="D264" t="s">
        <v>79</v>
      </c>
      <c r="E264" t="s">
        <v>266</v>
      </c>
      <c r="F264" t="s">
        <v>79</v>
      </c>
      <c r="G264" t="s">
        <v>79</v>
      </c>
      <c r="H264" t="s">
        <v>99</v>
      </c>
      <c r="I264" t="s">
        <v>86</v>
      </c>
      <c r="J264" t="s">
        <v>79</v>
      </c>
      <c r="K264">
        <v>20.292351</v>
      </c>
      <c r="L264">
        <v>1.0317959999999999</v>
      </c>
      <c r="M264">
        <v>18.245000000000001</v>
      </c>
      <c r="N264">
        <v>22.338999999999999</v>
      </c>
      <c r="O264" t="s">
        <v>81</v>
      </c>
      <c r="P264" t="s">
        <v>575</v>
      </c>
      <c r="Q264">
        <v>2.0470000000000002</v>
      </c>
      <c r="R264">
        <v>2.0470000000000002</v>
      </c>
      <c r="S264" t="s">
        <v>83</v>
      </c>
      <c r="T264" t="s">
        <v>83</v>
      </c>
      <c r="U264" t="s">
        <v>83</v>
      </c>
      <c r="V264" t="s">
        <v>83</v>
      </c>
      <c r="W264">
        <v>65</v>
      </c>
      <c r="X264">
        <v>0</v>
      </c>
      <c r="Y264">
        <v>0</v>
      </c>
      <c r="Z264">
        <v>0</v>
      </c>
      <c r="AA264">
        <v>0</v>
      </c>
      <c r="AB264">
        <v>1</v>
      </c>
      <c r="AC264" t="s">
        <v>84</v>
      </c>
      <c r="AD264" t="s">
        <v>401</v>
      </c>
      <c r="AE264" t="s">
        <v>83</v>
      </c>
    </row>
    <row r="265" spans="1:31">
      <c r="A265" t="s">
        <v>576</v>
      </c>
      <c r="B265">
        <v>2012</v>
      </c>
      <c r="C265" t="s">
        <v>401</v>
      </c>
      <c r="D265" t="s">
        <v>79</v>
      </c>
      <c r="E265" t="s">
        <v>266</v>
      </c>
      <c r="F265" t="s">
        <v>79</v>
      </c>
      <c r="G265" t="s">
        <v>79</v>
      </c>
      <c r="H265" t="s">
        <v>99</v>
      </c>
      <c r="I265" t="s">
        <v>89</v>
      </c>
      <c r="J265" t="s">
        <v>79</v>
      </c>
      <c r="K265">
        <v>16.130989</v>
      </c>
      <c r="L265">
        <v>0.90680400000000005</v>
      </c>
      <c r="M265">
        <v>14.332000000000001</v>
      </c>
      <c r="N265">
        <v>17.93</v>
      </c>
      <c r="O265" t="s">
        <v>81</v>
      </c>
      <c r="P265" t="s">
        <v>577</v>
      </c>
      <c r="Q265">
        <v>1.7989999999999999</v>
      </c>
      <c r="R265">
        <v>1.7989999999999999</v>
      </c>
      <c r="S265" t="s">
        <v>83</v>
      </c>
      <c r="T265" t="s">
        <v>83</v>
      </c>
      <c r="U265" t="s">
        <v>83</v>
      </c>
      <c r="V265" t="s">
        <v>83</v>
      </c>
      <c r="W265">
        <v>58</v>
      </c>
      <c r="X265">
        <v>0</v>
      </c>
      <c r="Y265">
        <v>0</v>
      </c>
      <c r="Z265">
        <v>0</v>
      </c>
      <c r="AA265">
        <v>0</v>
      </c>
      <c r="AB265">
        <v>1</v>
      </c>
      <c r="AC265" t="s">
        <v>84</v>
      </c>
      <c r="AD265" t="s">
        <v>401</v>
      </c>
      <c r="AE265" t="s">
        <v>83</v>
      </c>
    </row>
    <row r="266" spans="1:31">
      <c r="A266" t="s">
        <v>578</v>
      </c>
      <c r="B266">
        <v>2012</v>
      </c>
      <c r="C266" t="s">
        <v>401</v>
      </c>
      <c r="D266" t="s">
        <v>79</v>
      </c>
      <c r="E266" t="s">
        <v>266</v>
      </c>
      <c r="F266" t="s">
        <v>79</v>
      </c>
      <c r="G266" t="s">
        <v>79</v>
      </c>
      <c r="H266" t="s">
        <v>106</v>
      </c>
      <c r="I266" t="s">
        <v>79</v>
      </c>
      <c r="J266" t="s">
        <v>79</v>
      </c>
      <c r="K266">
        <v>20.554948</v>
      </c>
      <c r="L266">
        <v>1.2550460000000001</v>
      </c>
      <c r="M266">
        <v>18.065000000000001</v>
      </c>
      <c r="N266">
        <v>23.045000000000002</v>
      </c>
      <c r="O266" t="s">
        <v>81</v>
      </c>
      <c r="P266" t="s">
        <v>579</v>
      </c>
      <c r="Q266">
        <v>2.4900000000000002</v>
      </c>
      <c r="R266">
        <v>2.4900000000000002</v>
      </c>
      <c r="S266" t="s">
        <v>83</v>
      </c>
      <c r="T266" t="s">
        <v>83</v>
      </c>
      <c r="U266" t="s">
        <v>83</v>
      </c>
      <c r="V266" t="s">
        <v>83</v>
      </c>
      <c r="W266">
        <v>39</v>
      </c>
      <c r="X266">
        <v>0</v>
      </c>
      <c r="Y266">
        <v>0</v>
      </c>
      <c r="Z266">
        <v>0</v>
      </c>
      <c r="AA266">
        <v>0</v>
      </c>
      <c r="AB266">
        <v>1</v>
      </c>
      <c r="AC266" t="s">
        <v>84</v>
      </c>
      <c r="AD266" t="s">
        <v>401</v>
      </c>
      <c r="AE266" t="s">
        <v>83</v>
      </c>
    </row>
    <row r="267" spans="1:31">
      <c r="A267" t="s">
        <v>580</v>
      </c>
      <c r="B267">
        <v>2012</v>
      </c>
      <c r="C267" t="s">
        <v>401</v>
      </c>
      <c r="D267" t="s">
        <v>79</v>
      </c>
      <c r="E267" t="s">
        <v>266</v>
      </c>
      <c r="F267" t="s">
        <v>79</v>
      </c>
      <c r="G267" t="s">
        <v>79</v>
      </c>
      <c r="H267" t="s">
        <v>79</v>
      </c>
      <c r="I267" t="s">
        <v>79</v>
      </c>
      <c r="J267" t="s">
        <v>79</v>
      </c>
      <c r="K267">
        <v>16.510819000000001</v>
      </c>
      <c r="L267">
        <v>0.31707099999999999</v>
      </c>
      <c r="M267">
        <v>15.882</v>
      </c>
      <c r="N267">
        <v>17.14</v>
      </c>
      <c r="O267" t="s">
        <v>81</v>
      </c>
      <c r="P267" t="s">
        <v>581</v>
      </c>
      <c r="Q267">
        <v>0.629</v>
      </c>
      <c r="R267">
        <v>0.629</v>
      </c>
      <c r="S267" t="s">
        <v>83</v>
      </c>
      <c r="T267" t="s">
        <v>83</v>
      </c>
      <c r="U267" t="s">
        <v>83</v>
      </c>
      <c r="V267" t="s">
        <v>83</v>
      </c>
      <c r="W267">
        <v>467</v>
      </c>
      <c r="X267">
        <v>0</v>
      </c>
      <c r="Y267">
        <v>0</v>
      </c>
      <c r="Z267">
        <v>0</v>
      </c>
      <c r="AA267">
        <v>0</v>
      </c>
      <c r="AB267">
        <v>1</v>
      </c>
      <c r="AC267" t="s">
        <v>84</v>
      </c>
      <c r="AD267" t="s">
        <v>401</v>
      </c>
      <c r="AE267" t="s">
        <v>83</v>
      </c>
    </row>
    <row r="268" spans="1:31">
      <c r="A268" t="s">
        <v>582</v>
      </c>
      <c r="B268">
        <v>2012</v>
      </c>
      <c r="C268" t="s">
        <v>401</v>
      </c>
      <c r="D268" t="s">
        <v>79</v>
      </c>
      <c r="E268" t="s">
        <v>266</v>
      </c>
      <c r="F268" t="s">
        <v>79</v>
      </c>
      <c r="G268" t="s">
        <v>79</v>
      </c>
      <c r="H268" t="s">
        <v>79</v>
      </c>
      <c r="I268" t="s">
        <v>86</v>
      </c>
      <c r="J268" t="s">
        <v>79</v>
      </c>
      <c r="K268">
        <v>17.565147</v>
      </c>
      <c r="L268">
        <v>0.41537499999999999</v>
      </c>
      <c r="M268">
        <v>16.741</v>
      </c>
      <c r="N268">
        <v>18.388999999999999</v>
      </c>
      <c r="O268" t="s">
        <v>81</v>
      </c>
      <c r="P268" t="s">
        <v>583</v>
      </c>
      <c r="Q268">
        <v>0.82399999999999995</v>
      </c>
      <c r="R268">
        <v>0.82399999999999995</v>
      </c>
      <c r="S268" t="s">
        <v>83</v>
      </c>
      <c r="T268" t="s">
        <v>83</v>
      </c>
      <c r="U268" t="s">
        <v>83</v>
      </c>
      <c r="V268" t="s">
        <v>83</v>
      </c>
      <c r="W268">
        <v>266</v>
      </c>
      <c r="X268">
        <v>0</v>
      </c>
      <c r="Y268">
        <v>0</v>
      </c>
      <c r="Z268">
        <v>0</v>
      </c>
      <c r="AA268">
        <v>0</v>
      </c>
      <c r="AB268">
        <v>1</v>
      </c>
      <c r="AC268" t="s">
        <v>84</v>
      </c>
      <c r="AD268" t="s">
        <v>401</v>
      </c>
      <c r="AE268" t="s">
        <v>83</v>
      </c>
    </row>
    <row r="269" spans="1:31">
      <c r="A269" t="s">
        <v>584</v>
      </c>
      <c r="B269">
        <v>2012</v>
      </c>
      <c r="C269" t="s">
        <v>401</v>
      </c>
      <c r="D269" t="s">
        <v>79</v>
      </c>
      <c r="E269" t="s">
        <v>266</v>
      </c>
      <c r="F269" t="s">
        <v>79</v>
      </c>
      <c r="G269" t="s">
        <v>79</v>
      </c>
      <c r="H269" t="s">
        <v>79</v>
      </c>
      <c r="I269" t="s">
        <v>89</v>
      </c>
      <c r="J269" t="s">
        <v>79</v>
      </c>
      <c r="K269">
        <v>15.400537</v>
      </c>
      <c r="L269">
        <v>0.432089</v>
      </c>
      <c r="M269">
        <v>14.542999999999999</v>
      </c>
      <c r="N269">
        <v>16.257999999999999</v>
      </c>
      <c r="O269" t="s">
        <v>81</v>
      </c>
      <c r="P269" t="s">
        <v>585</v>
      </c>
      <c r="Q269">
        <v>0.85699999999999998</v>
      </c>
      <c r="R269">
        <v>0.85699999999999998</v>
      </c>
      <c r="S269" t="s">
        <v>83</v>
      </c>
      <c r="T269" t="s">
        <v>83</v>
      </c>
      <c r="U269" t="s">
        <v>83</v>
      </c>
      <c r="V269" t="s">
        <v>83</v>
      </c>
      <c r="W269">
        <v>201</v>
      </c>
      <c r="X269">
        <v>0</v>
      </c>
      <c r="Y269">
        <v>0</v>
      </c>
      <c r="Z269">
        <v>0</v>
      </c>
      <c r="AA269">
        <v>0</v>
      </c>
      <c r="AB269">
        <v>1</v>
      </c>
      <c r="AC269" t="s">
        <v>84</v>
      </c>
      <c r="AD269" t="s">
        <v>401</v>
      </c>
      <c r="AE269" t="s">
        <v>83</v>
      </c>
    </row>
    <row r="270" spans="1:31">
      <c r="A270" t="s">
        <v>586</v>
      </c>
      <c r="B270">
        <v>2012</v>
      </c>
      <c r="C270" t="s">
        <v>401</v>
      </c>
      <c r="D270" t="s">
        <v>283</v>
      </c>
      <c r="E270" t="s">
        <v>79</v>
      </c>
      <c r="F270" t="s">
        <v>79</v>
      </c>
      <c r="G270" t="s">
        <v>79</v>
      </c>
      <c r="H270" t="s">
        <v>80</v>
      </c>
      <c r="I270" t="s">
        <v>79</v>
      </c>
      <c r="J270" t="s">
        <v>79</v>
      </c>
      <c r="K270">
        <v>13.242831000000001</v>
      </c>
      <c r="L270">
        <v>0.29380800000000001</v>
      </c>
      <c r="M270">
        <v>12.66</v>
      </c>
      <c r="N270">
        <v>13.826000000000001</v>
      </c>
      <c r="O270" t="s">
        <v>81</v>
      </c>
      <c r="P270" t="s">
        <v>587</v>
      </c>
      <c r="Q270">
        <v>0.58299999999999996</v>
      </c>
      <c r="R270">
        <v>0.58299999999999996</v>
      </c>
      <c r="S270" t="s">
        <v>83</v>
      </c>
      <c r="T270" t="s">
        <v>83</v>
      </c>
      <c r="U270" t="s">
        <v>83</v>
      </c>
      <c r="V270" t="s">
        <v>83</v>
      </c>
      <c r="W270">
        <v>238</v>
      </c>
      <c r="X270">
        <v>0</v>
      </c>
      <c r="Y270">
        <v>0</v>
      </c>
      <c r="Z270">
        <v>0</v>
      </c>
      <c r="AA270">
        <v>0</v>
      </c>
      <c r="AB270">
        <v>1</v>
      </c>
      <c r="AC270" t="s">
        <v>84</v>
      </c>
      <c r="AD270" t="s">
        <v>401</v>
      </c>
      <c r="AE270" t="s">
        <v>83</v>
      </c>
    </row>
    <row r="271" spans="1:31">
      <c r="A271" t="s">
        <v>588</v>
      </c>
      <c r="B271">
        <v>2012</v>
      </c>
      <c r="C271" t="s">
        <v>401</v>
      </c>
      <c r="D271" t="s">
        <v>283</v>
      </c>
      <c r="E271" t="s">
        <v>79</v>
      </c>
      <c r="F271" t="s">
        <v>79</v>
      </c>
      <c r="G271" t="s">
        <v>79</v>
      </c>
      <c r="H271" t="s">
        <v>80</v>
      </c>
      <c r="I271" t="s">
        <v>86</v>
      </c>
      <c r="J271" t="s">
        <v>79</v>
      </c>
      <c r="K271">
        <v>13.315882999999999</v>
      </c>
      <c r="L271">
        <v>0.28062700000000002</v>
      </c>
      <c r="M271">
        <v>12.759</v>
      </c>
      <c r="N271">
        <v>13.872999999999999</v>
      </c>
      <c r="O271" t="s">
        <v>81</v>
      </c>
      <c r="P271" t="s">
        <v>589</v>
      </c>
      <c r="Q271">
        <v>0.55700000000000005</v>
      </c>
      <c r="R271">
        <v>0.55700000000000005</v>
      </c>
      <c r="S271" t="s">
        <v>83</v>
      </c>
      <c r="T271" t="s">
        <v>83</v>
      </c>
      <c r="U271" t="s">
        <v>83</v>
      </c>
      <c r="V271" t="s">
        <v>83</v>
      </c>
      <c r="W271">
        <v>157</v>
      </c>
      <c r="X271">
        <v>0</v>
      </c>
      <c r="Y271">
        <v>0</v>
      </c>
      <c r="Z271">
        <v>0</v>
      </c>
      <c r="AA271">
        <v>0</v>
      </c>
      <c r="AB271">
        <v>1</v>
      </c>
      <c r="AC271" t="s">
        <v>84</v>
      </c>
      <c r="AD271" t="s">
        <v>401</v>
      </c>
      <c r="AE271" t="s">
        <v>83</v>
      </c>
    </row>
    <row r="272" spans="1:31">
      <c r="A272" t="s">
        <v>590</v>
      </c>
      <c r="B272">
        <v>2012</v>
      </c>
      <c r="C272" t="s">
        <v>401</v>
      </c>
      <c r="D272" t="s">
        <v>283</v>
      </c>
      <c r="E272" t="s">
        <v>79</v>
      </c>
      <c r="F272" t="s">
        <v>79</v>
      </c>
      <c r="G272" t="s">
        <v>79</v>
      </c>
      <c r="H272" t="s">
        <v>80</v>
      </c>
      <c r="I272" t="s">
        <v>89</v>
      </c>
      <c r="J272" t="s">
        <v>79</v>
      </c>
      <c r="K272">
        <v>13.162110999999999</v>
      </c>
      <c r="L272">
        <v>0.54820599999999997</v>
      </c>
      <c r="M272">
        <v>12.074</v>
      </c>
      <c r="N272">
        <v>14.25</v>
      </c>
      <c r="O272" t="s">
        <v>81</v>
      </c>
      <c r="P272" t="s">
        <v>591</v>
      </c>
      <c r="Q272">
        <v>1.0880000000000001</v>
      </c>
      <c r="R272">
        <v>1.0880000000000001</v>
      </c>
      <c r="S272" t="s">
        <v>83</v>
      </c>
      <c r="T272" t="s">
        <v>83</v>
      </c>
      <c r="U272" t="s">
        <v>83</v>
      </c>
      <c r="V272" t="s">
        <v>83</v>
      </c>
      <c r="W272">
        <v>81</v>
      </c>
      <c r="X272">
        <v>0</v>
      </c>
      <c r="Y272">
        <v>0</v>
      </c>
      <c r="Z272">
        <v>0</v>
      </c>
      <c r="AA272">
        <v>0</v>
      </c>
      <c r="AB272">
        <v>1</v>
      </c>
      <c r="AC272" t="s">
        <v>84</v>
      </c>
      <c r="AD272" t="s">
        <v>401</v>
      </c>
      <c r="AE272" t="s">
        <v>83</v>
      </c>
    </row>
    <row r="273" spans="1:31">
      <c r="A273" t="s">
        <v>592</v>
      </c>
      <c r="B273">
        <v>2012</v>
      </c>
      <c r="C273" t="s">
        <v>401</v>
      </c>
      <c r="D273" t="s">
        <v>283</v>
      </c>
      <c r="E273" t="s">
        <v>79</v>
      </c>
      <c r="F273" t="s">
        <v>79</v>
      </c>
      <c r="G273" t="s">
        <v>79</v>
      </c>
      <c r="H273" t="s">
        <v>92</v>
      </c>
      <c r="I273" t="s">
        <v>79</v>
      </c>
      <c r="J273" t="s">
        <v>79</v>
      </c>
      <c r="K273">
        <v>13.555296999999999</v>
      </c>
      <c r="L273">
        <v>0.19526299999999999</v>
      </c>
      <c r="M273">
        <v>13.167999999999999</v>
      </c>
      <c r="N273">
        <v>13.943</v>
      </c>
      <c r="O273" t="s">
        <v>81</v>
      </c>
      <c r="P273" t="s">
        <v>593</v>
      </c>
      <c r="Q273">
        <v>0.38700000000000001</v>
      </c>
      <c r="R273">
        <v>0.38700000000000001</v>
      </c>
      <c r="S273" t="s">
        <v>83</v>
      </c>
      <c r="T273" t="s">
        <v>83</v>
      </c>
      <c r="U273" t="s">
        <v>83</v>
      </c>
      <c r="V273" t="s">
        <v>83</v>
      </c>
      <c r="W273">
        <v>861</v>
      </c>
      <c r="X273">
        <v>0</v>
      </c>
      <c r="Y273">
        <v>0</v>
      </c>
      <c r="Z273">
        <v>0</v>
      </c>
      <c r="AA273">
        <v>0</v>
      </c>
      <c r="AB273">
        <v>1</v>
      </c>
      <c r="AC273" t="s">
        <v>84</v>
      </c>
      <c r="AD273" t="s">
        <v>401</v>
      </c>
      <c r="AE273" t="s">
        <v>83</v>
      </c>
    </row>
    <row r="274" spans="1:31">
      <c r="A274" t="s">
        <v>594</v>
      </c>
      <c r="B274">
        <v>2012</v>
      </c>
      <c r="C274" t="s">
        <v>401</v>
      </c>
      <c r="D274" t="s">
        <v>283</v>
      </c>
      <c r="E274" t="s">
        <v>79</v>
      </c>
      <c r="F274" t="s">
        <v>79</v>
      </c>
      <c r="G274" t="s">
        <v>79</v>
      </c>
      <c r="H274" t="s">
        <v>92</v>
      </c>
      <c r="I274" t="s">
        <v>86</v>
      </c>
      <c r="J274" t="s">
        <v>79</v>
      </c>
      <c r="K274">
        <v>13.678364999999999</v>
      </c>
      <c r="L274">
        <v>0.29027999999999998</v>
      </c>
      <c r="M274">
        <v>13.102</v>
      </c>
      <c r="N274">
        <v>14.254</v>
      </c>
      <c r="O274" t="s">
        <v>81</v>
      </c>
      <c r="P274" t="s">
        <v>595</v>
      </c>
      <c r="Q274">
        <v>0.57599999999999996</v>
      </c>
      <c r="R274">
        <v>0.57599999999999996</v>
      </c>
      <c r="S274" t="s">
        <v>83</v>
      </c>
      <c r="T274" t="s">
        <v>83</v>
      </c>
      <c r="U274" t="s">
        <v>83</v>
      </c>
      <c r="V274" t="s">
        <v>83</v>
      </c>
      <c r="W274">
        <v>580</v>
      </c>
      <c r="X274">
        <v>0</v>
      </c>
      <c r="Y274">
        <v>0</v>
      </c>
      <c r="Z274">
        <v>0</v>
      </c>
      <c r="AA274">
        <v>0</v>
      </c>
      <c r="AB274">
        <v>1</v>
      </c>
      <c r="AC274" t="s">
        <v>84</v>
      </c>
      <c r="AD274" t="s">
        <v>401</v>
      </c>
      <c r="AE274" t="s">
        <v>83</v>
      </c>
    </row>
    <row r="275" spans="1:31">
      <c r="A275" t="s">
        <v>596</v>
      </c>
      <c r="B275">
        <v>2012</v>
      </c>
      <c r="C275" t="s">
        <v>401</v>
      </c>
      <c r="D275" t="s">
        <v>283</v>
      </c>
      <c r="E275" t="s">
        <v>79</v>
      </c>
      <c r="F275" t="s">
        <v>79</v>
      </c>
      <c r="G275" t="s">
        <v>79</v>
      </c>
      <c r="H275" t="s">
        <v>92</v>
      </c>
      <c r="I275" t="s">
        <v>89</v>
      </c>
      <c r="J275" t="s">
        <v>79</v>
      </c>
      <c r="K275">
        <v>13.406625</v>
      </c>
      <c r="L275">
        <v>0.28912599999999999</v>
      </c>
      <c r="M275">
        <v>12.833</v>
      </c>
      <c r="N275">
        <v>13.98</v>
      </c>
      <c r="O275" t="s">
        <v>81</v>
      </c>
      <c r="P275" t="s">
        <v>326</v>
      </c>
      <c r="Q275">
        <v>0.57399999999999995</v>
      </c>
      <c r="R275">
        <v>0.57399999999999995</v>
      </c>
      <c r="S275" t="s">
        <v>83</v>
      </c>
      <c r="T275" t="s">
        <v>83</v>
      </c>
      <c r="U275" t="s">
        <v>83</v>
      </c>
      <c r="V275" t="s">
        <v>83</v>
      </c>
      <c r="W275">
        <v>281</v>
      </c>
      <c r="X275">
        <v>0</v>
      </c>
      <c r="Y275">
        <v>0</v>
      </c>
      <c r="Z275">
        <v>0</v>
      </c>
      <c r="AA275">
        <v>0</v>
      </c>
      <c r="AB275">
        <v>1</v>
      </c>
      <c r="AC275" t="s">
        <v>84</v>
      </c>
      <c r="AD275" t="s">
        <v>401</v>
      </c>
      <c r="AE275" t="s">
        <v>83</v>
      </c>
    </row>
    <row r="276" spans="1:31">
      <c r="A276" t="s">
        <v>597</v>
      </c>
      <c r="B276">
        <v>2012</v>
      </c>
      <c r="C276" t="s">
        <v>401</v>
      </c>
      <c r="D276" t="s">
        <v>283</v>
      </c>
      <c r="E276" t="s">
        <v>79</v>
      </c>
      <c r="F276" t="s">
        <v>79</v>
      </c>
      <c r="G276" t="s">
        <v>79</v>
      </c>
      <c r="H276" t="s">
        <v>99</v>
      </c>
      <c r="I276" t="s">
        <v>79</v>
      </c>
      <c r="J276" t="s">
        <v>79</v>
      </c>
      <c r="K276">
        <v>14.551617999999999</v>
      </c>
      <c r="L276">
        <v>0.23371700000000001</v>
      </c>
      <c r="M276">
        <v>14.087999999999999</v>
      </c>
      <c r="N276">
        <v>15.015000000000001</v>
      </c>
      <c r="O276" t="s">
        <v>81</v>
      </c>
      <c r="P276" t="s">
        <v>598</v>
      </c>
      <c r="Q276">
        <v>0.46400000000000002</v>
      </c>
      <c r="R276">
        <v>0.46400000000000002</v>
      </c>
      <c r="S276" t="s">
        <v>83</v>
      </c>
      <c r="T276" t="s">
        <v>83</v>
      </c>
      <c r="U276" t="s">
        <v>83</v>
      </c>
      <c r="V276" t="s">
        <v>83</v>
      </c>
      <c r="W276">
        <v>677</v>
      </c>
      <c r="X276">
        <v>0</v>
      </c>
      <c r="Y276">
        <v>0</v>
      </c>
      <c r="Z276">
        <v>0</v>
      </c>
      <c r="AA276">
        <v>0</v>
      </c>
      <c r="AB276">
        <v>1</v>
      </c>
      <c r="AC276" t="s">
        <v>84</v>
      </c>
      <c r="AD276" t="s">
        <v>401</v>
      </c>
      <c r="AE276" t="s">
        <v>83</v>
      </c>
    </row>
    <row r="277" spans="1:31">
      <c r="A277" t="s">
        <v>599</v>
      </c>
      <c r="B277">
        <v>2012</v>
      </c>
      <c r="C277" t="s">
        <v>401</v>
      </c>
      <c r="D277" t="s">
        <v>283</v>
      </c>
      <c r="E277" t="s">
        <v>79</v>
      </c>
      <c r="F277" t="s">
        <v>79</v>
      </c>
      <c r="G277" t="s">
        <v>79</v>
      </c>
      <c r="H277" t="s">
        <v>99</v>
      </c>
      <c r="I277" t="s">
        <v>86</v>
      </c>
      <c r="J277" t="s">
        <v>79</v>
      </c>
      <c r="K277">
        <v>15.048908000000001</v>
      </c>
      <c r="L277">
        <v>0.30037700000000001</v>
      </c>
      <c r="M277">
        <v>14.452999999999999</v>
      </c>
      <c r="N277">
        <v>15.645</v>
      </c>
      <c r="O277" t="s">
        <v>81</v>
      </c>
      <c r="P277" t="s">
        <v>546</v>
      </c>
      <c r="Q277">
        <v>0.59599999999999997</v>
      </c>
      <c r="R277">
        <v>0.59599999999999997</v>
      </c>
      <c r="S277" t="s">
        <v>83</v>
      </c>
      <c r="T277" t="s">
        <v>83</v>
      </c>
      <c r="U277" t="s">
        <v>83</v>
      </c>
      <c r="V277" t="s">
        <v>83</v>
      </c>
      <c r="W277">
        <v>411</v>
      </c>
      <c r="X277">
        <v>0</v>
      </c>
      <c r="Y277">
        <v>0</v>
      </c>
      <c r="Z277">
        <v>0</v>
      </c>
      <c r="AA277">
        <v>0</v>
      </c>
      <c r="AB277">
        <v>1</v>
      </c>
      <c r="AC277" t="s">
        <v>84</v>
      </c>
      <c r="AD277" t="s">
        <v>401</v>
      </c>
      <c r="AE277" t="s">
        <v>83</v>
      </c>
    </row>
    <row r="278" spans="1:31">
      <c r="A278" t="s">
        <v>600</v>
      </c>
      <c r="B278">
        <v>2012</v>
      </c>
      <c r="C278" t="s">
        <v>401</v>
      </c>
      <c r="D278" t="s">
        <v>283</v>
      </c>
      <c r="E278" t="s">
        <v>79</v>
      </c>
      <c r="F278" t="s">
        <v>79</v>
      </c>
      <c r="G278" t="s">
        <v>79</v>
      </c>
      <c r="H278" t="s">
        <v>99</v>
      </c>
      <c r="I278" t="s">
        <v>89</v>
      </c>
      <c r="J278" t="s">
        <v>79</v>
      </c>
      <c r="K278">
        <v>13.940602999999999</v>
      </c>
      <c r="L278">
        <v>0.33762199999999998</v>
      </c>
      <c r="M278">
        <v>13.271000000000001</v>
      </c>
      <c r="N278">
        <v>14.61</v>
      </c>
      <c r="O278" t="s">
        <v>81</v>
      </c>
      <c r="P278" t="s">
        <v>601</v>
      </c>
      <c r="Q278">
        <v>0.67</v>
      </c>
      <c r="R278">
        <v>0.67</v>
      </c>
      <c r="S278" t="s">
        <v>83</v>
      </c>
      <c r="T278" t="s">
        <v>83</v>
      </c>
      <c r="U278" t="s">
        <v>83</v>
      </c>
      <c r="V278" t="s">
        <v>83</v>
      </c>
      <c r="W278">
        <v>266</v>
      </c>
      <c r="X278">
        <v>0</v>
      </c>
      <c r="Y278">
        <v>0</v>
      </c>
      <c r="Z278">
        <v>0</v>
      </c>
      <c r="AA278">
        <v>0</v>
      </c>
      <c r="AB278">
        <v>1</v>
      </c>
      <c r="AC278" t="s">
        <v>84</v>
      </c>
      <c r="AD278" t="s">
        <v>401</v>
      </c>
      <c r="AE278" t="s">
        <v>83</v>
      </c>
    </row>
    <row r="279" spans="1:31">
      <c r="A279" t="s">
        <v>602</v>
      </c>
      <c r="B279">
        <v>2012</v>
      </c>
      <c r="C279" t="s">
        <v>401</v>
      </c>
      <c r="D279" t="s">
        <v>283</v>
      </c>
      <c r="E279" t="s">
        <v>79</v>
      </c>
      <c r="F279" t="s">
        <v>79</v>
      </c>
      <c r="G279" t="s">
        <v>79</v>
      </c>
      <c r="H279" t="s">
        <v>106</v>
      </c>
      <c r="I279" t="s">
        <v>79</v>
      </c>
      <c r="J279" t="s">
        <v>79</v>
      </c>
      <c r="K279">
        <v>15.698501</v>
      </c>
      <c r="L279">
        <v>0.39544000000000001</v>
      </c>
      <c r="M279">
        <v>14.914</v>
      </c>
      <c r="N279">
        <v>16.483000000000001</v>
      </c>
      <c r="O279" t="s">
        <v>81</v>
      </c>
      <c r="P279" t="s">
        <v>603</v>
      </c>
      <c r="Q279">
        <v>0.78500000000000003</v>
      </c>
      <c r="R279">
        <v>0.78500000000000003</v>
      </c>
      <c r="S279" t="s">
        <v>83</v>
      </c>
      <c r="T279" t="s">
        <v>83</v>
      </c>
      <c r="U279" t="s">
        <v>83</v>
      </c>
      <c r="V279" t="s">
        <v>83</v>
      </c>
      <c r="W279">
        <v>258</v>
      </c>
      <c r="X279">
        <v>0</v>
      </c>
      <c r="Y279">
        <v>0</v>
      </c>
      <c r="Z279">
        <v>0</v>
      </c>
      <c r="AA279">
        <v>0</v>
      </c>
      <c r="AB279">
        <v>1</v>
      </c>
      <c r="AC279" t="s">
        <v>84</v>
      </c>
      <c r="AD279" t="s">
        <v>401</v>
      </c>
      <c r="AE279" t="s">
        <v>83</v>
      </c>
    </row>
    <row r="280" spans="1:31">
      <c r="A280" t="s">
        <v>604</v>
      </c>
      <c r="B280">
        <v>2012</v>
      </c>
      <c r="C280" t="s">
        <v>401</v>
      </c>
      <c r="D280" t="s">
        <v>283</v>
      </c>
      <c r="E280" t="s">
        <v>79</v>
      </c>
      <c r="F280" t="s">
        <v>79</v>
      </c>
      <c r="G280" t="s">
        <v>79</v>
      </c>
      <c r="H280" t="s">
        <v>106</v>
      </c>
      <c r="I280" t="s">
        <v>86</v>
      </c>
      <c r="J280" t="s">
        <v>79</v>
      </c>
      <c r="K280">
        <v>17.043158999999999</v>
      </c>
      <c r="L280">
        <v>0.53336300000000003</v>
      </c>
      <c r="M280">
        <v>15.984999999999999</v>
      </c>
      <c r="N280">
        <v>18.100999999999999</v>
      </c>
      <c r="O280" t="s">
        <v>81</v>
      </c>
      <c r="P280" t="s">
        <v>605</v>
      </c>
      <c r="Q280">
        <v>1.0580000000000001</v>
      </c>
      <c r="R280">
        <v>1.0580000000000001</v>
      </c>
      <c r="S280" t="s">
        <v>83</v>
      </c>
      <c r="T280" t="s">
        <v>83</v>
      </c>
      <c r="U280" t="s">
        <v>83</v>
      </c>
      <c r="V280" t="s">
        <v>83</v>
      </c>
      <c r="W280">
        <v>155</v>
      </c>
      <c r="X280">
        <v>0</v>
      </c>
      <c r="Y280">
        <v>0</v>
      </c>
      <c r="Z280">
        <v>0</v>
      </c>
      <c r="AA280">
        <v>0</v>
      </c>
      <c r="AB280">
        <v>1</v>
      </c>
      <c r="AC280" t="s">
        <v>84</v>
      </c>
      <c r="AD280" t="s">
        <v>401</v>
      </c>
      <c r="AE280" t="s">
        <v>83</v>
      </c>
    </row>
    <row r="281" spans="1:31">
      <c r="A281" t="s">
        <v>606</v>
      </c>
      <c r="B281">
        <v>2012</v>
      </c>
      <c r="C281" t="s">
        <v>401</v>
      </c>
      <c r="D281" t="s">
        <v>283</v>
      </c>
      <c r="E281" t="s">
        <v>79</v>
      </c>
      <c r="F281" t="s">
        <v>79</v>
      </c>
      <c r="G281" t="s">
        <v>79</v>
      </c>
      <c r="H281" t="s">
        <v>106</v>
      </c>
      <c r="I281" t="s">
        <v>89</v>
      </c>
      <c r="J281" t="s">
        <v>79</v>
      </c>
      <c r="K281">
        <v>14.291838</v>
      </c>
      <c r="L281">
        <v>0.58982800000000002</v>
      </c>
      <c r="M281">
        <v>13.122</v>
      </c>
      <c r="N281">
        <v>15.462</v>
      </c>
      <c r="O281" t="s">
        <v>81</v>
      </c>
      <c r="P281" t="s">
        <v>607</v>
      </c>
      <c r="Q281">
        <v>1.17</v>
      </c>
      <c r="R281">
        <v>1.17</v>
      </c>
      <c r="S281" t="s">
        <v>83</v>
      </c>
      <c r="T281" t="s">
        <v>83</v>
      </c>
      <c r="U281" t="s">
        <v>83</v>
      </c>
      <c r="V281" t="s">
        <v>83</v>
      </c>
      <c r="W281">
        <v>103</v>
      </c>
      <c r="X281">
        <v>0</v>
      </c>
      <c r="Y281">
        <v>0</v>
      </c>
      <c r="Z281">
        <v>0</v>
      </c>
      <c r="AA281">
        <v>0</v>
      </c>
      <c r="AB281">
        <v>1</v>
      </c>
      <c r="AC281" t="s">
        <v>84</v>
      </c>
      <c r="AD281" t="s">
        <v>401</v>
      </c>
      <c r="AE281" t="s">
        <v>83</v>
      </c>
    </row>
    <row r="282" spans="1:31">
      <c r="A282" t="s">
        <v>608</v>
      </c>
      <c r="B282">
        <v>2012</v>
      </c>
      <c r="C282" t="s">
        <v>401</v>
      </c>
      <c r="D282" t="s">
        <v>283</v>
      </c>
      <c r="E282" t="s">
        <v>79</v>
      </c>
      <c r="F282" t="s">
        <v>79</v>
      </c>
      <c r="G282" t="s">
        <v>79</v>
      </c>
      <c r="H282" t="s">
        <v>79</v>
      </c>
      <c r="I282" t="s">
        <v>79</v>
      </c>
      <c r="J282" t="s">
        <v>79</v>
      </c>
      <c r="K282">
        <v>13.995611</v>
      </c>
      <c r="L282">
        <v>0.123934</v>
      </c>
      <c r="M282">
        <v>13.75</v>
      </c>
      <c r="N282">
        <v>14.241</v>
      </c>
      <c r="O282" t="s">
        <v>81</v>
      </c>
      <c r="P282" t="s">
        <v>609</v>
      </c>
      <c r="Q282">
        <v>0.246</v>
      </c>
      <c r="R282">
        <v>0.246</v>
      </c>
      <c r="S282" t="s">
        <v>83</v>
      </c>
      <c r="T282" t="s">
        <v>83</v>
      </c>
      <c r="U282" t="s">
        <v>83</v>
      </c>
      <c r="V282" t="s">
        <v>83</v>
      </c>
      <c r="W282">
        <v>2034</v>
      </c>
      <c r="X282">
        <v>0</v>
      </c>
      <c r="Y282">
        <v>0</v>
      </c>
      <c r="Z282">
        <v>0</v>
      </c>
      <c r="AA282">
        <v>0</v>
      </c>
      <c r="AB282">
        <v>1</v>
      </c>
      <c r="AC282" t="s">
        <v>84</v>
      </c>
      <c r="AD282" t="s">
        <v>401</v>
      </c>
      <c r="AE282" t="s">
        <v>83</v>
      </c>
    </row>
    <row r="283" spans="1:31">
      <c r="A283" t="s">
        <v>610</v>
      </c>
      <c r="B283">
        <v>2012</v>
      </c>
      <c r="C283" t="s">
        <v>401</v>
      </c>
      <c r="D283" t="s">
        <v>283</v>
      </c>
      <c r="E283" t="s">
        <v>79</v>
      </c>
      <c r="F283" t="s">
        <v>79</v>
      </c>
      <c r="G283" t="s">
        <v>79</v>
      </c>
      <c r="H283" t="s">
        <v>79</v>
      </c>
      <c r="I283" t="s">
        <v>79</v>
      </c>
      <c r="J283" t="s">
        <v>115</v>
      </c>
      <c r="K283">
        <v>13.657733</v>
      </c>
      <c r="L283">
        <v>0.42105300000000001</v>
      </c>
      <c r="M283">
        <v>12.821999999999999</v>
      </c>
      <c r="N283">
        <v>14.493</v>
      </c>
      <c r="O283" t="s">
        <v>81</v>
      </c>
      <c r="P283" t="s">
        <v>611</v>
      </c>
      <c r="Q283">
        <v>0.83499999999999996</v>
      </c>
      <c r="R283">
        <v>0.83499999999999996</v>
      </c>
      <c r="S283" t="s">
        <v>83</v>
      </c>
      <c r="T283" t="s">
        <v>83</v>
      </c>
      <c r="U283" t="s">
        <v>83</v>
      </c>
      <c r="V283" t="s">
        <v>83</v>
      </c>
      <c r="W283">
        <v>121</v>
      </c>
      <c r="X283">
        <v>0</v>
      </c>
      <c r="Y283">
        <v>0</v>
      </c>
      <c r="Z283">
        <v>0</v>
      </c>
      <c r="AA283">
        <v>0</v>
      </c>
      <c r="AB283">
        <v>1</v>
      </c>
      <c r="AC283" t="s">
        <v>84</v>
      </c>
      <c r="AD283" t="s">
        <v>401</v>
      </c>
      <c r="AE283" t="s">
        <v>83</v>
      </c>
    </row>
    <row r="284" spans="1:31">
      <c r="A284" t="s">
        <v>612</v>
      </c>
      <c r="B284">
        <v>2012</v>
      </c>
      <c r="C284" t="s">
        <v>401</v>
      </c>
      <c r="D284" t="s">
        <v>283</v>
      </c>
      <c r="E284" t="s">
        <v>79</v>
      </c>
      <c r="F284" t="s">
        <v>79</v>
      </c>
      <c r="G284" t="s">
        <v>79</v>
      </c>
      <c r="H284" t="s">
        <v>79</v>
      </c>
      <c r="I284" t="s">
        <v>79</v>
      </c>
      <c r="J284" t="s">
        <v>118</v>
      </c>
      <c r="K284">
        <v>14.504872000000001</v>
      </c>
      <c r="L284">
        <v>0.46642899999999998</v>
      </c>
      <c r="M284">
        <v>13.579000000000001</v>
      </c>
      <c r="N284">
        <v>15.43</v>
      </c>
      <c r="O284" t="s">
        <v>81</v>
      </c>
      <c r="P284" t="s">
        <v>613</v>
      </c>
      <c r="Q284">
        <v>0.92500000000000004</v>
      </c>
      <c r="R284">
        <v>0.92500000000000004</v>
      </c>
      <c r="S284" t="s">
        <v>83</v>
      </c>
      <c r="T284" t="s">
        <v>83</v>
      </c>
      <c r="U284" t="s">
        <v>83</v>
      </c>
      <c r="V284" t="s">
        <v>83</v>
      </c>
      <c r="W284">
        <v>138</v>
      </c>
      <c r="X284">
        <v>0</v>
      </c>
      <c r="Y284">
        <v>0</v>
      </c>
      <c r="Z284">
        <v>0</v>
      </c>
      <c r="AA284">
        <v>0</v>
      </c>
      <c r="AB284">
        <v>1</v>
      </c>
      <c r="AC284" t="s">
        <v>84</v>
      </c>
      <c r="AD284" t="s">
        <v>401</v>
      </c>
      <c r="AE284" t="s">
        <v>83</v>
      </c>
    </row>
    <row r="285" spans="1:31">
      <c r="A285" t="s">
        <v>614</v>
      </c>
      <c r="B285">
        <v>2012</v>
      </c>
      <c r="C285" t="s">
        <v>401</v>
      </c>
      <c r="D285" t="s">
        <v>283</v>
      </c>
      <c r="E285" t="s">
        <v>79</v>
      </c>
      <c r="F285" t="s">
        <v>79</v>
      </c>
      <c r="G285" t="s">
        <v>79</v>
      </c>
      <c r="H285" t="s">
        <v>79</v>
      </c>
      <c r="I285" t="s">
        <v>79</v>
      </c>
      <c r="J285" t="s">
        <v>121</v>
      </c>
      <c r="K285">
        <v>14.078139999999999</v>
      </c>
      <c r="L285">
        <v>0.34896100000000002</v>
      </c>
      <c r="M285">
        <v>13.385999999999999</v>
      </c>
      <c r="N285">
        <v>14.77</v>
      </c>
      <c r="O285" t="s">
        <v>81</v>
      </c>
      <c r="P285" t="s">
        <v>187</v>
      </c>
      <c r="Q285">
        <v>0.69199999999999995</v>
      </c>
      <c r="R285">
        <v>0.69199999999999995</v>
      </c>
      <c r="S285" t="s">
        <v>83</v>
      </c>
      <c r="T285" t="s">
        <v>83</v>
      </c>
      <c r="U285" t="s">
        <v>83</v>
      </c>
      <c r="V285" t="s">
        <v>83</v>
      </c>
      <c r="W285">
        <v>250</v>
      </c>
      <c r="X285">
        <v>0</v>
      </c>
      <c r="Y285">
        <v>0</v>
      </c>
      <c r="Z285">
        <v>0</v>
      </c>
      <c r="AA285">
        <v>0</v>
      </c>
      <c r="AB285">
        <v>1</v>
      </c>
      <c r="AC285" t="s">
        <v>84</v>
      </c>
      <c r="AD285" t="s">
        <v>401</v>
      </c>
      <c r="AE285" t="s">
        <v>83</v>
      </c>
    </row>
    <row r="286" spans="1:31">
      <c r="A286" t="s">
        <v>615</v>
      </c>
      <c r="B286">
        <v>2012</v>
      </c>
      <c r="C286" t="s">
        <v>401</v>
      </c>
      <c r="D286" t="s">
        <v>283</v>
      </c>
      <c r="E286" t="s">
        <v>79</v>
      </c>
      <c r="F286" t="s">
        <v>79</v>
      </c>
      <c r="G286" t="s">
        <v>79</v>
      </c>
      <c r="H286" t="s">
        <v>79</v>
      </c>
      <c r="I286" t="s">
        <v>79</v>
      </c>
      <c r="J286" t="s">
        <v>124</v>
      </c>
      <c r="K286">
        <v>14.413289000000001</v>
      </c>
      <c r="L286">
        <v>0.38652500000000001</v>
      </c>
      <c r="M286">
        <v>13.646000000000001</v>
      </c>
      <c r="N286">
        <v>15.18</v>
      </c>
      <c r="O286" t="s">
        <v>81</v>
      </c>
      <c r="P286" t="s">
        <v>296</v>
      </c>
      <c r="Q286">
        <v>0.76700000000000002</v>
      </c>
      <c r="R286">
        <v>0.76700000000000002</v>
      </c>
      <c r="S286" t="s">
        <v>83</v>
      </c>
      <c r="T286" t="s">
        <v>83</v>
      </c>
      <c r="U286" t="s">
        <v>83</v>
      </c>
      <c r="V286" t="s">
        <v>83</v>
      </c>
      <c r="W286">
        <v>476</v>
      </c>
      <c r="X286">
        <v>0</v>
      </c>
      <c r="Y286">
        <v>0</v>
      </c>
      <c r="Z286">
        <v>0</v>
      </c>
      <c r="AA286">
        <v>0</v>
      </c>
      <c r="AB286">
        <v>1</v>
      </c>
      <c r="AC286" t="s">
        <v>84</v>
      </c>
      <c r="AD286" t="s">
        <v>401</v>
      </c>
      <c r="AE286" t="s">
        <v>83</v>
      </c>
    </row>
    <row r="287" spans="1:31">
      <c r="A287" t="s">
        <v>616</v>
      </c>
      <c r="B287">
        <v>2012</v>
      </c>
      <c r="C287" t="s">
        <v>401</v>
      </c>
      <c r="D287" t="s">
        <v>283</v>
      </c>
      <c r="E287" t="s">
        <v>79</v>
      </c>
      <c r="F287" t="s">
        <v>79</v>
      </c>
      <c r="G287" t="s">
        <v>79</v>
      </c>
      <c r="H287" t="s">
        <v>79</v>
      </c>
      <c r="I287" t="s">
        <v>79</v>
      </c>
      <c r="J287" t="s">
        <v>126</v>
      </c>
      <c r="K287">
        <v>13.717053999999999</v>
      </c>
      <c r="L287">
        <v>0.13000300000000001</v>
      </c>
      <c r="M287">
        <v>13.459</v>
      </c>
      <c r="N287">
        <v>13.975</v>
      </c>
      <c r="O287" t="s">
        <v>81</v>
      </c>
      <c r="P287" t="s">
        <v>617</v>
      </c>
      <c r="Q287">
        <v>0.25800000000000001</v>
      </c>
      <c r="R287">
        <v>0.25800000000000001</v>
      </c>
      <c r="S287" t="s">
        <v>83</v>
      </c>
      <c r="T287" t="s">
        <v>83</v>
      </c>
      <c r="U287" t="s">
        <v>83</v>
      </c>
      <c r="V287" t="s">
        <v>83</v>
      </c>
      <c r="W287">
        <v>1049</v>
      </c>
      <c r="X287">
        <v>0</v>
      </c>
      <c r="Y287">
        <v>0</v>
      </c>
      <c r="Z287">
        <v>0</v>
      </c>
      <c r="AA287">
        <v>0</v>
      </c>
      <c r="AB287">
        <v>1</v>
      </c>
      <c r="AC287" t="s">
        <v>84</v>
      </c>
      <c r="AD287" t="s">
        <v>401</v>
      </c>
      <c r="AE287" t="s">
        <v>83</v>
      </c>
    </row>
    <row r="288" spans="1:31">
      <c r="A288" t="s">
        <v>618</v>
      </c>
      <c r="B288">
        <v>2012</v>
      </c>
      <c r="C288" t="s">
        <v>401</v>
      </c>
      <c r="D288" t="s">
        <v>283</v>
      </c>
      <c r="E288" t="s">
        <v>79</v>
      </c>
      <c r="F288" t="s">
        <v>79</v>
      </c>
      <c r="G288" t="s">
        <v>79</v>
      </c>
      <c r="H288" t="s">
        <v>79</v>
      </c>
      <c r="I288" t="s">
        <v>86</v>
      </c>
      <c r="J288" t="s">
        <v>79</v>
      </c>
      <c r="K288">
        <v>14.32077</v>
      </c>
      <c r="L288">
        <v>0.17024400000000001</v>
      </c>
      <c r="M288">
        <v>13.983000000000001</v>
      </c>
      <c r="N288">
        <v>14.659000000000001</v>
      </c>
      <c r="O288" t="s">
        <v>81</v>
      </c>
      <c r="P288" t="s">
        <v>619</v>
      </c>
      <c r="Q288">
        <v>0.33800000000000002</v>
      </c>
      <c r="R288">
        <v>0.33800000000000002</v>
      </c>
      <c r="S288" t="s">
        <v>83</v>
      </c>
      <c r="T288" t="s">
        <v>83</v>
      </c>
      <c r="U288" t="s">
        <v>83</v>
      </c>
      <c r="V288" t="s">
        <v>83</v>
      </c>
      <c r="W288">
        <v>1303</v>
      </c>
      <c r="X288">
        <v>0</v>
      </c>
      <c r="Y288">
        <v>0</v>
      </c>
      <c r="Z288">
        <v>0</v>
      </c>
      <c r="AA288">
        <v>0</v>
      </c>
      <c r="AB288">
        <v>1</v>
      </c>
      <c r="AC288" t="s">
        <v>84</v>
      </c>
      <c r="AD288" t="s">
        <v>401</v>
      </c>
      <c r="AE288" t="s">
        <v>83</v>
      </c>
    </row>
    <row r="289" spans="1:31">
      <c r="A289" t="s">
        <v>620</v>
      </c>
      <c r="B289">
        <v>2012</v>
      </c>
      <c r="C289" t="s">
        <v>401</v>
      </c>
      <c r="D289" t="s">
        <v>283</v>
      </c>
      <c r="E289" t="s">
        <v>79</v>
      </c>
      <c r="F289" t="s">
        <v>79</v>
      </c>
      <c r="G289" t="s">
        <v>79</v>
      </c>
      <c r="H289" t="s">
        <v>79</v>
      </c>
      <c r="I289" t="s">
        <v>86</v>
      </c>
      <c r="J289" t="s">
        <v>115</v>
      </c>
      <c r="K289">
        <v>14.092575999999999</v>
      </c>
      <c r="L289">
        <v>0.46408300000000002</v>
      </c>
      <c r="M289">
        <v>13.172000000000001</v>
      </c>
      <c r="N289">
        <v>15.013</v>
      </c>
      <c r="O289" t="s">
        <v>81</v>
      </c>
      <c r="P289" t="s">
        <v>621</v>
      </c>
      <c r="Q289">
        <v>0.92100000000000004</v>
      </c>
      <c r="R289">
        <v>0.92100000000000004</v>
      </c>
      <c r="S289" t="s">
        <v>83</v>
      </c>
      <c r="T289" t="s">
        <v>83</v>
      </c>
      <c r="U289" t="s">
        <v>83</v>
      </c>
      <c r="V289" t="s">
        <v>83</v>
      </c>
      <c r="W289">
        <v>66</v>
      </c>
      <c r="X289">
        <v>0</v>
      </c>
      <c r="Y289">
        <v>0</v>
      </c>
      <c r="Z289">
        <v>0</v>
      </c>
      <c r="AA289">
        <v>0</v>
      </c>
      <c r="AB289">
        <v>1</v>
      </c>
      <c r="AC289" t="s">
        <v>84</v>
      </c>
      <c r="AD289" t="s">
        <v>401</v>
      </c>
      <c r="AE289" t="s">
        <v>83</v>
      </c>
    </row>
    <row r="290" spans="1:31">
      <c r="A290" t="s">
        <v>622</v>
      </c>
      <c r="B290">
        <v>2012</v>
      </c>
      <c r="C290" t="s">
        <v>401</v>
      </c>
      <c r="D290" t="s">
        <v>283</v>
      </c>
      <c r="E290" t="s">
        <v>79</v>
      </c>
      <c r="F290" t="s">
        <v>79</v>
      </c>
      <c r="G290" t="s">
        <v>79</v>
      </c>
      <c r="H290" t="s">
        <v>79</v>
      </c>
      <c r="I290" t="s">
        <v>86</v>
      </c>
      <c r="J290" t="s">
        <v>118</v>
      </c>
      <c r="K290">
        <v>14.516216999999999</v>
      </c>
      <c r="L290">
        <v>0.51963899999999996</v>
      </c>
      <c r="M290">
        <v>13.484999999999999</v>
      </c>
      <c r="N290">
        <v>15.547000000000001</v>
      </c>
      <c r="O290" t="s">
        <v>81</v>
      </c>
      <c r="P290" t="s">
        <v>623</v>
      </c>
      <c r="Q290">
        <v>1.0309999999999999</v>
      </c>
      <c r="R290">
        <v>1.0309999999999999</v>
      </c>
      <c r="S290" t="s">
        <v>83</v>
      </c>
      <c r="T290" t="s">
        <v>83</v>
      </c>
      <c r="U290" t="s">
        <v>83</v>
      </c>
      <c r="V290" t="s">
        <v>83</v>
      </c>
      <c r="W290">
        <v>79</v>
      </c>
      <c r="X290">
        <v>0</v>
      </c>
      <c r="Y290">
        <v>0</v>
      </c>
      <c r="Z290">
        <v>0</v>
      </c>
      <c r="AA290">
        <v>0</v>
      </c>
      <c r="AB290">
        <v>1</v>
      </c>
      <c r="AC290" t="s">
        <v>84</v>
      </c>
      <c r="AD290" t="s">
        <v>401</v>
      </c>
      <c r="AE290" t="s">
        <v>83</v>
      </c>
    </row>
    <row r="291" spans="1:31">
      <c r="A291" t="s">
        <v>624</v>
      </c>
      <c r="B291">
        <v>2012</v>
      </c>
      <c r="C291" t="s">
        <v>401</v>
      </c>
      <c r="D291" t="s">
        <v>283</v>
      </c>
      <c r="E291" t="s">
        <v>79</v>
      </c>
      <c r="F291" t="s">
        <v>79</v>
      </c>
      <c r="G291" t="s">
        <v>79</v>
      </c>
      <c r="H291" t="s">
        <v>79</v>
      </c>
      <c r="I291" t="s">
        <v>86</v>
      </c>
      <c r="J291" t="s">
        <v>121</v>
      </c>
      <c r="K291">
        <v>14.015987000000001</v>
      </c>
      <c r="L291">
        <v>0.301122</v>
      </c>
      <c r="M291">
        <v>13.419</v>
      </c>
      <c r="N291">
        <v>14.613</v>
      </c>
      <c r="O291" t="s">
        <v>81</v>
      </c>
      <c r="P291" t="s">
        <v>318</v>
      </c>
      <c r="Q291">
        <v>0.59699999999999998</v>
      </c>
      <c r="R291">
        <v>0.59699999999999998</v>
      </c>
      <c r="S291" t="s">
        <v>83</v>
      </c>
      <c r="T291" t="s">
        <v>83</v>
      </c>
      <c r="U291" t="s">
        <v>83</v>
      </c>
      <c r="V291" t="s">
        <v>83</v>
      </c>
      <c r="W291">
        <v>143</v>
      </c>
      <c r="X291">
        <v>0</v>
      </c>
      <c r="Y291">
        <v>0</v>
      </c>
      <c r="Z291">
        <v>0</v>
      </c>
      <c r="AA291">
        <v>0</v>
      </c>
      <c r="AB291">
        <v>1</v>
      </c>
      <c r="AC291" t="s">
        <v>84</v>
      </c>
      <c r="AD291" t="s">
        <v>401</v>
      </c>
      <c r="AE291" t="s">
        <v>83</v>
      </c>
    </row>
    <row r="292" spans="1:31">
      <c r="A292" t="s">
        <v>625</v>
      </c>
      <c r="B292">
        <v>2012</v>
      </c>
      <c r="C292" t="s">
        <v>401</v>
      </c>
      <c r="D292" t="s">
        <v>283</v>
      </c>
      <c r="E292" t="s">
        <v>79</v>
      </c>
      <c r="F292" t="s">
        <v>79</v>
      </c>
      <c r="G292" t="s">
        <v>79</v>
      </c>
      <c r="H292" t="s">
        <v>79</v>
      </c>
      <c r="I292" t="s">
        <v>86</v>
      </c>
      <c r="J292" t="s">
        <v>124</v>
      </c>
      <c r="K292">
        <v>15.587285</v>
      </c>
      <c r="L292">
        <v>0.59478299999999995</v>
      </c>
      <c r="M292">
        <v>14.407</v>
      </c>
      <c r="N292">
        <v>16.766999999999999</v>
      </c>
      <c r="O292" t="s">
        <v>81</v>
      </c>
      <c r="P292" t="s">
        <v>626</v>
      </c>
      <c r="Q292">
        <v>1.18</v>
      </c>
      <c r="R292">
        <v>1.18</v>
      </c>
      <c r="S292" t="s">
        <v>83</v>
      </c>
      <c r="T292" t="s">
        <v>83</v>
      </c>
      <c r="U292" t="s">
        <v>83</v>
      </c>
      <c r="V292" t="s">
        <v>83</v>
      </c>
      <c r="W292">
        <v>307</v>
      </c>
      <c r="X292">
        <v>0</v>
      </c>
      <c r="Y292">
        <v>0</v>
      </c>
      <c r="Z292">
        <v>0</v>
      </c>
      <c r="AA292">
        <v>0</v>
      </c>
      <c r="AB292">
        <v>1</v>
      </c>
      <c r="AC292" t="s">
        <v>84</v>
      </c>
      <c r="AD292" t="s">
        <v>401</v>
      </c>
      <c r="AE292" t="s">
        <v>83</v>
      </c>
    </row>
    <row r="293" spans="1:31">
      <c r="A293" t="s">
        <v>627</v>
      </c>
      <c r="B293">
        <v>2012</v>
      </c>
      <c r="C293" t="s">
        <v>401</v>
      </c>
      <c r="D293" t="s">
        <v>283</v>
      </c>
      <c r="E293" t="s">
        <v>79</v>
      </c>
      <c r="F293" t="s">
        <v>79</v>
      </c>
      <c r="G293" t="s">
        <v>79</v>
      </c>
      <c r="H293" t="s">
        <v>79</v>
      </c>
      <c r="I293" t="s">
        <v>86</v>
      </c>
      <c r="J293" t="s">
        <v>126</v>
      </c>
      <c r="K293">
        <v>13.841289</v>
      </c>
      <c r="L293">
        <v>0.16808300000000001</v>
      </c>
      <c r="M293">
        <v>13.507999999999999</v>
      </c>
      <c r="N293">
        <v>14.175000000000001</v>
      </c>
      <c r="O293" t="s">
        <v>81</v>
      </c>
      <c r="P293" t="s">
        <v>628</v>
      </c>
      <c r="Q293">
        <v>0.33300000000000002</v>
      </c>
      <c r="R293">
        <v>0.33300000000000002</v>
      </c>
      <c r="S293" t="s">
        <v>83</v>
      </c>
      <c r="T293" t="s">
        <v>83</v>
      </c>
      <c r="U293" t="s">
        <v>83</v>
      </c>
      <c r="V293" t="s">
        <v>83</v>
      </c>
      <c r="W293">
        <v>708</v>
      </c>
      <c r="X293">
        <v>0</v>
      </c>
      <c r="Y293">
        <v>0</v>
      </c>
      <c r="Z293">
        <v>0</v>
      </c>
      <c r="AA293">
        <v>0</v>
      </c>
      <c r="AB293">
        <v>1</v>
      </c>
      <c r="AC293" t="s">
        <v>84</v>
      </c>
      <c r="AD293" t="s">
        <v>401</v>
      </c>
      <c r="AE293" t="s">
        <v>83</v>
      </c>
    </row>
    <row r="294" spans="1:31">
      <c r="A294" t="s">
        <v>629</v>
      </c>
      <c r="B294">
        <v>2012</v>
      </c>
      <c r="C294" t="s">
        <v>401</v>
      </c>
      <c r="D294" t="s">
        <v>283</v>
      </c>
      <c r="E294" t="s">
        <v>79</v>
      </c>
      <c r="F294" t="s">
        <v>79</v>
      </c>
      <c r="G294" t="s">
        <v>79</v>
      </c>
      <c r="H294" t="s">
        <v>79</v>
      </c>
      <c r="I294" t="s">
        <v>89</v>
      </c>
      <c r="J294" t="s">
        <v>79</v>
      </c>
      <c r="K294">
        <v>13.610340000000001</v>
      </c>
      <c r="L294">
        <v>0.18274799999999999</v>
      </c>
      <c r="M294">
        <v>13.247999999999999</v>
      </c>
      <c r="N294">
        <v>13.973000000000001</v>
      </c>
      <c r="O294" t="s">
        <v>81</v>
      </c>
      <c r="P294" t="s">
        <v>396</v>
      </c>
      <c r="Q294">
        <v>0.36299999999999999</v>
      </c>
      <c r="R294">
        <v>0.36299999999999999</v>
      </c>
      <c r="S294" t="s">
        <v>83</v>
      </c>
      <c r="T294" t="s">
        <v>83</v>
      </c>
      <c r="U294" t="s">
        <v>83</v>
      </c>
      <c r="V294" t="s">
        <v>83</v>
      </c>
      <c r="W294">
        <v>731</v>
      </c>
      <c r="X294">
        <v>0</v>
      </c>
      <c r="Y294">
        <v>0</v>
      </c>
      <c r="Z294">
        <v>0</v>
      </c>
      <c r="AA294">
        <v>0</v>
      </c>
      <c r="AB294">
        <v>1</v>
      </c>
      <c r="AC294" t="s">
        <v>84</v>
      </c>
      <c r="AD294" t="s">
        <v>401</v>
      </c>
      <c r="AE294" t="s">
        <v>83</v>
      </c>
    </row>
    <row r="295" spans="1:31">
      <c r="A295" t="s">
        <v>630</v>
      </c>
      <c r="B295">
        <v>2012</v>
      </c>
      <c r="C295" t="s">
        <v>401</v>
      </c>
      <c r="D295" t="s">
        <v>283</v>
      </c>
      <c r="E295" t="s">
        <v>79</v>
      </c>
      <c r="F295" t="s">
        <v>79</v>
      </c>
      <c r="G295" t="s">
        <v>79</v>
      </c>
      <c r="H295" t="s">
        <v>79</v>
      </c>
      <c r="I295" t="s">
        <v>89</v>
      </c>
      <c r="J295" t="s">
        <v>115</v>
      </c>
      <c r="K295">
        <v>13.365722999999999</v>
      </c>
      <c r="L295">
        <v>0.64634800000000003</v>
      </c>
      <c r="M295">
        <v>12.083</v>
      </c>
      <c r="N295">
        <v>14.648</v>
      </c>
      <c r="O295" t="s">
        <v>81</v>
      </c>
      <c r="P295" t="s">
        <v>631</v>
      </c>
      <c r="Q295">
        <v>1.282</v>
      </c>
      <c r="R295">
        <v>1.282</v>
      </c>
      <c r="S295" t="s">
        <v>83</v>
      </c>
      <c r="T295" t="s">
        <v>83</v>
      </c>
      <c r="U295" t="s">
        <v>83</v>
      </c>
      <c r="V295" t="s">
        <v>83</v>
      </c>
      <c r="W295">
        <v>55</v>
      </c>
      <c r="X295">
        <v>0</v>
      </c>
      <c r="Y295">
        <v>0</v>
      </c>
      <c r="Z295">
        <v>0</v>
      </c>
      <c r="AA295">
        <v>0</v>
      </c>
      <c r="AB295">
        <v>1</v>
      </c>
      <c r="AC295" t="s">
        <v>84</v>
      </c>
      <c r="AD295" t="s">
        <v>401</v>
      </c>
      <c r="AE295" t="s">
        <v>83</v>
      </c>
    </row>
    <row r="296" spans="1:31">
      <c r="A296" t="s">
        <v>632</v>
      </c>
      <c r="B296">
        <v>2012</v>
      </c>
      <c r="C296" t="s">
        <v>401</v>
      </c>
      <c r="D296" t="s">
        <v>283</v>
      </c>
      <c r="E296" t="s">
        <v>79</v>
      </c>
      <c r="F296" t="s">
        <v>79</v>
      </c>
      <c r="G296" t="s">
        <v>79</v>
      </c>
      <c r="H296" t="s">
        <v>79</v>
      </c>
      <c r="I296" t="s">
        <v>89</v>
      </c>
      <c r="J296" t="s">
        <v>118</v>
      </c>
      <c r="K296">
        <v>14.496904000000001</v>
      </c>
      <c r="L296">
        <v>0.73934100000000003</v>
      </c>
      <c r="M296">
        <v>13.03</v>
      </c>
      <c r="N296">
        <v>15.964</v>
      </c>
      <c r="O296" t="s">
        <v>81</v>
      </c>
      <c r="P296" t="s">
        <v>633</v>
      </c>
      <c r="Q296">
        <v>1.4670000000000001</v>
      </c>
      <c r="R296">
        <v>1.4670000000000001</v>
      </c>
      <c r="S296" t="s">
        <v>83</v>
      </c>
      <c r="T296" t="s">
        <v>83</v>
      </c>
      <c r="U296" t="s">
        <v>83</v>
      </c>
      <c r="V296" t="s">
        <v>83</v>
      </c>
      <c r="W296">
        <v>59</v>
      </c>
      <c r="X296">
        <v>0</v>
      </c>
      <c r="Y296">
        <v>0</v>
      </c>
      <c r="Z296">
        <v>0</v>
      </c>
      <c r="AA296">
        <v>0</v>
      </c>
      <c r="AB296">
        <v>1</v>
      </c>
      <c r="AC296" t="s">
        <v>84</v>
      </c>
      <c r="AD296" t="s">
        <v>401</v>
      </c>
      <c r="AE296" t="s">
        <v>83</v>
      </c>
    </row>
    <row r="297" spans="1:31">
      <c r="A297" t="s">
        <v>634</v>
      </c>
      <c r="B297">
        <v>2012</v>
      </c>
      <c r="C297" t="s">
        <v>401</v>
      </c>
      <c r="D297" t="s">
        <v>283</v>
      </c>
      <c r="E297" t="s">
        <v>79</v>
      </c>
      <c r="F297" t="s">
        <v>79</v>
      </c>
      <c r="G297" t="s">
        <v>79</v>
      </c>
      <c r="H297" t="s">
        <v>79</v>
      </c>
      <c r="I297" t="s">
        <v>89</v>
      </c>
      <c r="J297" t="s">
        <v>121</v>
      </c>
      <c r="K297">
        <v>14.14392</v>
      </c>
      <c r="L297">
        <v>0.56818500000000005</v>
      </c>
      <c r="M297">
        <v>13.016999999999999</v>
      </c>
      <c r="N297">
        <v>15.271000000000001</v>
      </c>
      <c r="O297" t="s">
        <v>81</v>
      </c>
      <c r="P297" t="s">
        <v>635</v>
      </c>
      <c r="Q297">
        <v>1.127</v>
      </c>
      <c r="R297">
        <v>1.127</v>
      </c>
      <c r="S297" t="s">
        <v>83</v>
      </c>
      <c r="T297" t="s">
        <v>83</v>
      </c>
      <c r="U297" t="s">
        <v>83</v>
      </c>
      <c r="V297" t="s">
        <v>83</v>
      </c>
      <c r="W297">
        <v>107</v>
      </c>
      <c r="X297">
        <v>0</v>
      </c>
      <c r="Y297">
        <v>0</v>
      </c>
      <c r="Z297">
        <v>0</v>
      </c>
      <c r="AA297">
        <v>0</v>
      </c>
      <c r="AB297">
        <v>1</v>
      </c>
      <c r="AC297" t="s">
        <v>84</v>
      </c>
      <c r="AD297" t="s">
        <v>401</v>
      </c>
      <c r="AE297" t="s">
        <v>83</v>
      </c>
    </row>
    <row r="298" spans="1:31">
      <c r="A298" t="s">
        <v>636</v>
      </c>
      <c r="B298">
        <v>2012</v>
      </c>
      <c r="C298" t="s">
        <v>401</v>
      </c>
      <c r="D298" t="s">
        <v>283</v>
      </c>
      <c r="E298" t="s">
        <v>79</v>
      </c>
      <c r="F298" t="s">
        <v>79</v>
      </c>
      <c r="G298" t="s">
        <v>79</v>
      </c>
      <c r="H298" t="s">
        <v>79</v>
      </c>
      <c r="I298" t="s">
        <v>89</v>
      </c>
      <c r="J298" t="s">
        <v>124</v>
      </c>
      <c r="K298">
        <v>13.03497</v>
      </c>
      <c r="L298">
        <v>0.45367499999999999</v>
      </c>
      <c r="M298">
        <v>12.135</v>
      </c>
      <c r="N298">
        <v>13.935</v>
      </c>
      <c r="O298" t="s">
        <v>81</v>
      </c>
      <c r="P298" t="s">
        <v>637</v>
      </c>
      <c r="Q298">
        <v>0.9</v>
      </c>
      <c r="R298">
        <v>0.9</v>
      </c>
      <c r="S298" t="s">
        <v>83</v>
      </c>
      <c r="T298" t="s">
        <v>83</v>
      </c>
      <c r="U298" t="s">
        <v>83</v>
      </c>
      <c r="V298" t="s">
        <v>83</v>
      </c>
      <c r="W298">
        <v>169</v>
      </c>
      <c r="X298">
        <v>0</v>
      </c>
      <c r="Y298">
        <v>0</v>
      </c>
      <c r="Z298">
        <v>0</v>
      </c>
      <c r="AA298">
        <v>0</v>
      </c>
      <c r="AB298">
        <v>1</v>
      </c>
      <c r="AC298" t="s">
        <v>84</v>
      </c>
      <c r="AD298" t="s">
        <v>401</v>
      </c>
      <c r="AE298" t="s">
        <v>83</v>
      </c>
    </row>
    <row r="299" spans="1:31">
      <c r="A299" t="s">
        <v>638</v>
      </c>
      <c r="B299">
        <v>2012</v>
      </c>
      <c r="C299" t="s">
        <v>401</v>
      </c>
      <c r="D299" t="s">
        <v>283</v>
      </c>
      <c r="E299" t="s">
        <v>79</v>
      </c>
      <c r="F299" t="s">
        <v>79</v>
      </c>
      <c r="G299" t="s">
        <v>79</v>
      </c>
      <c r="H299" t="s">
        <v>79</v>
      </c>
      <c r="I299" t="s">
        <v>89</v>
      </c>
      <c r="J299" t="s">
        <v>126</v>
      </c>
      <c r="K299">
        <v>13.522283</v>
      </c>
      <c r="L299">
        <v>0.24901300000000001</v>
      </c>
      <c r="M299">
        <v>13.028</v>
      </c>
      <c r="N299">
        <v>14.016</v>
      </c>
      <c r="O299" t="s">
        <v>81</v>
      </c>
      <c r="P299" t="s">
        <v>639</v>
      </c>
      <c r="Q299">
        <v>0.49399999999999999</v>
      </c>
      <c r="R299">
        <v>0.49399999999999999</v>
      </c>
      <c r="S299" t="s">
        <v>83</v>
      </c>
      <c r="T299" t="s">
        <v>83</v>
      </c>
      <c r="U299" t="s">
        <v>83</v>
      </c>
      <c r="V299" t="s">
        <v>83</v>
      </c>
      <c r="W299">
        <v>341</v>
      </c>
      <c r="X299">
        <v>0</v>
      </c>
      <c r="Y299">
        <v>0</v>
      </c>
      <c r="Z299">
        <v>0</v>
      </c>
      <c r="AA299">
        <v>0</v>
      </c>
      <c r="AB299">
        <v>1</v>
      </c>
      <c r="AC299" t="s">
        <v>84</v>
      </c>
      <c r="AD299" t="s">
        <v>401</v>
      </c>
      <c r="AE299" t="s">
        <v>83</v>
      </c>
    </row>
    <row r="300" spans="1:31">
      <c r="A300" t="s">
        <v>640</v>
      </c>
      <c r="B300">
        <v>2012</v>
      </c>
      <c r="C300" t="s">
        <v>401</v>
      </c>
      <c r="D300" t="s">
        <v>334</v>
      </c>
      <c r="E300" t="s">
        <v>79</v>
      </c>
      <c r="F300" t="s">
        <v>79</v>
      </c>
      <c r="G300" t="s">
        <v>79</v>
      </c>
      <c r="H300" t="s">
        <v>80</v>
      </c>
      <c r="I300" t="s">
        <v>79</v>
      </c>
      <c r="J300" t="s">
        <v>79</v>
      </c>
      <c r="K300">
        <v>15.354865999999999</v>
      </c>
      <c r="L300">
        <v>0.17852899999999999</v>
      </c>
      <c r="M300">
        <v>15.000999999999999</v>
      </c>
      <c r="N300">
        <v>15.709</v>
      </c>
      <c r="O300" t="s">
        <v>81</v>
      </c>
      <c r="P300" t="s">
        <v>399</v>
      </c>
      <c r="Q300">
        <v>0.35399999999999998</v>
      </c>
      <c r="R300">
        <v>0.35399999999999998</v>
      </c>
      <c r="S300" t="s">
        <v>83</v>
      </c>
      <c r="T300" t="s">
        <v>83</v>
      </c>
      <c r="U300" t="s">
        <v>83</v>
      </c>
      <c r="V300" t="s">
        <v>83</v>
      </c>
      <c r="W300">
        <v>406</v>
      </c>
      <c r="X300">
        <v>0</v>
      </c>
      <c r="Y300">
        <v>0</v>
      </c>
      <c r="Z300">
        <v>0</v>
      </c>
      <c r="AA300">
        <v>0</v>
      </c>
      <c r="AB300">
        <v>1</v>
      </c>
      <c r="AC300" t="s">
        <v>84</v>
      </c>
      <c r="AD300" t="s">
        <v>401</v>
      </c>
      <c r="AE300" t="s">
        <v>83</v>
      </c>
    </row>
    <row r="301" spans="1:31">
      <c r="A301" t="s">
        <v>641</v>
      </c>
      <c r="B301">
        <v>2012</v>
      </c>
      <c r="C301" t="s">
        <v>401</v>
      </c>
      <c r="D301" t="s">
        <v>334</v>
      </c>
      <c r="E301" t="s">
        <v>79</v>
      </c>
      <c r="F301" t="s">
        <v>79</v>
      </c>
      <c r="G301" t="s">
        <v>79</v>
      </c>
      <c r="H301" t="s">
        <v>80</v>
      </c>
      <c r="I301" t="s">
        <v>86</v>
      </c>
      <c r="J301" t="s">
        <v>79</v>
      </c>
      <c r="K301">
        <v>15.321130999999999</v>
      </c>
      <c r="L301">
        <v>0.24305499999999999</v>
      </c>
      <c r="M301">
        <v>14.839</v>
      </c>
      <c r="N301">
        <v>15.803000000000001</v>
      </c>
      <c r="O301" t="s">
        <v>81</v>
      </c>
      <c r="P301" t="s">
        <v>228</v>
      </c>
      <c r="Q301">
        <v>0.48199999999999998</v>
      </c>
      <c r="R301">
        <v>0.48199999999999998</v>
      </c>
      <c r="S301" t="s">
        <v>83</v>
      </c>
      <c r="T301" t="s">
        <v>83</v>
      </c>
      <c r="U301" t="s">
        <v>83</v>
      </c>
      <c r="V301" t="s">
        <v>83</v>
      </c>
      <c r="W301">
        <v>222</v>
      </c>
      <c r="X301">
        <v>0</v>
      </c>
      <c r="Y301">
        <v>0</v>
      </c>
      <c r="Z301">
        <v>0</v>
      </c>
      <c r="AA301">
        <v>0</v>
      </c>
      <c r="AB301">
        <v>1</v>
      </c>
      <c r="AC301" t="s">
        <v>84</v>
      </c>
      <c r="AD301" t="s">
        <v>401</v>
      </c>
      <c r="AE301" t="s">
        <v>83</v>
      </c>
    </row>
    <row r="302" spans="1:31">
      <c r="A302" t="s">
        <v>642</v>
      </c>
      <c r="B302">
        <v>2012</v>
      </c>
      <c r="C302" t="s">
        <v>401</v>
      </c>
      <c r="D302" t="s">
        <v>334</v>
      </c>
      <c r="E302" t="s">
        <v>79</v>
      </c>
      <c r="F302" t="s">
        <v>79</v>
      </c>
      <c r="G302" t="s">
        <v>79</v>
      </c>
      <c r="H302" t="s">
        <v>80</v>
      </c>
      <c r="I302" t="s">
        <v>89</v>
      </c>
      <c r="J302" t="s">
        <v>79</v>
      </c>
      <c r="K302">
        <v>15.384679</v>
      </c>
      <c r="L302">
        <v>0.32006200000000001</v>
      </c>
      <c r="M302">
        <v>14.75</v>
      </c>
      <c r="N302">
        <v>16.02</v>
      </c>
      <c r="O302" t="s">
        <v>81</v>
      </c>
      <c r="P302" t="s">
        <v>390</v>
      </c>
      <c r="Q302">
        <v>0.63500000000000001</v>
      </c>
      <c r="R302">
        <v>0.63500000000000001</v>
      </c>
      <c r="S302" t="s">
        <v>83</v>
      </c>
      <c r="T302" t="s">
        <v>83</v>
      </c>
      <c r="U302" t="s">
        <v>83</v>
      </c>
      <c r="V302" t="s">
        <v>83</v>
      </c>
      <c r="W302">
        <v>184</v>
      </c>
      <c r="X302">
        <v>0</v>
      </c>
      <c r="Y302">
        <v>0</v>
      </c>
      <c r="Z302">
        <v>0</v>
      </c>
      <c r="AA302">
        <v>0</v>
      </c>
      <c r="AB302">
        <v>1</v>
      </c>
      <c r="AC302" t="s">
        <v>84</v>
      </c>
      <c r="AD302" t="s">
        <v>401</v>
      </c>
      <c r="AE302" t="s">
        <v>83</v>
      </c>
    </row>
    <row r="303" spans="1:31">
      <c r="A303" t="s">
        <v>643</v>
      </c>
      <c r="B303">
        <v>2012</v>
      </c>
      <c r="C303" t="s">
        <v>401</v>
      </c>
      <c r="D303" t="s">
        <v>334</v>
      </c>
      <c r="E303" t="s">
        <v>79</v>
      </c>
      <c r="F303" t="s">
        <v>79</v>
      </c>
      <c r="G303" t="s">
        <v>79</v>
      </c>
      <c r="H303" t="s">
        <v>92</v>
      </c>
      <c r="I303" t="s">
        <v>79</v>
      </c>
      <c r="J303" t="s">
        <v>79</v>
      </c>
      <c r="K303">
        <v>15.12091</v>
      </c>
      <c r="L303">
        <v>0.123262</v>
      </c>
      <c r="M303">
        <v>14.875999999999999</v>
      </c>
      <c r="N303">
        <v>15.365</v>
      </c>
      <c r="O303" t="s">
        <v>81</v>
      </c>
      <c r="P303" t="s">
        <v>644</v>
      </c>
      <c r="Q303">
        <v>0.245</v>
      </c>
      <c r="R303">
        <v>0.245</v>
      </c>
      <c r="S303" t="s">
        <v>83</v>
      </c>
      <c r="T303" t="s">
        <v>83</v>
      </c>
      <c r="U303" t="s">
        <v>83</v>
      </c>
      <c r="V303" t="s">
        <v>83</v>
      </c>
      <c r="W303">
        <v>1994</v>
      </c>
      <c r="X303">
        <v>0</v>
      </c>
      <c r="Y303">
        <v>0</v>
      </c>
      <c r="Z303">
        <v>0</v>
      </c>
      <c r="AA303">
        <v>0</v>
      </c>
      <c r="AB303">
        <v>1</v>
      </c>
      <c r="AC303" t="s">
        <v>84</v>
      </c>
      <c r="AD303" t="s">
        <v>401</v>
      </c>
      <c r="AE303" t="s">
        <v>83</v>
      </c>
    </row>
    <row r="304" spans="1:31">
      <c r="A304" t="s">
        <v>645</v>
      </c>
      <c r="B304">
        <v>2012</v>
      </c>
      <c r="C304" t="s">
        <v>401</v>
      </c>
      <c r="D304" t="s">
        <v>334</v>
      </c>
      <c r="E304" t="s">
        <v>79</v>
      </c>
      <c r="F304" t="s">
        <v>79</v>
      </c>
      <c r="G304" t="s">
        <v>79</v>
      </c>
      <c r="H304" t="s">
        <v>92</v>
      </c>
      <c r="I304" t="s">
        <v>86</v>
      </c>
      <c r="J304" t="s">
        <v>79</v>
      </c>
      <c r="K304">
        <v>15.038598</v>
      </c>
      <c r="L304">
        <v>0.117395</v>
      </c>
      <c r="M304">
        <v>14.805999999999999</v>
      </c>
      <c r="N304">
        <v>15.272</v>
      </c>
      <c r="O304" t="s">
        <v>81</v>
      </c>
      <c r="P304" t="s">
        <v>355</v>
      </c>
      <c r="Q304">
        <v>0.23300000000000001</v>
      </c>
      <c r="R304">
        <v>0.23300000000000001</v>
      </c>
      <c r="S304" t="s">
        <v>83</v>
      </c>
      <c r="T304" t="s">
        <v>83</v>
      </c>
      <c r="U304" t="s">
        <v>83</v>
      </c>
      <c r="V304" t="s">
        <v>83</v>
      </c>
      <c r="W304">
        <v>1130</v>
      </c>
      <c r="X304">
        <v>0</v>
      </c>
      <c r="Y304">
        <v>0</v>
      </c>
      <c r="Z304">
        <v>0</v>
      </c>
      <c r="AA304">
        <v>0</v>
      </c>
      <c r="AB304">
        <v>1</v>
      </c>
      <c r="AC304" t="s">
        <v>84</v>
      </c>
      <c r="AD304" t="s">
        <v>401</v>
      </c>
      <c r="AE304" t="s">
        <v>83</v>
      </c>
    </row>
    <row r="305" spans="1:31">
      <c r="A305" t="s">
        <v>646</v>
      </c>
      <c r="B305">
        <v>2012</v>
      </c>
      <c r="C305" t="s">
        <v>401</v>
      </c>
      <c r="D305" t="s">
        <v>334</v>
      </c>
      <c r="E305" t="s">
        <v>79</v>
      </c>
      <c r="F305" t="s">
        <v>79</v>
      </c>
      <c r="G305" t="s">
        <v>79</v>
      </c>
      <c r="H305" t="s">
        <v>92</v>
      </c>
      <c r="I305" t="s">
        <v>89</v>
      </c>
      <c r="J305" t="s">
        <v>79</v>
      </c>
      <c r="K305">
        <v>15.197184999999999</v>
      </c>
      <c r="L305">
        <v>0.204094</v>
      </c>
      <c r="M305">
        <v>14.792</v>
      </c>
      <c r="N305">
        <v>15.602</v>
      </c>
      <c r="O305" t="s">
        <v>81</v>
      </c>
      <c r="P305" t="s">
        <v>344</v>
      </c>
      <c r="Q305">
        <v>0.40500000000000003</v>
      </c>
      <c r="R305">
        <v>0.40500000000000003</v>
      </c>
      <c r="S305" t="s">
        <v>83</v>
      </c>
      <c r="T305" t="s">
        <v>83</v>
      </c>
      <c r="U305" t="s">
        <v>83</v>
      </c>
      <c r="V305" t="s">
        <v>83</v>
      </c>
      <c r="W305">
        <v>864</v>
      </c>
      <c r="X305">
        <v>0</v>
      </c>
      <c r="Y305">
        <v>0</v>
      </c>
      <c r="Z305">
        <v>0</v>
      </c>
      <c r="AA305">
        <v>0</v>
      </c>
      <c r="AB305">
        <v>1</v>
      </c>
      <c r="AC305" t="s">
        <v>84</v>
      </c>
      <c r="AD305" t="s">
        <v>401</v>
      </c>
      <c r="AE305" t="s">
        <v>83</v>
      </c>
    </row>
    <row r="306" spans="1:31">
      <c r="A306" t="s">
        <v>647</v>
      </c>
      <c r="B306">
        <v>2012</v>
      </c>
      <c r="C306" t="s">
        <v>401</v>
      </c>
      <c r="D306" t="s">
        <v>334</v>
      </c>
      <c r="E306" t="s">
        <v>79</v>
      </c>
      <c r="F306" t="s">
        <v>79</v>
      </c>
      <c r="G306" t="s">
        <v>79</v>
      </c>
      <c r="H306" t="s">
        <v>99</v>
      </c>
      <c r="I306" t="s">
        <v>79</v>
      </c>
      <c r="J306" t="s">
        <v>79</v>
      </c>
      <c r="K306">
        <v>15.13466</v>
      </c>
      <c r="L306">
        <v>0.11400399999999999</v>
      </c>
      <c r="M306">
        <v>14.907999999999999</v>
      </c>
      <c r="N306">
        <v>15.361000000000001</v>
      </c>
      <c r="O306" t="s">
        <v>81</v>
      </c>
      <c r="P306" t="s">
        <v>644</v>
      </c>
      <c r="Q306">
        <v>0.22600000000000001</v>
      </c>
      <c r="R306">
        <v>0.22600000000000001</v>
      </c>
      <c r="S306" t="s">
        <v>83</v>
      </c>
      <c r="T306" t="s">
        <v>83</v>
      </c>
      <c r="U306" t="s">
        <v>83</v>
      </c>
      <c r="V306" t="s">
        <v>83</v>
      </c>
      <c r="W306">
        <v>2218</v>
      </c>
      <c r="X306">
        <v>0</v>
      </c>
      <c r="Y306">
        <v>0</v>
      </c>
      <c r="Z306">
        <v>0</v>
      </c>
      <c r="AA306">
        <v>0</v>
      </c>
      <c r="AB306">
        <v>1</v>
      </c>
      <c r="AC306" t="s">
        <v>84</v>
      </c>
      <c r="AD306" t="s">
        <v>401</v>
      </c>
      <c r="AE306" t="s">
        <v>83</v>
      </c>
    </row>
    <row r="307" spans="1:31">
      <c r="A307" t="s">
        <v>648</v>
      </c>
      <c r="B307">
        <v>2012</v>
      </c>
      <c r="C307" t="s">
        <v>401</v>
      </c>
      <c r="D307" t="s">
        <v>334</v>
      </c>
      <c r="E307" t="s">
        <v>79</v>
      </c>
      <c r="F307" t="s">
        <v>79</v>
      </c>
      <c r="G307" t="s">
        <v>79</v>
      </c>
      <c r="H307" t="s">
        <v>99</v>
      </c>
      <c r="I307" t="s">
        <v>86</v>
      </c>
      <c r="J307" t="s">
        <v>79</v>
      </c>
      <c r="K307">
        <v>15.780964000000001</v>
      </c>
      <c r="L307">
        <v>0.190141</v>
      </c>
      <c r="M307">
        <v>15.404</v>
      </c>
      <c r="N307">
        <v>16.158000000000001</v>
      </c>
      <c r="O307" t="s">
        <v>81</v>
      </c>
      <c r="P307" t="s">
        <v>435</v>
      </c>
      <c r="Q307">
        <v>0.377</v>
      </c>
      <c r="R307">
        <v>0.377</v>
      </c>
      <c r="S307" t="s">
        <v>83</v>
      </c>
      <c r="T307" t="s">
        <v>83</v>
      </c>
      <c r="U307" t="s">
        <v>83</v>
      </c>
      <c r="V307" t="s">
        <v>83</v>
      </c>
      <c r="W307">
        <v>1200</v>
      </c>
      <c r="X307">
        <v>0</v>
      </c>
      <c r="Y307">
        <v>0</v>
      </c>
      <c r="Z307">
        <v>0</v>
      </c>
      <c r="AA307">
        <v>0</v>
      </c>
      <c r="AB307">
        <v>1</v>
      </c>
      <c r="AC307" t="s">
        <v>84</v>
      </c>
      <c r="AD307" t="s">
        <v>401</v>
      </c>
      <c r="AE307" t="s">
        <v>83</v>
      </c>
    </row>
    <row r="308" spans="1:31">
      <c r="A308" t="s">
        <v>649</v>
      </c>
      <c r="B308">
        <v>2012</v>
      </c>
      <c r="C308" t="s">
        <v>401</v>
      </c>
      <c r="D308" t="s">
        <v>334</v>
      </c>
      <c r="E308" t="s">
        <v>79</v>
      </c>
      <c r="F308" t="s">
        <v>79</v>
      </c>
      <c r="G308" t="s">
        <v>79</v>
      </c>
      <c r="H308" t="s">
        <v>99</v>
      </c>
      <c r="I308" t="s">
        <v>89</v>
      </c>
      <c r="J308" t="s">
        <v>79</v>
      </c>
      <c r="K308">
        <v>14.524797</v>
      </c>
      <c r="L308">
        <v>0.14624100000000001</v>
      </c>
      <c r="M308">
        <v>14.234999999999999</v>
      </c>
      <c r="N308">
        <v>14.815</v>
      </c>
      <c r="O308" t="s">
        <v>81</v>
      </c>
      <c r="P308" t="s">
        <v>394</v>
      </c>
      <c r="Q308">
        <v>0.28999999999999998</v>
      </c>
      <c r="R308">
        <v>0.28999999999999998</v>
      </c>
      <c r="S308" t="s">
        <v>83</v>
      </c>
      <c r="T308" t="s">
        <v>83</v>
      </c>
      <c r="U308" t="s">
        <v>83</v>
      </c>
      <c r="V308" t="s">
        <v>83</v>
      </c>
      <c r="W308">
        <v>1018</v>
      </c>
      <c r="X308">
        <v>0</v>
      </c>
      <c r="Y308">
        <v>0</v>
      </c>
      <c r="Z308">
        <v>0</v>
      </c>
      <c r="AA308">
        <v>0</v>
      </c>
      <c r="AB308">
        <v>1</v>
      </c>
      <c r="AC308" t="s">
        <v>84</v>
      </c>
      <c r="AD308" t="s">
        <v>401</v>
      </c>
      <c r="AE308" t="s">
        <v>83</v>
      </c>
    </row>
    <row r="309" spans="1:31">
      <c r="A309" t="s">
        <v>650</v>
      </c>
      <c r="B309">
        <v>2012</v>
      </c>
      <c r="C309" t="s">
        <v>401</v>
      </c>
      <c r="D309" t="s">
        <v>334</v>
      </c>
      <c r="E309" t="s">
        <v>79</v>
      </c>
      <c r="F309" t="s">
        <v>79</v>
      </c>
      <c r="G309" t="s">
        <v>79</v>
      </c>
      <c r="H309" t="s">
        <v>106</v>
      </c>
      <c r="I309" t="s">
        <v>79</v>
      </c>
      <c r="J309" t="s">
        <v>79</v>
      </c>
      <c r="K309">
        <v>16.006630999999999</v>
      </c>
      <c r="L309">
        <v>0.170568</v>
      </c>
      <c r="M309">
        <v>15.667999999999999</v>
      </c>
      <c r="N309">
        <v>16.344999999999999</v>
      </c>
      <c r="O309" t="s">
        <v>81</v>
      </c>
      <c r="P309" t="s">
        <v>415</v>
      </c>
      <c r="Q309">
        <v>0.33800000000000002</v>
      </c>
      <c r="R309">
        <v>0.33800000000000002</v>
      </c>
      <c r="S309" t="s">
        <v>83</v>
      </c>
      <c r="T309" t="s">
        <v>83</v>
      </c>
      <c r="U309" t="s">
        <v>83</v>
      </c>
      <c r="V309" t="s">
        <v>83</v>
      </c>
      <c r="W309">
        <v>1790</v>
      </c>
      <c r="X309">
        <v>0</v>
      </c>
      <c r="Y309">
        <v>0</v>
      </c>
      <c r="Z309">
        <v>0</v>
      </c>
      <c r="AA309">
        <v>0</v>
      </c>
      <c r="AB309">
        <v>1</v>
      </c>
      <c r="AC309" t="s">
        <v>84</v>
      </c>
      <c r="AD309" t="s">
        <v>401</v>
      </c>
      <c r="AE309" t="s">
        <v>83</v>
      </c>
    </row>
    <row r="310" spans="1:31">
      <c r="A310" t="s">
        <v>651</v>
      </c>
      <c r="B310">
        <v>2012</v>
      </c>
      <c r="C310" t="s">
        <v>401</v>
      </c>
      <c r="D310" t="s">
        <v>334</v>
      </c>
      <c r="E310" t="s">
        <v>79</v>
      </c>
      <c r="F310" t="s">
        <v>79</v>
      </c>
      <c r="G310" t="s">
        <v>79</v>
      </c>
      <c r="H310" t="s">
        <v>106</v>
      </c>
      <c r="I310" t="s">
        <v>86</v>
      </c>
      <c r="J310" t="s">
        <v>79</v>
      </c>
      <c r="K310">
        <v>17.324265</v>
      </c>
      <c r="L310">
        <v>0.24321000000000001</v>
      </c>
      <c r="M310">
        <v>16.841999999999999</v>
      </c>
      <c r="N310">
        <v>17.806999999999999</v>
      </c>
      <c r="O310" t="s">
        <v>81</v>
      </c>
      <c r="P310" t="s">
        <v>417</v>
      </c>
      <c r="Q310">
        <v>0.48299999999999998</v>
      </c>
      <c r="R310">
        <v>0.48299999999999998</v>
      </c>
      <c r="S310" t="s">
        <v>83</v>
      </c>
      <c r="T310" t="s">
        <v>83</v>
      </c>
      <c r="U310" t="s">
        <v>83</v>
      </c>
      <c r="V310" t="s">
        <v>83</v>
      </c>
      <c r="W310">
        <v>901</v>
      </c>
      <c r="X310">
        <v>0</v>
      </c>
      <c r="Y310">
        <v>0</v>
      </c>
      <c r="Z310">
        <v>0</v>
      </c>
      <c r="AA310">
        <v>0</v>
      </c>
      <c r="AB310">
        <v>1</v>
      </c>
      <c r="AC310" t="s">
        <v>84</v>
      </c>
      <c r="AD310" t="s">
        <v>401</v>
      </c>
      <c r="AE310" t="s">
        <v>83</v>
      </c>
    </row>
    <row r="311" spans="1:31">
      <c r="A311" t="s">
        <v>652</v>
      </c>
      <c r="B311">
        <v>2012</v>
      </c>
      <c r="C311" t="s">
        <v>401</v>
      </c>
      <c r="D311" t="s">
        <v>334</v>
      </c>
      <c r="E311" t="s">
        <v>79</v>
      </c>
      <c r="F311" t="s">
        <v>79</v>
      </c>
      <c r="G311" t="s">
        <v>79</v>
      </c>
      <c r="H311" t="s">
        <v>106</v>
      </c>
      <c r="I311" t="s">
        <v>89</v>
      </c>
      <c r="J311" t="s">
        <v>79</v>
      </c>
      <c r="K311">
        <v>14.82089</v>
      </c>
      <c r="L311">
        <v>0.173626</v>
      </c>
      <c r="M311">
        <v>14.476000000000001</v>
      </c>
      <c r="N311">
        <v>15.164999999999999</v>
      </c>
      <c r="O311" t="s">
        <v>81</v>
      </c>
      <c r="P311" t="s">
        <v>252</v>
      </c>
      <c r="Q311">
        <v>0.34399999999999997</v>
      </c>
      <c r="R311">
        <v>0.34399999999999997</v>
      </c>
      <c r="S311" t="s">
        <v>83</v>
      </c>
      <c r="T311" t="s">
        <v>83</v>
      </c>
      <c r="U311" t="s">
        <v>83</v>
      </c>
      <c r="V311" t="s">
        <v>83</v>
      </c>
      <c r="W311">
        <v>889</v>
      </c>
      <c r="X311">
        <v>0</v>
      </c>
      <c r="Y311">
        <v>0</v>
      </c>
      <c r="Z311">
        <v>0</v>
      </c>
      <c r="AA311">
        <v>0</v>
      </c>
      <c r="AB311">
        <v>1</v>
      </c>
      <c r="AC311" t="s">
        <v>84</v>
      </c>
      <c r="AD311" t="s">
        <v>401</v>
      </c>
      <c r="AE311" t="s">
        <v>83</v>
      </c>
    </row>
    <row r="312" spans="1:31">
      <c r="A312" t="s">
        <v>653</v>
      </c>
      <c r="B312">
        <v>2012</v>
      </c>
      <c r="C312" t="s">
        <v>401</v>
      </c>
      <c r="D312" t="s">
        <v>334</v>
      </c>
      <c r="E312" t="s">
        <v>79</v>
      </c>
      <c r="F312" t="s">
        <v>79</v>
      </c>
      <c r="G312" t="s">
        <v>79</v>
      </c>
      <c r="H312" t="s">
        <v>79</v>
      </c>
      <c r="I312" t="s">
        <v>79</v>
      </c>
      <c r="J312" t="s">
        <v>79</v>
      </c>
      <c r="K312">
        <v>15.338150000000001</v>
      </c>
      <c r="L312">
        <v>7.4714000000000003E-2</v>
      </c>
      <c r="M312">
        <v>15.19</v>
      </c>
      <c r="N312">
        <v>15.486000000000001</v>
      </c>
      <c r="O312" t="s">
        <v>81</v>
      </c>
      <c r="P312" t="s">
        <v>654</v>
      </c>
      <c r="Q312">
        <v>0.14799999999999999</v>
      </c>
      <c r="R312">
        <v>0.14799999999999999</v>
      </c>
      <c r="S312" t="s">
        <v>83</v>
      </c>
      <c r="T312" t="s">
        <v>83</v>
      </c>
      <c r="U312" t="s">
        <v>83</v>
      </c>
      <c r="V312" t="s">
        <v>83</v>
      </c>
      <c r="W312">
        <v>6408</v>
      </c>
      <c r="X312">
        <v>0</v>
      </c>
      <c r="Y312">
        <v>0</v>
      </c>
      <c r="Z312">
        <v>0</v>
      </c>
      <c r="AA312">
        <v>0</v>
      </c>
      <c r="AB312">
        <v>1</v>
      </c>
      <c r="AC312" t="s">
        <v>84</v>
      </c>
      <c r="AD312" t="s">
        <v>401</v>
      </c>
      <c r="AE312" t="s">
        <v>83</v>
      </c>
    </row>
    <row r="313" spans="1:31">
      <c r="A313" t="s">
        <v>655</v>
      </c>
      <c r="B313">
        <v>2012</v>
      </c>
      <c r="C313" t="s">
        <v>401</v>
      </c>
      <c r="D313" t="s">
        <v>334</v>
      </c>
      <c r="E313" t="s">
        <v>79</v>
      </c>
      <c r="F313" t="s">
        <v>79</v>
      </c>
      <c r="G313" t="s">
        <v>79</v>
      </c>
      <c r="H313" t="s">
        <v>79</v>
      </c>
      <c r="I313" t="s">
        <v>79</v>
      </c>
      <c r="J313" t="s">
        <v>115</v>
      </c>
      <c r="K313">
        <v>15.188300999999999</v>
      </c>
      <c r="L313">
        <v>0.17632200000000001</v>
      </c>
      <c r="M313">
        <v>14.837999999999999</v>
      </c>
      <c r="N313">
        <v>15.538</v>
      </c>
      <c r="O313" t="s">
        <v>81</v>
      </c>
      <c r="P313" t="s">
        <v>475</v>
      </c>
      <c r="Q313">
        <v>0.35</v>
      </c>
      <c r="R313">
        <v>0.35</v>
      </c>
      <c r="S313" t="s">
        <v>83</v>
      </c>
      <c r="T313" t="s">
        <v>83</v>
      </c>
      <c r="U313" t="s">
        <v>83</v>
      </c>
      <c r="V313" t="s">
        <v>83</v>
      </c>
      <c r="W313">
        <v>961</v>
      </c>
      <c r="X313">
        <v>0</v>
      </c>
      <c r="Y313">
        <v>0</v>
      </c>
      <c r="Z313">
        <v>0</v>
      </c>
      <c r="AA313">
        <v>0</v>
      </c>
      <c r="AB313">
        <v>1</v>
      </c>
      <c r="AC313" t="s">
        <v>84</v>
      </c>
      <c r="AD313" t="s">
        <v>401</v>
      </c>
      <c r="AE313" t="s">
        <v>83</v>
      </c>
    </row>
    <row r="314" spans="1:31">
      <c r="A314" t="s">
        <v>656</v>
      </c>
      <c r="B314">
        <v>2012</v>
      </c>
      <c r="C314" t="s">
        <v>401</v>
      </c>
      <c r="D314" t="s">
        <v>334</v>
      </c>
      <c r="E314" t="s">
        <v>79</v>
      </c>
      <c r="F314" t="s">
        <v>79</v>
      </c>
      <c r="G314" t="s">
        <v>79</v>
      </c>
      <c r="H314" t="s">
        <v>79</v>
      </c>
      <c r="I314" t="s">
        <v>79</v>
      </c>
      <c r="J314" t="s">
        <v>118</v>
      </c>
      <c r="K314">
        <v>15.354975</v>
      </c>
      <c r="L314">
        <v>0.12993299999999999</v>
      </c>
      <c r="M314">
        <v>15.097</v>
      </c>
      <c r="N314">
        <v>15.613</v>
      </c>
      <c r="O314" t="s">
        <v>81</v>
      </c>
      <c r="P314" t="s">
        <v>657</v>
      </c>
      <c r="Q314">
        <v>0.25800000000000001</v>
      </c>
      <c r="R314">
        <v>0.25800000000000001</v>
      </c>
      <c r="S314" t="s">
        <v>83</v>
      </c>
      <c r="T314" t="s">
        <v>83</v>
      </c>
      <c r="U314" t="s">
        <v>83</v>
      </c>
      <c r="V314" t="s">
        <v>83</v>
      </c>
      <c r="W314">
        <v>1216</v>
      </c>
      <c r="X314">
        <v>0</v>
      </c>
      <c r="Y314">
        <v>0</v>
      </c>
      <c r="Z314">
        <v>0</v>
      </c>
      <c r="AA314">
        <v>0</v>
      </c>
      <c r="AB314">
        <v>1</v>
      </c>
      <c r="AC314" t="s">
        <v>84</v>
      </c>
      <c r="AD314" t="s">
        <v>401</v>
      </c>
      <c r="AE314" t="s">
        <v>83</v>
      </c>
    </row>
    <row r="315" spans="1:31">
      <c r="A315" t="s">
        <v>658</v>
      </c>
      <c r="B315">
        <v>2012</v>
      </c>
      <c r="C315" t="s">
        <v>401</v>
      </c>
      <c r="D315" t="s">
        <v>334</v>
      </c>
      <c r="E315" t="s">
        <v>79</v>
      </c>
      <c r="F315" t="s">
        <v>79</v>
      </c>
      <c r="G315" t="s">
        <v>79</v>
      </c>
      <c r="H315" t="s">
        <v>79</v>
      </c>
      <c r="I315" t="s">
        <v>79</v>
      </c>
      <c r="J315" t="s">
        <v>121</v>
      </c>
      <c r="K315">
        <v>15.331625000000001</v>
      </c>
      <c r="L315">
        <v>0.153998</v>
      </c>
      <c r="M315">
        <v>15.026</v>
      </c>
      <c r="N315">
        <v>15.637</v>
      </c>
      <c r="O315" t="s">
        <v>81</v>
      </c>
      <c r="P315" t="s">
        <v>426</v>
      </c>
      <c r="Q315">
        <v>0.30599999999999999</v>
      </c>
      <c r="R315">
        <v>0.30599999999999999</v>
      </c>
      <c r="S315" t="s">
        <v>83</v>
      </c>
      <c r="T315" t="s">
        <v>83</v>
      </c>
      <c r="U315" t="s">
        <v>83</v>
      </c>
      <c r="V315" t="s">
        <v>83</v>
      </c>
      <c r="W315">
        <v>1287</v>
      </c>
      <c r="X315">
        <v>0</v>
      </c>
      <c r="Y315">
        <v>0</v>
      </c>
      <c r="Z315">
        <v>0</v>
      </c>
      <c r="AA315">
        <v>0</v>
      </c>
      <c r="AB315">
        <v>1</v>
      </c>
      <c r="AC315" t="s">
        <v>84</v>
      </c>
      <c r="AD315" t="s">
        <v>401</v>
      </c>
      <c r="AE315" t="s">
        <v>83</v>
      </c>
    </row>
    <row r="316" spans="1:31">
      <c r="A316" t="s">
        <v>659</v>
      </c>
      <c r="B316">
        <v>2012</v>
      </c>
      <c r="C316" t="s">
        <v>401</v>
      </c>
      <c r="D316" t="s">
        <v>334</v>
      </c>
      <c r="E316" t="s">
        <v>79</v>
      </c>
      <c r="F316" t="s">
        <v>79</v>
      </c>
      <c r="G316" t="s">
        <v>79</v>
      </c>
      <c r="H316" t="s">
        <v>79</v>
      </c>
      <c r="I316" t="s">
        <v>79</v>
      </c>
      <c r="J316" t="s">
        <v>124</v>
      </c>
      <c r="K316">
        <v>15.498154</v>
      </c>
      <c r="L316">
        <v>0.14800099999999999</v>
      </c>
      <c r="M316">
        <v>15.205</v>
      </c>
      <c r="N316">
        <v>15.792</v>
      </c>
      <c r="O316" t="s">
        <v>81</v>
      </c>
      <c r="P316" t="s">
        <v>660</v>
      </c>
      <c r="Q316">
        <v>0.29399999999999998</v>
      </c>
      <c r="R316">
        <v>0.29399999999999998</v>
      </c>
      <c r="S316" t="s">
        <v>83</v>
      </c>
      <c r="T316" t="s">
        <v>83</v>
      </c>
      <c r="U316" t="s">
        <v>83</v>
      </c>
      <c r="V316" t="s">
        <v>83</v>
      </c>
      <c r="W316">
        <v>1555</v>
      </c>
      <c r="X316">
        <v>0</v>
      </c>
      <c r="Y316">
        <v>0</v>
      </c>
      <c r="Z316">
        <v>0</v>
      </c>
      <c r="AA316">
        <v>0</v>
      </c>
      <c r="AB316">
        <v>1</v>
      </c>
      <c r="AC316" t="s">
        <v>84</v>
      </c>
      <c r="AD316" t="s">
        <v>401</v>
      </c>
      <c r="AE316" t="s">
        <v>83</v>
      </c>
    </row>
    <row r="317" spans="1:31">
      <c r="A317" t="s">
        <v>661</v>
      </c>
      <c r="B317">
        <v>2012</v>
      </c>
      <c r="C317" t="s">
        <v>401</v>
      </c>
      <c r="D317" t="s">
        <v>334</v>
      </c>
      <c r="E317" t="s">
        <v>79</v>
      </c>
      <c r="F317" t="s">
        <v>79</v>
      </c>
      <c r="G317" t="s">
        <v>79</v>
      </c>
      <c r="H317" t="s">
        <v>79</v>
      </c>
      <c r="I317" t="s">
        <v>79</v>
      </c>
      <c r="J317" t="s">
        <v>126</v>
      </c>
      <c r="K317">
        <v>15.32399</v>
      </c>
      <c r="L317">
        <v>0.173349</v>
      </c>
      <c r="M317">
        <v>14.98</v>
      </c>
      <c r="N317">
        <v>15.667999999999999</v>
      </c>
      <c r="O317" t="s">
        <v>81</v>
      </c>
      <c r="P317" t="s">
        <v>399</v>
      </c>
      <c r="Q317">
        <v>0.34399999999999997</v>
      </c>
      <c r="R317">
        <v>0.34399999999999997</v>
      </c>
      <c r="S317" t="s">
        <v>83</v>
      </c>
      <c r="T317" t="s">
        <v>83</v>
      </c>
      <c r="U317" t="s">
        <v>83</v>
      </c>
      <c r="V317" t="s">
        <v>83</v>
      </c>
      <c r="W317">
        <v>1389</v>
      </c>
      <c r="X317">
        <v>0</v>
      </c>
      <c r="Y317">
        <v>0</v>
      </c>
      <c r="Z317">
        <v>0</v>
      </c>
      <c r="AA317">
        <v>0</v>
      </c>
      <c r="AB317">
        <v>1</v>
      </c>
      <c r="AC317" t="s">
        <v>84</v>
      </c>
      <c r="AD317" t="s">
        <v>401</v>
      </c>
      <c r="AE317" t="s">
        <v>83</v>
      </c>
    </row>
    <row r="318" spans="1:31">
      <c r="A318" t="s">
        <v>662</v>
      </c>
      <c r="B318">
        <v>2012</v>
      </c>
      <c r="C318" t="s">
        <v>401</v>
      </c>
      <c r="D318" t="s">
        <v>334</v>
      </c>
      <c r="E318" t="s">
        <v>79</v>
      </c>
      <c r="F318" t="s">
        <v>79</v>
      </c>
      <c r="G318" t="s">
        <v>79</v>
      </c>
      <c r="H318" t="s">
        <v>79</v>
      </c>
      <c r="I318" t="s">
        <v>86</v>
      </c>
      <c r="J318" t="s">
        <v>79</v>
      </c>
      <c r="K318">
        <v>15.822253</v>
      </c>
      <c r="L318">
        <v>8.8551000000000005E-2</v>
      </c>
      <c r="M318">
        <v>15.647</v>
      </c>
      <c r="N318">
        <v>15.997999999999999</v>
      </c>
      <c r="O318" t="s">
        <v>81</v>
      </c>
      <c r="P318" t="s">
        <v>663</v>
      </c>
      <c r="Q318">
        <v>0.17599999999999999</v>
      </c>
      <c r="R318">
        <v>0.17599999999999999</v>
      </c>
      <c r="S318" t="s">
        <v>83</v>
      </c>
      <c r="T318" t="s">
        <v>83</v>
      </c>
      <c r="U318" t="s">
        <v>83</v>
      </c>
      <c r="V318" t="s">
        <v>83</v>
      </c>
      <c r="W318">
        <v>3453</v>
      </c>
      <c r="X318">
        <v>0</v>
      </c>
      <c r="Y318">
        <v>0</v>
      </c>
      <c r="Z318">
        <v>0</v>
      </c>
      <c r="AA318">
        <v>0</v>
      </c>
      <c r="AB318">
        <v>1</v>
      </c>
      <c r="AC318" t="s">
        <v>84</v>
      </c>
      <c r="AD318" t="s">
        <v>401</v>
      </c>
      <c r="AE318" t="s">
        <v>83</v>
      </c>
    </row>
    <row r="319" spans="1:31">
      <c r="A319" t="s">
        <v>664</v>
      </c>
      <c r="B319">
        <v>2012</v>
      </c>
      <c r="C319" t="s">
        <v>401</v>
      </c>
      <c r="D319" t="s">
        <v>334</v>
      </c>
      <c r="E319" t="s">
        <v>79</v>
      </c>
      <c r="F319" t="s">
        <v>79</v>
      </c>
      <c r="G319" t="s">
        <v>79</v>
      </c>
      <c r="H319" t="s">
        <v>79</v>
      </c>
      <c r="I319" t="s">
        <v>86</v>
      </c>
      <c r="J319" t="s">
        <v>115</v>
      </c>
      <c r="K319">
        <v>15.69835</v>
      </c>
      <c r="L319">
        <v>0.23072999999999999</v>
      </c>
      <c r="M319">
        <v>15.241</v>
      </c>
      <c r="N319">
        <v>16.155999999999999</v>
      </c>
      <c r="O319" t="s">
        <v>81</v>
      </c>
      <c r="P319" t="s">
        <v>665</v>
      </c>
      <c r="Q319">
        <v>0.45800000000000002</v>
      </c>
      <c r="R319">
        <v>0.45800000000000002</v>
      </c>
      <c r="S319" t="s">
        <v>83</v>
      </c>
      <c r="T319" t="s">
        <v>83</v>
      </c>
      <c r="U319" t="s">
        <v>83</v>
      </c>
      <c r="V319" t="s">
        <v>83</v>
      </c>
      <c r="W319">
        <v>510</v>
      </c>
      <c r="X319">
        <v>0</v>
      </c>
      <c r="Y319">
        <v>0</v>
      </c>
      <c r="Z319">
        <v>0</v>
      </c>
      <c r="AA319">
        <v>0</v>
      </c>
      <c r="AB319">
        <v>1</v>
      </c>
      <c r="AC319" t="s">
        <v>84</v>
      </c>
      <c r="AD319" t="s">
        <v>401</v>
      </c>
      <c r="AE319" t="s">
        <v>83</v>
      </c>
    </row>
    <row r="320" spans="1:31">
      <c r="A320" t="s">
        <v>666</v>
      </c>
      <c r="B320">
        <v>2012</v>
      </c>
      <c r="C320" t="s">
        <v>401</v>
      </c>
      <c r="D320" t="s">
        <v>334</v>
      </c>
      <c r="E320" t="s">
        <v>79</v>
      </c>
      <c r="F320" t="s">
        <v>79</v>
      </c>
      <c r="G320" t="s">
        <v>79</v>
      </c>
      <c r="H320" t="s">
        <v>79</v>
      </c>
      <c r="I320" t="s">
        <v>86</v>
      </c>
      <c r="J320" t="s">
        <v>118</v>
      </c>
      <c r="K320">
        <v>15.843909</v>
      </c>
      <c r="L320">
        <v>0.19758899999999999</v>
      </c>
      <c r="M320">
        <v>15.452</v>
      </c>
      <c r="N320">
        <v>16.236000000000001</v>
      </c>
      <c r="O320" t="s">
        <v>81</v>
      </c>
      <c r="P320" t="s">
        <v>470</v>
      </c>
      <c r="Q320">
        <v>0.39200000000000002</v>
      </c>
      <c r="R320">
        <v>0.39200000000000002</v>
      </c>
      <c r="S320" t="s">
        <v>83</v>
      </c>
      <c r="T320" t="s">
        <v>83</v>
      </c>
      <c r="U320" t="s">
        <v>83</v>
      </c>
      <c r="V320" t="s">
        <v>83</v>
      </c>
      <c r="W320">
        <v>647</v>
      </c>
      <c r="X320">
        <v>0</v>
      </c>
      <c r="Y320">
        <v>0</v>
      </c>
      <c r="Z320">
        <v>0</v>
      </c>
      <c r="AA320">
        <v>0</v>
      </c>
      <c r="AB320">
        <v>1</v>
      </c>
      <c r="AC320" t="s">
        <v>84</v>
      </c>
      <c r="AD320" t="s">
        <v>401</v>
      </c>
      <c r="AE320" t="s">
        <v>83</v>
      </c>
    </row>
    <row r="321" spans="1:31">
      <c r="A321" t="s">
        <v>667</v>
      </c>
      <c r="B321">
        <v>2012</v>
      </c>
      <c r="C321" t="s">
        <v>401</v>
      </c>
      <c r="D321" t="s">
        <v>334</v>
      </c>
      <c r="E321" t="s">
        <v>79</v>
      </c>
      <c r="F321" t="s">
        <v>79</v>
      </c>
      <c r="G321" t="s">
        <v>79</v>
      </c>
      <c r="H321" t="s">
        <v>79</v>
      </c>
      <c r="I321" t="s">
        <v>86</v>
      </c>
      <c r="J321" t="s">
        <v>121</v>
      </c>
      <c r="K321">
        <v>16.044930000000001</v>
      </c>
      <c r="L321">
        <v>0.209145</v>
      </c>
      <c r="M321">
        <v>15.63</v>
      </c>
      <c r="N321">
        <v>16.46</v>
      </c>
      <c r="O321" t="s">
        <v>81</v>
      </c>
      <c r="P321" t="s">
        <v>668</v>
      </c>
      <c r="Q321">
        <v>0.41499999999999998</v>
      </c>
      <c r="R321">
        <v>0.41499999999999998</v>
      </c>
      <c r="S321" t="s">
        <v>83</v>
      </c>
      <c r="T321" t="s">
        <v>83</v>
      </c>
      <c r="U321" t="s">
        <v>83</v>
      </c>
      <c r="V321" t="s">
        <v>83</v>
      </c>
      <c r="W321">
        <v>707</v>
      </c>
      <c r="X321">
        <v>0</v>
      </c>
      <c r="Y321">
        <v>0</v>
      </c>
      <c r="Z321">
        <v>0</v>
      </c>
      <c r="AA321">
        <v>0</v>
      </c>
      <c r="AB321">
        <v>1</v>
      </c>
      <c r="AC321" t="s">
        <v>84</v>
      </c>
      <c r="AD321" t="s">
        <v>401</v>
      </c>
      <c r="AE321" t="s">
        <v>83</v>
      </c>
    </row>
    <row r="322" spans="1:31">
      <c r="A322" t="s">
        <v>669</v>
      </c>
      <c r="B322">
        <v>2012</v>
      </c>
      <c r="C322" t="s">
        <v>401</v>
      </c>
      <c r="D322" t="s">
        <v>334</v>
      </c>
      <c r="E322" t="s">
        <v>79</v>
      </c>
      <c r="F322" t="s">
        <v>79</v>
      </c>
      <c r="G322" t="s">
        <v>79</v>
      </c>
      <c r="H322" t="s">
        <v>79</v>
      </c>
      <c r="I322" t="s">
        <v>86</v>
      </c>
      <c r="J322" t="s">
        <v>124</v>
      </c>
      <c r="K322">
        <v>15.713991</v>
      </c>
      <c r="L322">
        <v>0.175927</v>
      </c>
      <c r="M322">
        <v>15.365</v>
      </c>
      <c r="N322">
        <v>16.062999999999999</v>
      </c>
      <c r="O322" t="s">
        <v>81</v>
      </c>
      <c r="P322" t="s">
        <v>433</v>
      </c>
      <c r="Q322">
        <v>0.34899999999999998</v>
      </c>
      <c r="R322">
        <v>0.34899999999999998</v>
      </c>
      <c r="S322" t="s">
        <v>83</v>
      </c>
      <c r="T322" t="s">
        <v>83</v>
      </c>
      <c r="U322" t="s">
        <v>83</v>
      </c>
      <c r="V322" t="s">
        <v>83</v>
      </c>
      <c r="W322">
        <v>839</v>
      </c>
      <c r="X322">
        <v>0</v>
      </c>
      <c r="Y322">
        <v>0</v>
      </c>
      <c r="Z322">
        <v>0</v>
      </c>
      <c r="AA322">
        <v>0</v>
      </c>
      <c r="AB322">
        <v>1</v>
      </c>
      <c r="AC322" t="s">
        <v>84</v>
      </c>
      <c r="AD322" t="s">
        <v>401</v>
      </c>
      <c r="AE322" t="s">
        <v>83</v>
      </c>
    </row>
    <row r="323" spans="1:31">
      <c r="A323" t="s">
        <v>670</v>
      </c>
      <c r="B323">
        <v>2012</v>
      </c>
      <c r="C323" t="s">
        <v>401</v>
      </c>
      <c r="D323" t="s">
        <v>334</v>
      </c>
      <c r="E323" t="s">
        <v>79</v>
      </c>
      <c r="F323" t="s">
        <v>79</v>
      </c>
      <c r="G323" t="s">
        <v>79</v>
      </c>
      <c r="H323" t="s">
        <v>79</v>
      </c>
      <c r="I323" t="s">
        <v>86</v>
      </c>
      <c r="J323" t="s">
        <v>126</v>
      </c>
      <c r="K323">
        <v>15.797288999999999</v>
      </c>
      <c r="L323">
        <v>0.19451099999999999</v>
      </c>
      <c r="M323">
        <v>15.411</v>
      </c>
      <c r="N323">
        <v>16.183</v>
      </c>
      <c r="O323" t="s">
        <v>81</v>
      </c>
      <c r="P323" t="s">
        <v>435</v>
      </c>
      <c r="Q323">
        <v>0.38600000000000001</v>
      </c>
      <c r="R323">
        <v>0.38600000000000001</v>
      </c>
      <c r="S323" t="s">
        <v>83</v>
      </c>
      <c r="T323" t="s">
        <v>83</v>
      </c>
      <c r="U323" t="s">
        <v>83</v>
      </c>
      <c r="V323" t="s">
        <v>83</v>
      </c>
      <c r="W323">
        <v>750</v>
      </c>
      <c r="X323">
        <v>0</v>
      </c>
      <c r="Y323">
        <v>0</v>
      </c>
      <c r="Z323">
        <v>0</v>
      </c>
      <c r="AA323">
        <v>0</v>
      </c>
      <c r="AB323">
        <v>1</v>
      </c>
      <c r="AC323" t="s">
        <v>84</v>
      </c>
      <c r="AD323" t="s">
        <v>401</v>
      </c>
      <c r="AE323" t="s">
        <v>83</v>
      </c>
    </row>
    <row r="324" spans="1:31">
      <c r="A324" t="s">
        <v>671</v>
      </c>
      <c r="B324">
        <v>2012</v>
      </c>
      <c r="C324" t="s">
        <v>401</v>
      </c>
      <c r="D324" t="s">
        <v>334</v>
      </c>
      <c r="E324" t="s">
        <v>79</v>
      </c>
      <c r="F324" t="s">
        <v>79</v>
      </c>
      <c r="G324" t="s">
        <v>79</v>
      </c>
      <c r="H324" t="s">
        <v>79</v>
      </c>
      <c r="I324" t="s">
        <v>89</v>
      </c>
      <c r="J324" t="s">
        <v>79</v>
      </c>
      <c r="K324">
        <v>14.891285999999999</v>
      </c>
      <c r="L324">
        <v>0.101144</v>
      </c>
      <c r="M324">
        <v>14.691000000000001</v>
      </c>
      <c r="N324">
        <v>15.092000000000001</v>
      </c>
      <c r="O324" t="s">
        <v>81</v>
      </c>
      <c r="P324" t="s">
        <v>528</v>
      </c>
      <c r="Q324">
        <v>0.20100000000000001</v>
      </c>
      <c r="R324">
        <v>0.20100000000000001</v>
      </c>
      <c r="S324" t="s">
        <v>83</v>
      </c>
      <c r="T324" t="s">
        <v>83</v>
      </c>
      <c r="U324" t="s">
        <v>83</v>
      </c>
      <c r="V324" t="s">
        <v>83</v>
      </c>
      <c r="W324">
        <v>2955</v>
      </c>
      <c r="X324">
        <v>0</v>
      </c>
      <c r="Y324">
        <v>0</v>
      </c>
      <c r="Z324">
        <v>0</v>
      </c>
      <c r="AA324">
        <v>0</v>
      </c>
      <c r="AB324">
        <v>1</v>
      </c>
      <c r="AC324" t="s">
        <v>84</v>
      </c>
      <c r="AD324" t="s">
        <v>401</v>
      </c>
      <c r="AE324" t="s">
        <v>83</v>
      </c>
    </row>
    <row r="325" spans="1:31">
      <c r="A325" t="s">
        <v>672</v>
      </c>
      <c r="B325">
        <v>2012</v>
      </c>
      <c r="C325" t="s">
        <v>401</v>
      </c>
      <c r="D325" t="s">
        <v>334</v>
      </c>
      <c r="E325" t="s">
        <v>79</v>
      </c>
      <c r="F325" t="s">
        <v>79</v>
      </c>
      <c r="G325" t="s">
        <v>79</v>
      </c>
      <c r="H325" t="s">
        <v>79</v>
      </c>
      <c r="I325" t="s">
        <v>89</v>
      </c>
      <c r="J325" t="s">
        <v>115</v>
      </c>
      <c r="K325">
        <v>14.70964</v>
      </c>
      <c r="L325">
        <v>0.23547899999999999</v>
      </c>
      <c r="M325">
        <v>14.242000000000001</v>
      </c>
      <c r="N325">
        <v>15.177</v>
      </c>
      <c r="O325" t="s">
        <v>81</v>
      </c>
      <c r="P325" t="s">
        <v>397</v>
      </c>
      <c r="Q325">
        <v>0.46700000000000003</v>
      </c>
      <c r="R325">
        <v>0.46700000000000003</v>
      </c>
      <c r="S325" t="s">
        <v>83</v>
      </c>
      <c r="T325" t="s">
        <v>83</v>
      </c>
      <c r="U325" t="s">
        <v>83</v>
      </c>
      <c r="V325" t="s">
        <v>83</v>
      </c>
      <c r="W325">
        <v>451</v>
      </c>
      <c r="X325">
        <v>0</v>
      </c>
      <c r="Y325">
        <v>0</v>
      </c>
      <c r="Z325">
        <v>0</v>
      </c>
      <c r="AA325">
        <v>0</v>
      </c>
      <c r="AB325">
        <v>1</v>
      </c>
      <c r="AC325" t="s">
        <v>84</v>
      </c>
      <c r="AD325" t="s">
        <v>401</v>
      </c>
      <c r="AE325" t="s">
        <v>83</v>
      </c>
    </row>
    <row r="326" spans="1:31">
      <c r="A326" t="s">
        <v>673</v>
      </c>
      <c r="B326">
        <v>2012</v>
      </c>
      <c r="C326" t="s">
        <v>401</v>
      </c>
      <c r="D326" t="s">
        <v>334</v>
      </c>
      <c r="E326" t="s">
        <v>79</v>
      </c>
      <c r="F326" t="s">
        <v>79</v>
      </c>
      <c r="G326" t="s">
        <v>79</v>
      </c>
      <c r="H326" t="s">
        <v>79</v>
      </c>
      <c r="I326" t="s">
        <v>89</v>
      </c>
      <c r="J326" t="s">
        <v>118</v>
      </c>
      <c r="K326">
        <v>14.914857</v>
      </c>
      <c r="L326">
        <v>0.19070899999999999</v>
      </c>
      <c r="M326">
        <v>14.536</v>
      </c>
      <c r="N326">
        <v>15.292999999999999</v>
      </c>
      <c r="O326" t="s">
        <v>81</v>
      </c>
      <c r="P326" t="s">
        <v>377</v>
      </c>
      <c r="Q326">
        <v>0.378</v>
      </c>
      <c r="R326">
        <v>0.378</v>
      </c>
      <c r="S326" t="s">
        <v>83</v>
      </c>
      <c r="T326" t="s">
        <v>83</v>
      </c>
      <c r="U326" t="s">
        <v>83</v>
      </c>
      <c r="V326" t="s">
        <v>83</v>
      </c>
      <c r="W326">
        <v>569</v>
      </c>
      <c r="X326">
        <v>0</v>
      </c>
      <c r="Y326">
        <v>0</v>
      </c>
      <c r="Z326">
        <v>0</v>
      </c>
      <c r="AA326">
        <v>0</v>
      </c>
      <c r="AB326">
        <v>1</v>
      </c>
      <c r="AC326" t="s">
        <v>84</v>
      </c>
      <c r="AD326" t="s">
        <v>401</v>
      </c>
      <c r="AE326" t="s">
        <v>83</v>
      </c>
    </row>
    <row r="327" spans="1:31">
      <c r="A327" t="s">
        <v>674</v>
      </c>
      <c r="B327">
        <v>2012</v>
      </c>
      <c r="C327" t="s">
        <v>401</v>
      </c>
      <c r="D327" t="s">
        <v>334</v>
      </c>
      <c r="E327" t="s">
        <v>79</v>
      </c>
      <c r="F327" t="s">
        <v>79</v>
      </c>
      <c r="G327" t="s">
        <v>79</v>
      </c>
      <c r="H327" t="s">
        <v>79</v>
      </c>
      <c r="I327" t="s">
        <v>89</v>
      </c>
      <c r="J327" t="s">
        <v>121</v>
      </c>
      <c r="K327">
        <v>14.667885</v>
      </c>
      <c r="L327">
        <v>0.205711</v>
      </c>
      <c r="M327">
        <v>14.26</v>
      </c>
      <c r="N327">
        <v>15.076000000000001</v>
      </c>
      <c r="O327" t="s">
        <v>81</v>
      </c>
      <c r="P327" t="s">
        <v>520</v>
      </c>
      <c r="Q327">
        <v>0.40799999999999997</v>
      </c>
      <c r="R327">
        <v>0.40799999999999997</v>
      </c>
      <c r="S327" t="s">
        <v>83</v>
      </c>
      <c r="T327" t="s">
        <v>83</v>
      </c>
      <c r="U327" t="s">
        <v>83</v>
      </c>
      <c r="V327" t="s">
        <v>83</v>
      </c>
      <c r="W327">
        <v>580</v>
      </c>
      <c r="X327">
        <v>0</v>
      </c>
      <c r="Y327">
        <v>0</v>
      </c>
      <c r="Z327">
        <v>0</v>
      </c>
      <c r="AA327">
        <v>0</v>
      </c>
      <c r="AB327">
        <v>1</v>
      </c>
      <c r="AC327" t="s">
        <v>84</v>
      </c>
      <c r="AD327" t="s">
        <v>401</v>
      </c>
      <c r="AE327" t="s">
        <v>83</v>
      </c>
    </row>
    <row r="328" spans="1:31">
      <c r="A328" t="s">
        <v>675</v>
      </c>
      <c r="B328">
        <v>2012</v>
      </c>
      <c r="C328" t="s">
        <v>401</v>
      </c>
      <c r="D328" t="s">
        <v>334</v>
      </c>
      <c r="E328" t="s">
        <v>79</v>
      </c>
      <c r="F328" t="s">
        <v>79</v>
      </c>
      <c r="G328" t="s">
        <v>79</v>
      </c>
      <c r="H328" t="s">
        <v>79</v>
      </c>
      <c r="I328" t="s">
        <v>89</v>
      </c>
      <c r="J328" t="s">
        <v>124</v>
      </c>
      <c r="K328">
        <v>15.306139</v>
      </c>
      <c r="L328">
        <v>0.219081</v>
      </c>
      <c r="M328">
        <v>14.871</v>
      </c>
      <c r="N328">
        <v>15.741</v>
      </c>
      <c r="O328" t="s">
        <v>81</v>
      </c>
      <c r="P328" t="s">
        <v>676</v>
      </c>
      <c r="Q328">
        <v>0.435</v>
      </c>
      <c r="R328">
        <v>0.435</v>
      </c>
      <c r="S328" t="s">
        <v>83</v>
      </c>
      <c r="T328" t="s">
        <v>83</v>
      </c>
      <c r="U328" t="s">
        <v>83</v>
      </c>
      <c r="V328" t="s">
        <v>83</v>
      </c>
      <c r="W328">
        <v>716</v>
      </c>
      <c r="X328">
        <v>0</v>
      </c>
      <c r="Y328">
        <v>0</v>
      </c>
      <c r="Z328">
        <v>0</v>
      </c>
      <c r="AA328">
        <v>0</v>
      </c>
      <c r="AB328">
        <v>1</v>
      </c>
      <c r="AC328" t="s">
        <v>84</v>
      </c>
      <c r="AD328" t="s">
        <v>401</v>
      </c>
      <c r="AE328" t="s">
        <v>83</v>
      </c>
    </row>
    <row r="329" spans="1:31">
      <c r="A329" t="s">
        <v>677</v>
      </c>
      <c r="B329">
        <v>2012</v>
      </c>
      <c r="C329" t="s">
        <v>401</v>
      </c>
      <c r="D329" t="s">
        <v>334</v>
      </c>
      <c r="E329" t="s">
        <v>79</v>
      </c>
      <c r="F329" t="s">
        <v>79</v>
      </c>
      <c r="G329" t="s">
        <v>79</v>
      </c>
      <c r="H329" t="s">
        <v>79</v>
      </c>
      <c r="I329" t="s">
        <v>89</v>
      </c>
      <c r="J329" t="s">
        <v>126</v>
      </c>
      <c r="K329">
        <v>14.865176999999999</v>
      </c>
      <c r="L329">
        <v>0.25516800000000001</v>
      </c>
      <c r="M329">
        <v>14.359</v>
      </c>
      <c r="N329">
        <v>15.371</v>
      </c>
      <c r="O329" t="s">
        <v>81</v>
      </c>
      <c r="P329" t="s">
        <v>398</v>
      </c>
      <c r="Q329">
        <v>0.50600000000000001</v>
      </c>
      <c r="R329">
        <v>0.50600000000000001</v>
      </c>
      <c r="S329" t="s">
        <v>83</v>
      </c>
      <c r="T329" t="s">
        <v>83</v>
      </c>
      <c r="U329" t="s">
        <v>83</v>
      </c>
      <c r="V329" t="s">
        <v>83</v>
      </c>
      <c r="W329">
        <v>639</v>
      </c>
      <c r="X329">
        <v>0</v>
      </c>
      <c r="Y329">
        <v>0</v>
      </c>
      <c r="Z329">
        <v>0</v>
      </c>
      <c r="AA329">
        <v>0</v>
      </c>
      <c r="AB329">
        <v>1</v>
      </c>
      <c r="AC329" t="s">
        <v>84</v>
      </c>
      <c r="AD329" t="s">
        <v>401</v>
      </c>
      <c r="AE329" t="s">
        <v>83</v>
      </c>
    </row>
    <row r="330" spans="1:31">
      <c r="A330" t="s">
        <v>681</v>
      </c>
      <c r="B330">
        <v>2012</v>
      </c>
      <c r="C330" t="s">
        <v>682</v>
      </c>
      <c r="D330" t="s">
        <v>79</v>
      </c>
      <c r="E330" t="s">
        <v>79</v>
      </c>
      <c r="F330" t="s">
        <v>79</v>
      </c>
      <c r="G330" t="s">
        <v>79</v>
      </c>
      <c r="H330" t="s">
        <v>80</v>
      </c>
      <c r="I330" t="s">
        <v>79</v>
      </c>
      <c r="J330" t="s">
        <v>79</v>
      </c>
      <c r="K330">
        <v>16.219563000000001</v>
      </c>
      <c r="L330">
        <v>0.17763200000000001</v>
      </c>
      <c r="M330">
        <v>15.867000000000001</v>
      </c>
      <c r="N330">
        <v>16.571999999999999</v>
      </c>
      <c r="O330" t="s">
        <v>81</v>
      </c>
      <c r="P330" t="s">
        <v>683</v>
      </c>
      <c r="Q330">
        <v>0.35199999999999998</v>
      </c>
      <c r="R330">
        <v>0.35199999999999998</v>
      </c>
      <c r="S330" t="s">
        <v>83</v>
      </c>
      <c r="T330" t="s">
        <v>83</v>
      </c>
      <c r="U330" t="s">
        <v>83</v>
      </c>
      <c r="V330" t="s">
        <v>83</v>
      </c>
      <c r="W330">
        <v>307</v>
      </c>
      <c r="X330">
        <v>0</v>
      </c>
      <c r="Y330">
        <v>0</v>
      </c>
      <c r="Z330">
        <v>0</v>
      </c>
      <c r="AA330">
        <v>0</v>
      </c>
      <c r="AB330">
        <v>1</v>
      </c>
      <c r="AC330" t="s">
        <v>84</v>
      </c>
      <c r="AD330" t="s">
        <v>682</v>
      </c>
      <c r="AE330" t="s">
        <v>83</v>
      </c>
    </row>
    <row r="331" spans="1:31">
      <c r="A331" t="s">
        <v>684</v>
      </c>
      <c r="B331">
        <v>2012</v>
      </c>
      <c r="C331" t="s">
        <v>682</v>
      </c>
      <c r="D331" t="s">
        <v>79</v>
      </c>
      <c r="E331" t="s">
        <v>79</v>
      </c>
      <c r="F331" t="s">
        <v>79</v>
      </c>
      <c r="G331" t="s">
        <v>79</v>
      </c>
      <c r="H331" t="s">
        <v>80</v>
      </c>
      <c r="I331" t="s">
        <v>86</v>
      </c>
      <c r="J331" t="s">
        <v>79</v>
      </c>
      <c r="K331">
        <v>15.865004000000001</v>
      </c>
      <c r="L331">
        <v>0.22023200000000001</v>
      </c>
      <c r="M331">
        <v>15.428000000000001</v>
      </c>
      <c r="N331">
        <v>16.302</v>
      </c>
      <c r="O331" t="s">
        <v>81</v>
      </c>
      <c r="P331" t="s">
        <v>685</v>
      </c>
      <c r="Q331">
        <v>0.437</v>
      </c>
      <c r="R331">
        <v>0.437</v>
      </c>
      <c r="S331" t="s">
        <v>83</v>
      </c>
      <c r="T331" t="s">
        <v>83</v>
      </c>
      <c r="U331" t="s">
        <v>83</v>
      </c>
      <c r="V331" t="s">
        <v>83</v>
      </c>
      <c r="W331">
        <v>192</v>
      </c>
      <c r="X331">
        <v>0</v>
      </c>
      <c r="Y331">
        <v>0</v>
      </c>
      <c r="Z331">
        <v>0</v>
      </c>
      <c r="AA331">
        <v>0</v>
      </c>
      <c r="AB331">
        <v>1</v>
      </c>
      <c r="AC331" t="s">
        <v>84</v>
      </c>
      <c r="AD331" t="s">
        <v>682</v>
      </c>
      <c r="AE331" t="s">
        <v>83</v>
      </c>
    </row>
    <row r="332" spans="1:31">
      <c r="A332" t="s">
        <v>686</v>
      </c>
      <c r="B332">
        <v>2012</v>
      </c>
      <c r="C332" t="s">
        <v>682</v>
      </c>
      <c r="D332" t="s">
        <v>79</v>
      </c>
      <c r="E332" t="s">
        <v>79</v>
      </c>
      <c r="F332" t="s">
        <v>79</v>
      </c>
      <c r="G332" t="s">
        <v>79</v>
      </c>
      <c r="H332" t="s">
        <v>80</v>
      </c>
      <c r="I332" t="s">
        <v>89</v>
      </c>
      <c r="J332" t="s">
        <v>79</v>
      </c>
      <c r="K332">
        <v>16.623947000000001</v>
      </c>
      <c r="L332">
        <v>0.26626699999999998</v>
      </c>
      <c r="M332">
        <v>16.096</v>
      </c>
      <c r="N332">
        <v>17.152000000000001</v>
      </c>
      <c r="O332" t="s">
        <v>81</v>
      </c>
      <c r="P332" t="s">
        <v>687</v>
      </c>
      <c r="Q332">
        <v>0.52800000000000002</v>
      </c>
      <c r="R332">
        <v>0.52800000000000002</v>
      </c>
      <c r="S332" t="s">
        <v>83</v>
      </c>
      <c r="T332" t="s">
        <v>83</v>
      </c>
      <c r="U332" t="s">
        <v>83</v>
      </c>
      <c r="V332" t="s">
        <v>83</v>
      </c>
      <c r="W332">
        <v>115</v>
      </c>
      <c r="X332">
        <v>0</v>
      </c>
      <c r="Y332">
        <v>0</v>
      </c>
      <c r="Z332">
        <v>0</v>
      </c>
      <c r="AA332">
        <v>0</v>
      </c>
      <c r="AB332">
        <v>1</v>
      </c>
      <c r="AC332" t="s">
        <v>84</v>
      </c>
      <c r="AD332" t="s">
        <v>682</v>
      </c>
      <c r="AE332" t="s">
        <v>83</v>
      </c>
    </row>
    <row r="333" spans="1:31">
      <c r="A333" t="s">
        <v>688</v>
      </c>
      <c r="B333">
        <v>2012</v>
      </c>
      <c r="C333" t="s">
        <v>682</v>
      </c>
      <c r="D333" t="s">
        <v>79</v>
      </c>
      <c r="E333" t="s">
        <v>79</v>
      </c>
      <c r="F333" t="s">
        <v>79</v>
      </c>
      <c r="G333" t="s">
        <v>79</v>
      </c>
      <c r="H333" t="s">
        <v>92</v>
      </c>
      <c r="I333" t="s">
        <v>79</v>
      </c>
      <c r="J333" t="s">
        <v>79</v>
      </c>
      <c r="K333">
        <v>17.538048</v>
      </c>
      <c r="L333">
        <v>0.187893</v>
      </c>
      <c r="M333">
        <v>17.164999999999999</v>
      </c>
      <c r="N333">
        <v>17.911000000000001</v>
      </c>
      <c r="O333" t="s">
        <v>81</v>
      </c>
      <c r="P333" t="s">
        <v>689</v>
      </c>
      <c r="Q333">
        <v>0.373</v>
      </c>
      <c r="R333">
        <v>0.373</v>
      </c>
      <c r="S333" t="s">
        <v>83</v>
      </c>
      <c r="T333" t="s">
        <v>83</v>
      </c>
      <c r="U333" t="s">
        <v>83</v>
      </c>
      <c r="V333" t="s">
        <v>83</v>
      </c>
      <c r="W333">
        <v>1106</v>
      </c>
      <c r="X333">
        <v>0</v>
      </c>
      <c r="Y333">
        <v>0</v>
      </c>
      <c r="Z333">
        <v>0</v>
      </c>
      <c r="AA333">
        <v>0</v>
      </c>
      <c r="AB333">
        <v>1</v>
      </c>
      <c r="AC333" t="s">
        <v>84</v>
      </c>
      <c r="AD333" t="s">
        <v>682</v>
      </c>
      <c r="AE333" t="s">
        <v>83</v>
      </c>
    </row>
    <row r="334" spans="1:31">
      <c r="A334" t="s">
        <v>690</v>
      </c>
      <c r="B334">
        <v>2012</v>
      </c>
      <c r="C334" t="s">
        <v>682</v>
      </c>
      <c r="D334" t="s">
        <v>79</v>
      </c>
      <c r="E334" t="s">
        <v>79</v>
      </c>
      <c r="F334" t="s">
        <v>79</v>
      </c>
      <c r="G334" t="s">
        <v>79</v>
      </c>
      <c r="H334" t="s">
        <v>92</v>
      </c>
      <c r="I334" t="s">
        <v>86</v>
      </c>
      <c r="J334" t="s">
        <v>79</v>
      </c>
      <c r="K334">
        <v>17.085294000000001</v>
      </c>
      <c r="L334">
        <v>0.23086499999999999</v>
      </c>
      <c r="M334">
        <v>16.626999999999999</v>
      </c>
      <c r="N334">
        <v>17.542999999999999</v>
      </c>
      <c r="O334" t="s">
        <v>81</v>
      </c>
      <c r="P334" t="s">
        <v>680</v>
      </c>
      <c r="Q334">
        <v>0.45800000000000002</v>
      </c>
      <c r="R334">
        <v>0.45800000000000002</v>
      </c>
      <c r="S334" t="s">
        <v>83</v>
      </c>
      <c r="T334" t="s">
        <v>83</v>
      </c>
      <c r="U334" t="s">
        <v>83</v>
      </c>
      <c r="V334" t="s">
        <v>83</v>
      </c>
      <c r="W334">
        <v>656</v>
      </c>
      <c r="X334">
        <v>0</v>
      </c>
      <c r="Y334">
        <v>0</v>
      </c>
      <c r="Z334">
        <v>0</v>
      </c>
      <c r="AA334">
        <v>0</v>
      </c>
      <c r="AB334">
        <v>1</v>
      </c>
      <c r="AC334" t="s">
        <v>84</v>
      </c>
      <c r="AD334" t="s">
        <v>682</v>
      </c>
      <c r="AE334" t="s">
        <v>83</v>
      </c>
    </row>
    <row r="335" spans="1:31">
      <c r="A335" t="s">
        <v>691</v>
      </c>
      <c r="B335">
        <v>2012</v>
      </c>
      <c r="C335" t="s">
        <v>682</v>
      </c>
      <c r="D335" t="s">
        <v>79</v>
      </c>
      <c r="E335" t="s">
        <v>79</v>
      </c>
      <c r="F335" t="s">
        <v>79</v>
      </c>
      <c r="G335" t="s">
        <v>79</v>
      </c>
      <c r="H335" t="s">
        <v>92</v>
      </c>
      <c r="I335" t="s">
        <v>89</v>
      </c>
      <c r="J335" t="s">
        <v>79</v>
      </c>
      <c r="K335">
        <v>17.912203000000002</v>
      </c>
      <c r="L335">
        <v>0.26828999999999997</v>
      </c>
      <c r="M335">
        <v>17.38</v>
      </c>
      <c r="N335">
        <v>18.443999999999999</v>
      </c>
      <c r="O335" t="s">
        <v>81</v>
      </c>
      <c r="P335" t="s">
        <v>692</v>
      </c>
      <c r="Q335">
        <v>0.53200000000000003</v>
      </c>
      <c r="R335">
        <v>0.53200000000000003</v>
      </c>
      <c r="S335" t="s">
        <v>83</v>
      </c>
      <c r="T335" t="s">
        <v>83</v>
      </c>
      <c r="U335" t="s">
        <v>83</v>
      </c>
      <c r="V335" t="s">
        <v>83</v>
      </c>
      <c r="W335">
        <v>450</v>
      </c>
      <c r="X335">
        <v>0</v>
      </c>
      <c r="Y335">
        <v>0</v>
      </c>
      <c r="Z335">
        <v>0</v>
      </c>
      <c r="AA335">
        <v>0</v>
      </c>
      <c r="AB335">
        <v>1</v>
      </c>
      <c r="AC335" t="s">
        <v>84</v>
      </c>
      <c r="AD335" t="s">
        <v>682</v>
      </c>
      <c r="AE335" t="s">
        <v>83</v>
      </c>
    </row>
    <row r="336" spans="1:31">
      <c r="A336" t="s">
        <v>693</v>
      </c>
      <c r="B336">
        <v>2012</v>
      </c>
      <c r="C336" t="s">
        <v>682</v>
      </c>
      <c r="D336" t="s">
        <v>79</v>
      </c>
      <c r="E336" t="s">
        <v>79</v>
      </c>
      <c r="F336" t="s">
        <v>79</v>
      </c>
      <c r="G336" t="s">
        <v>79</v>
      </c>
      <c r="H336" t="s">
        <v>99</v>
      </c>
      <c r="I336" t="s">
        <v>79</v>
      </c>
      <c r="J336" t="s">
        <v>79</v>
      </c>
      <c r="K336">
        <v>17.918384</v>
      </c>
      <c r="L336">
        <v>0.21310499999999999</v>
      </c>
      <c r="M336">
        <v>17.495999999999999</v>
      </c>
      <c r="N336">
        <v>18.341000000000001</v>
      </c>
      <c r="O336" t="s">
        <v>81</v>
      </c>
      <c r="P336" t="s">
        <v>694</v>
      </c>
      <c r="Q336">
        <v>0.42299999999999999</v>
      </c>
      <c r="R336">
        <v>0.42299999999999999</v>
      </c>
      <c r="S336" t="s">
        <v>83</v>
      </c>
      <c r="T336" t="s">
        <v>83</v>
      </c>
      <c r="U336" t="s">
        <v>83</v>
      </c>
      <c r="V336" t="s">
        <v>83</v>
      </c>
      <c r="W336">
        <v>872</v>
      </c>
      <c r="X336">
        <v>0</v>
      </c>
      <c r="Y336">
        <v>0</v>
      </c>
      <c r="Z336">
        <v>0</v>
      </c>
      <c r="AA336">
        <v>0</v>
      </c>
      <c r="AB336">
        <v>1</v>
      </c>
      <c r="AC336" t="s">
        <v>84</v>
      </c>
      <c r="AD336" t="s">
        <v>682</v>
      </c>
      <c r="AE336" t="s">
        <v>83</v>
      </c>
    </row>
    <row r="337" spans="1:31">
      <c r="A337" t="s">
        <v>695</v>
      </c>
      <c r="B337">
        <v>2012</v>
      </c>
      <c r="C337" t="s">
        <v>682</v>
      </c>
      <c r="D337" t="s">
        <v>79</v>
      </c>
      <c r="E337" t="s">
        <v>79</v>
      </c>
      <c r="F337" t="s">
        <v>79</v>
      </c>
      <c r="G337" t="s">
        <v>79</v>
      </c>
      <c r="H337" t="s">
        <v>99</v>
      </c>
      <c r="I337" t="s">
        <v>86</v>
      </c>
      <c r="J337" t="s">
        <v>79</v>
      </c>
      <c r="K337">
        <v>18.068783</v>
      </c>
      <c r="L337">
        <v>0.28981899999999999</v>
      </c>
      <c r="M337">
        <v>17.494</v>
      </c>
      <c r="N337">
        <v>18.643999999999998</v>
      </c>
      <c r="O337" t="s">
        <v>81</v>
      </c>
      <c r="P337" t="s">
        <v>696</v>
      </c>
      <c r="Q337">
        <v>0.57499999999999996</v>
      </c>
      <c r="R337">
        <v>0.57499999999999996</v>
      </c>
      <c r="S337" t="s">
        <v>83</v>
      </c>
      <c r="T337" t="s">
        <v>83</v>
      </c>
      <c r="U337" t="s">
        <v>83</v>
      </c>
      <c r="V337" t="s">
        <v>83</v>
      </c>
      <c r="W337">
        <v>504</v>
      </c>
      <c r="X337">
        <v>0</v>
      </c>
      <c r="Y337">
        <v>0</v>
      </c>
      <c r="Z337">
        <v>0</v>
      </c>
      <c r="AA337">
        <v>0</v>
      </c>
      <c r="AB337">
        <v>1</v>
      </c>
      <c r="AC337" t="s">
        <v>84</v>
      </c>
      <c r="AD337" t="s">
        <v>682</v>
      </c>
      <c r="AE337" t="s">
        <v>83</v>
      </c>
    </row>
    <row r="338" spans="1:31">
      <c r="A338" t="s">
        <v>697</v>
      </c>
      <c r="B338">
        <v>2012</v>
      </c>
      <c r="C338" t="s">
        <v>682</v>
      </c>
      <c r="D338" t="s">
        <v>79</v>
      </c>
      <c r="E338" t="s">
        <v>79</v>
      </c>
      <c r="F338" t="s">
        <v>79</v>
      </c>
      <c r="G338" t="s">
        <v>79</v>
      </c>
      <c r="H338" t="s">
        <v>99</v>
      </c>
      <c r="I338" t="s">
        <v>89</v>
      </c>
      <c r="J338" t="s">
        <v>79</v>
      </c>
      <c r="K338">
        <v>17.756603999999999</v>
      </c>
      <c r="L338">
        <v>0.30369800000000002</v>
      </c>
      <c r="M338">
        <v>17.154</v>
      </c>
      <c r="N338">
        <v>18.359000000000002</v>
      </c>
      <c r="O338" t="s">
        <v>81</v>
      </c>
      <c r="P338" t="s">
        <v>698</v>
      </c>
      <c r="Q338">
        <v>0.60299999999999998</v>
      </c>
      <c r="R338">
        <v>0.60299999999999998</v>
      </c>
      <c r="S338" t="s">
        <v>83</v>
      </c>
      <c r="T338" t="s">
        <v>83</v>
      </c>
      <c r="U338" t="s">
        <v>83</v>
      </c>
      <c r="V338" t="s">
        <v>83</v>
      </c>
      <c r="W338">
        <v>368</v>
      </c>
      <c r="X338">
        <v>0</v>
      </c>
      <c r="Y338">
        <v>0</v>
      </c>
      <c r="Z338">
        <v>0</v>
      </c>
      <c r="AA338">
        <v>0</v>
      </c>
      <c r="AB338">
        <v>1</v>
      </c>
      <c r="AC338" t="s">
        <v>84</v>
      </c>
      <c r="AD338" t="s">
        <v>682</v>
      </c>
      <c r="AE338" t="s">
        <v>83</v>
      </c>
    </row>
    <row r="339" spans="1:31">
      <c r="A339" t="s">
        <v>699</v>
      </c>
      <c r="B339">
        <v>2012</v>
      </c>
      <c r="C339" t="s">
        <v>682</v>
      </c>
      <c r="D339" t="s">
        <v>79</v>
      </c>
      <c r="E339" t="s">
        <v>79</v>
      </c>
      <c r="F339" t="s">
        <v>79</v>
      </c>
      <c r="G339" t="s">
        <v>79</v>
      </c>
      <c r="H339" t="s">
        <v>106</v>
      </c>
      <c r="I339" t="s">
        <v>79</v>
      </c>
      <c r="J339" t="s">
        <v>79</v>
      </c>
      <c r="K339">
        <v>18.871037999999999</v>
      </c>
      <c r="L339">
        <v>0.689523</v>
      </c>
      <c r="M339">
        <v>17.503</v>
      </c>
      <c r="N339">
        <v>20.239000000000001</v>
      </c>
      <c r="O339" t="s">
        <v>81</v>
      </c>
      <c r="P339" t="s">
        <v>700</v>
      </c>
      <c r="Q339">
        <v>1.3680000000000001</v>
      </c>
      <c r="R339">
        <v>1.3680000000000001</v>
      </c>
      <c r="S339" t="s">
        <v>83</v>
      </c>
      <c r="T339" t="s">
        <v>83</v>
      </c>
      <c r="U339" t="s">
        <v>83</v>
      </c>
      <c r="V339" t="s">
        <v>83</v>
      </c>
      <c r="W339">
        <v>227</v>
      </c>
      <c r="X339">
        <v>0</v>
      </c>
      <c r="Y339">
        <v>0</v>
      </c>
      <c r="Z339">
        <v>0</v>
      </c>
      <c r="AA339">
        <v>0</v>
      </c>
      <c r="AB339">
        <v>1</v>
      </c>
      <c r="AC339" t="s">
        <v>84</v>
      </c>
      <c r="AD339" t="s">
        <v>682</v>
      </c>
      <c r="AE339" t="s">
        <v>83</v>
      </c>
    </row>
    <row r="340" spans="1:31">
      <c r="A340" t="s">
        <v>701</v>
      </c>
      <c r="B340">
        <v>2012</v>
      </c>
      <c r="C340" t="s">
        <v>682</v>
      </c>
      <c r="D340" t="s">
        <v>79</v>
      </c>
      <c r="E340" t="s">
        <v>79</v>
      </c>
      <c r="F340" t="s">
        <v>79</v>
      </c>
      <c r="G340" t="s">
        <v>79</v>
      </c>
      <c r="H340" t="s">
        <v>106</v>
      </c>
      <c r="I340" t="s">
        <v>86</v>
      </c>
      <c r="J340" t="s">
        <v>79</v>
      </c>
      <c r="K340">
        <v>20.475525999999999</v>
      </c>
      <c r="L340">
        <v>1.1138920000000001</v>
      </c>
      <c r="M340">
        <v>18.265999999999998</v>
      </c>
      <c r="N340">
        <v>22.684999999999999</v>
      </c>
      <c r="O340" t="s">
        <v>81</v>
      </c>
      <c r="P340" t="s">
        <v>702</v>
      </c>
      <c r="Q340">
        <v>2.21</v>
      </c>
      <c r="R340">
        <v>2.21</v>
      </c>
      <c r="S340" t="s">
        <v>83</v>
      </c>
      <c r="T340" t="s">
        <v>83</v>
      </c>
      <c r="U340" t="s">
        <v>83</v>
      </c>
      <c r="V340" t="s">
        <v>83</v>
      </c>
      <c r="W340">
        <v>129</v>
      </c>
      <c r="X340">
        <v>0</v>
      </c>
      <c r="Y340">
        <v>0</v>
      </c>
      <c r="Z340">
        <v>0</v>
      </c>
      <c r="AA340">
        <v>0</v>
      </c>
      <c r="AB340">
        <v>1</v>
      </c>
      <c r="AC340" t="s">
        <v>84</v>
      </c>
      <c r="AD340" t="s">
        <v>682</v>
      </c>
      <c r="AE340" t="s">
        <v>83</v>
      </c>
    </row>
    <row r="341" spans="1:31">
      <c r="A341" t="s">
        <v>703</v>
      </c>
      <c r="B341">
        <v>2012</v>
      </c>
      <c r="C341" t="s">
        <v>682</v>
      </c>
      <c r="D341" t="s">
        <v>79</v>
      </c>
      <c r="E341" t="s">
        <v>79</v>
      </c>
      <c r="F341" t="s">
        <v>79</v>
      </c>
      <c r="G341" t="s">
        <v>79</v>
      </c>
      <c r="H341" t="s">
        <v>106</v>
      </c>
      <c r="I341" t="s">
        <v>89</v>
      </c>
      <c r="J341" t="s">
        <v>79</v>
      </c>
      <c r="K341">
        <v>17.296050000000001</v>
      </c>
      <c r="L341">
        <v>0.77725900000000003</v>
      </c>
      <c r="M341">
        <v>15.754</v>
      </c>
      <c r="N341">
        <v>18.838000000000001</v>
      </c>
      <c r="O341" t="s">
        <v>81</v>
      </c>
      <c r="P341" t="s">
        <v>704</v>
      </c>
      <c r="Q341">
        <v>1.542</v>
      </c>
      <c r="R341">
        <v>1.542</v>
      </c>
      <c r="S341" t="s">
        <v>83</v>
      </c>
      <c r="T341" t="s">
        <v>83</v>
      </c>
      <c r="U341" t="s">
        <v>83</v>
      </c>
      <c r="V341" t="s">
        <v>83</v>
      </c>
      <c r="W341">
        <v>98</v>
      </c>
      <c r="X341">
        <v>0</v>
      </c>
      <c r="Y341">
        <v>0</v>
      </c>
      <c r="Z341">
        <v>0</v>
      </c>
      <c r="AA341">
        <v>0</v>
      </c>
      <c r="AB341">
        <v>1</v>
      </c>
      <c r="AC341" t="s">
        <v>84</v>
      </c>
      <c r="AD341" t="s">
        <v>682</v>
      </c>
      <c r="AE341" t="s">
        <v>83</v>
      </c>
    </row>
    <row r="342" spans="1:31">
      <c r="A342" t="s">
        <v>705</v>
      </c>
      <c r="B342">
        <v>2012</v>
      </c>
      <c r="C342" t="s">
        <v>682</v>
      </c>
      <c r="D342" t="s">
        <v>79</v>
      </c>
      <c r="E342" t="s">
        <v>79</v>
      </c>
      <c r="F342" t="s">
        <v>79</v>
      </c>
      <c r="G342" t="s">
        <v>79</v>
      </c>
      <c r="H342" t="s">
        <v>79</v>
      </c>
      <c r="I342" t="s">
        <v>79</v>
      </c>
      <c r="J342" t="s">
        <v>79</v>
      </c>
      <c r="K342">
        <v>17.574079999999999</v>
      </c>
      <c r="L342">
        <v>0.117408</v>
      </c>
      <c r="M342">
        <v>17.341000000000001</v>
      </c>
      <c r="N342">
        <v>17.806999999999999</v>
      </c>
      <c r="O342" t="s">
        <v>81</v>
      </c>
      <c r="P342" t="s">
        <v>706</v>
      </c>
      <c r="Q342">
        <v>0.23300000000000001</v>
      </c>
      <c r="R342">
        <v>0.23300000000000001</v>
      </c>
      <c r="S342" t="s">
        <v>83</v>
      </c>
      <c r="T342" t="s">
        <v>83</v>
      </c>
      <c r="U342" t="s">
        <v>83</v>
      </c>
      <c r="V342" t="s">
        <v>83</v>
      </c>
      <c r="W342">
        <v>2512</v>
      </c>
      <c r="X342">
        <v>0</v>
      </c>
      <c r="Y342">
        <v>0</v>
      </c>
      <c r="Z342">
        <v>0</v>
      </c>
      <c r="AA342">
        <v>0</v>
      </c>
      <c r="AB342">
        <v>1</v>
      </c>
      <c r="AC342" t="s">
        <v>84</v>
      </c>
      <c r="AD342" t="s">
        <v>682</v>
      </c>
      <c r="AE342" t="s">
        <v>83</v>
      </c>
    </row>
    <row r="343" spans="1:31">
      <c r="A343" t="s">
        <v>707</v>
      </c>
      <c r="B343">
        <v>2012</v>
      </c>
      <c r="C343" t="s">
        <v>682</v>
      </c>
      <c r="D343" t="s">
        <v>79</v>
      </c>
      <c r="E343" t="s">
        <v>79</v>
      </c>
      <c r="F343" t="s">
        <v>79</v>
      </c>
      <c r="G343" t="s">
        <v>79</v>
      </c>
      <c r="H343" t="s">
        <v>79</v>
      </c>
      <c r="I343" t="s">
        <v>79</v>
      </c>
      <c r="J343" t="s">
        <v>115</v>
      </c>
      <c r="K343">
        <v>17.217141999999999</v>
      </c>
      <c r="L343">
        <v>0.40679599999999999</v>
      </c>
      <c r="M343">
        <v>16.41</v>
      </c>
      <c r="N343">
        <v>18.024000000000001</v>
      </c>
      <c r="O343" t="s">
        <v>81</v>
      </c>
      <c r="P343" t="s">
        <v>708</v>
      </c>
      <c r="Q343">
        <v>0.80700000000000005</v>
      </c>
      <c r="R343">
        <v>0.80700000000000005</v>
      </c>
      <c r="S343" t="s">
        <v>83</v>
      </c>
      <c r="T343" t="s">
        <v>83</v>
      </c>
      <c r="U343" t="s">
        <v>83</v>
      </c>
      <c r="V343" t="s">
        <v>83</v>
      </c>
      <c r="W343">
        <v>172</v>
      </c>
      <c r="X343">
        <v>0</v>
      </c>
      <c r="Y343">
        <v>0</v>
      </c>
      <c r="Z343">
        <v>0</v>
      </c>
      <c r="AA343">
        <v>0</v>
      </c>
      <c r="AB343">
        <v>1</v>
      </c>
      <c r="AC343" t="s">
        <v>84</v>
      </c>
      <c r="AD343" t="s">
        <v>682</v>
      </c>
      <c r="AE343" t="s">
        <v>83</v>
      </c>
    </row>
    <row r="344" spans="1:31">
      <c r="A344" t="s">
        <v>709</v>
      </c>
      <c r="B344">
        <v>2012</v>
      </c>
      <c r="C344" t="s">
        <v>682</v>
      </c>
      <c r="D344" t="s">
        <v>79</v>
      </c>
      <c r="E344" t="s">
        <v>79</v>
      </c>
      <c r="F344" t="s">
        <v>79</v>
      </c>
      <c r="G344" t="s">
        <v>79</v>
      </c>
      <c r="H344" t="s">
        <v>79</v>
      </c>
      <c r="I344" t="s">
        <v>79</v>
      </c>
      <c r="J344" t="s">
        <v>118</v>
      </c>
      <c r="K344">
        <v>18.402692999999999</v>
      </c>
      <c r="L344">
        <v>0.35117700000000002</v>
      </c>
      <c r="M344">
        <v>17.706</v>
      </c>
      <c r="N344">
        <v>19.099</v>
      </c>
      <c r="O344" t="s">
        <v>81</v>
      </c>
      <c r="P344" t="s">
        <v>710</v>
      </c>
      <c r="Q344">
        <v>0.69699999999999995</v>
      </c>
      <c r="R344">
        <v>0.69699999999999995</v>
      </c>
      <c r="S344" t="s">
        <v>83</v>
      </c>
      <c r="T344" t="s">
        <v>83</v>
      </c>
      <c r="U344" t="s">
        <v>83</v>
      </c>
      <c r="V344" t="s">
        <v>83</v>
      </c>
      <c r="W344">
        <v>262</v>
      </c>
      <c r="X344">
        <v>0</v>
      </c>
      <c r="Y344">
        <v>0</v>
      </c>
      <c r="Z344">
        <v>0</v>
      </c>
      <c r="AA344">
        <v>0</v>
      </c>
      <c r="AB344">
        <v>1</v>
      </c>
      <c r="AC344" t="s">
        <v>84</v>
      </c>
      <c r="AD344" t="s">
        <v>682</v>
      </c>
      <c r="AE344" t="s">
        <v>83</v>
      </c>
    </row>
    <row r="345" spans="1:31">
      <c r="A345" t="s">
        <v>711</v>
      </c>
      <c r="B345">
        <v>2012</v>
      </c>
      <c r="C345" t="s">
        <v>682</v>
      </c>
      <c r="D345" t="s">
        <v>79</v>
      </c>
      <c r="E345" t="s">
        <v>79</v>
      </c>
      <c r="F345" t="s">
        <v>79</v>
      </c>
      <c r="G345" t="s">
        <v>79</v>
      </c>
      <c r="H345" t="s">
        <v>79</v>
      </c>
      <c r="I345" t="s">
        <v>79</v>
      </c>
      <c r="J345" t="s">
        <v>121</v>
      </c>
      <c r="K345">
        <v>17.686776999999999</v>
      </c>
      <c r="L345">
        <v>0.243834</v>
      </c>
      <c r="M345">
        <v>17.202999999999999</v>
      </c>
      <c r="N345">
        <v>18.170999999999999</v>
      </c>
      <c r="O345" t="s">
        <v>81</v>
      </c>
      <c r="P345" t="s">
        <v>712</v>
      </c>
      <c r="Q345">
        <v>0.48399999999999999</v>
      </c>
      <c r="R345">
        <v>0.48399999999999999</v>
      </c>
      <c r="S345" t="s">
        <v>83</v>
      </c>
      <c r="T345" t="s">
        <v>83</v>
      </c>
      <c r="U345" t="s">
        <v>83</v>
      </c>
      <c r="V345" t="s">
        <v>83</v>
      </c>
      <c r="W345">
        <v>366</v>
      </c>
      <c r="X345">
        <v>0</v>
      </c>
      <c r="Y345">
        <v>0</v>
      </c>
      <c r="Z345">
        <v>0</v>
      </c>
      <c r="AA345">
        <v>0</v>
      </c>
      <c r="AB345">
        <v>1</v>
      </c>
      <c r="AC345" t="s">
        <v>84</v>
      </c>
      <c r="AD345" t="s">
        <v>682</v>
      </c>
      <c r="AE345" t="s">
        <v>83</v>
      </c>
    </row>
    <row r="346" spans="1:31">
      <c r="A346" t="s">
        <v>713</v>
      </c>
      <c r="B346">
        <v>2012</v>
      </c>
      <c r="C346" t="s">
        <v>682</v>
      </c>
      <c r="D346" t="s">
        <v>79</v>
      </c>
      <c r="E346" t="s">
        <v>79</v>
      </c>
      <c r="F346" t="s">
        <v>79</v>
      </c>
      <c r="G346" t="s">
        <v>79</v>
      </c>
      <c r="H346" t="s">
        <v>79</v>
      </c>
      <c r="I346" t="s">
        <v>79</v>
      </c>
      <c r="J346" t="s">
        <v>124</v>
      </c>
      <c r="K346">
        <v>17.775627</v>
      </c>
      <c r="L346">
        <v>0.261629</v>
      </c>
      <c r="M346">
        <v>17.257000000000001</v>
      </c>
      <c r="N346">
        <v>18.295000000000002</v>
      </c>
      <c r="O346" t="s">
        <v>81</v>
      </c>
      <c r="P346" t="s">
        <v>714</v>
      </c>
      <c r="Q346">
        <v>0.51900000000000002</v>
      </c>
      <c r="R346">
        <v>0.51900000000000002</v>
      </c>
      <c r="S346" t="s">
        <v>83</v>
      </c>
      <c r="T346" t="s">
        <v>83</v>
      </c>
      <c r="U346" t="s">
        <v>83</v>
      </c>
      <c r="V346" t="s">
        <v>83</v>
      </c>
      <c r="W346">
        <v>652</v>
      </c>
      <c r="X346">
        <v>0</v>
      </c>
      <c r="Y346">
        <v>0</v>
      </c>
      <c r="Z346">
        <v>0</v>
      </c>
      <c r="AA346">
        <v>0</v>
      </c>
      <c r="AB346">
        <v>1</v>
      </c>
      <c r="AC346" t="s">
        <v>84</v>
      </c>
      <c r="AD346" t="s">
        <v>682</v>
      </c>
      <c r="AE346" t="s">
        <v>83</v>
      </c>
    </row>
    <row r="347" spans="1:31">
      <c r="A347" t="s">
        <v>715</v>
      </c>
      <c r="B347">
        <v>2012</v>
      </c>
      <c r="C347" t="s">
        <v>682</v>
      </c>
      <c r="D347" t="s">
        <v>79</v>
      </c>
      <c r="E347" t="s">
        <v>79</v>
      </c>
      <c r="F347" t="s">
        <v>79</v>
      </c>
      <c r="G347" t="s">
        <v>79</v>
      </c>
      <c r="H347" t="s">
        <v>79</v>
      </c>
      <c r="I347" t="s">
        <v>79</v>
      </c>
      <c r="J347" t="s">
        <v>126</v>
      </c>
      <c r="K347">
        <v>17.130334000000001</v>
      </c>
      <c r="L347">
        <v>0.17877999999999999</v>
      </c>
      <c r="M347">
        <v>16.776</v>
      </c>
      <c r="N347">
        <v>17.484999999999999</v>
      </c>
      <c r="O347" t="s">
        <v>81</v>
      </c>
      <c r="P347" t="s">
        <v>716</v>
      </c>
      <c r="Q347">
        <v>0.35499999999999998</v>
      </c>
      <c r="R347">
        <v>0.35499999999999998</v>
      </c>
      <c r="S347" t="s">
        <v>83</v>
      </c>
      <c r="T347" t="s">
        <v>83</v>
      </c>
      <c r="U347" t="s">
        <v>83</v>
      </c>
      <c r="V347" t="s">
        <v>83</v>
      </c>
      <c r="W347">
        <v>1060</v>
      </c>
      <c r="X347">
        <v>0</v>
      </c>
      <c r="Y347">
        <v>0</v>
      </c>
      <c r="Z347">
        <v>0</v>
      </c>
      <c r="AA347">
        <v>0</v>
      </c>
      <c r="AB347">
        <v>1</v>
      </c>
      <c r="AC347" t="s">
        <v>84</v>
      </c>
      <c r="AD347" t="s">
        <v>682</v>
      </c>
      <c r="AE347" t="s">
        <v>83</v>
      </c>
    </row>
    <row r="348" spans="1:31">
      <c r="A348" t="s">
        <v>717</v>
      </c>
      <c r="B348">
        <v>2012</v>
      </c>
      <c r="C348" t="s">
        <v>682</v>
      </c>
      <c r="D348" t="s">
        <v>79</v>
      </c>
      <c r="E348" t="s">
        <v>79</v>
      </c>
      <c r="F348" t="s">
        <v>79</v>
      </c>
      <c r="G348" t="s">
        <v>79</v>
      </c>
      <c r="H348" t="s">
        <v>79</v>
      </c>
      <c r="I348" t="s">
        <v>86</v>
      </c>
      <c r="J348" t="s">
        <v>79</v>
      </c>
      <c r="K348">
        <v>17.487587999999999</v>
      </c>
      <c r="L348">
        <v>0.155496</v>
      </c>
      <c r="M348">
        <v>17.178999999999998</v>
      </c>
      <c r="N348">
        <v>17.795999999999999</v>
      </c>
      <c r="O348" t="s">
        <v>81</v>
      </c>
      <c r="P348" t="s">
        <v>718</v>
      </c>
      <c r="Q348">
        <v>0.309</v>
      </c>
      <c r="R348">
        <v>0.309</v>
      </c>
      <c r="S348" t="s">
        <v>83</v>
      </c>
      <c r="T348" t="s">
        <v>83</v>
      </c>
      <c r="U348" t="s">
        <v>83</v>
      </c>
      <c r="V348" t="s">
        <v>83</v>
      </c>
      <c r="W348">
        <v>1481</v>
      </c>
      <c r="X348">
        <v>0</v>
      </c>
      <c r="Y348">
        <v>0</v>
      </c>
      <c r="Z348">
        <v>0</v>
      </c>
      <c r="AA348">
        <v>0</v>
      </c>
      <c r="AB348">
        <v>1</v>
      </c>
      <c r="AC348" t="s">
        <v>84</v>
      </c>
      <c r="AD348" t="s">
        <v>682</v>
      </c>
      <c r="AE348" t="s">
        <v>83</v>
      </c>
    </row>
    <row r="349" spans="1:31">
      <c r="A349" t="s">
        <v>719</v>
      </c>
      <c r="B349">
        <v>2012</v>
      </c>
      <c r="C349" t="s">
        <v>682</v>
      </c>
      <c r="D349" t="s">
        <v>79</v>
      </c>
      <c r="E349" t="s">
        <v>79</v>
      </c>
      <c r="F349" t="s">
        <v>79</v>
      </c>
      <c r="G349" t="s">
        <v>79</v>
      </c>
      <c r="H349" t="s">
        <v>79</v>
      </c>
      <c r="I349" t="s">
        <v>86</v>
      </c>
      <c r="J349" t="s">
        <v>115</v>
      </c>
      <c r="K349">
        <v>17.285485000000001</v>
      </c>
      <c r="L349">
        <v>0.40503299999999998</v>
      </c>
      <c r="M349">
        <v>16.481999999999999</v>
      </c>
      <c r="N349">
        <v>18.088999999999999</v>
      </c>
      <c r="O349" t="s">
        <v>81</v>
      </c>
      <c r="P349" t="s">
        <v>720</v>
      </c>
      <c r="Q349">
        <v>0.80400000000000005</v>
      </c>
      <c r="R349">
        <v>0.80400000000000005</v>
      </c>
      <c r="S349" t="s">
        <v>83</v>
      </c>
      <c r="T349" t="s">
        <v>83</v>
      </c>
      <c r="U349" t="s">
        <v>83</v>
      </c>
      <c r="V349" t="s">
        <v>83</v>
      </c>
      <c r="W349">
        <v>92</v>
      </c>
      <c r="X349">
        <v>0</v>
      </c>
      <c r="Y349">
        <v>0</v>
      </c>
      <c r="Z349">
        <v>0</v>
      </c>
      <c r="AA349">
        <v>0</v>
      </c>
      <c r="AB349">
        <v>1</v>
      </c>
      <c r="AC349" t="s">
        <v>84</v>
      </c>
      <c r="AD349" t="s">
        <v>682</v>
      </c>
      <c r="AE349" t="s">
        <v>83</v>
      </c>
    </row>
    <row r="350" spans="1:31">
      <c r="A350" t="s">
        <v>721</v>
      </c>
      <c r="B350">
        <v>2012</v>
      </c>
      <c r="C350" t="s">
        <v>682</v>
      </c>
      <c r="D350" t="s">
        <v>79</v>
      </c>
      <c r="E350" t="s">
        <v>79</v>
      </c>
      <c r="F350" t="s">
        <v>79</v>
      </c>
      <c r="G350" t="s">
        <v>79</v>
      </c>
      <c r="H350" t="s">
        <v>79</v>
      </c>
      <c r="I350" t="s">
        <v>86</v>
      </c>
      <c r="J350" t="s">
        <v>118</v>
      </c>
      <c r="K350">
        <v>18.836784000000002</v>
      </c>
      <c r="L350">
        <v>0.59708399999999995</v>
      </c>
      <c r="M350">
        <v>17.652000000000001</v>
      </c>
      <c r="N350">
        <v>20.021000000000001</v>
      </c>
      <c r="O350" t="s">
        <v>81</v>
      </c>
      <c r="P350" t="s">
        <v>722</v>
      </c>
      <c r="Q350">
        <v>1.1850000000000001</v>
      </c>
      <c r="R350">
        <v>1.1850000000000001</v>
      </c>
      <c r="S350" t="s">
        <v>83</v>
      </c>
      <c r="T350" t="s">
        <v>83</v>
      </c>
      <c r="U350" t="s">
        <v>83</v>
      </c>
      <c r="V350" t="s">
        <v>83</v>
      </c>
      <c r="W350">
        <v>143</v>
      </c>
      <c r="X350">
        <v>0</v>
      </c>
      <c r="Y350">
        <v>0</v>
      </c>
      <c r="Z350">
        <v>0</v>
      </c>
      <c r="AA350">
        <v>0</v>
      </c>
      <c r="AB350">
        <v>1</v>
      </c>
      <c r="AC350" t="s">
        <v>84</v>
      </c>
      <c r="AD350" t="s">
        <v>682</v>
      </c>
      <c r="AE350" t="s">
        <v>83</v>
      </c>
    </row>
    <row r="351" spans="1:31">
      <c r="A351" t="s">
        <v>723</v>
      </c>
      <c r="B351">
        <v>2012</v>
      </c>
      <c r="C351" t="s">
        <v>682</v>
      </c>
      <c r="D351" t="s">
        <v>79</v>
      </c>
      <c r="E351" t="s">
        <v>79</v>
      </c>
      <c r="F351" t="s">
        <v>79</v>
      </c>
      <c r="G351" t="s">
        <v>79</v>
      </c>
      <c r="H351" t="s">
        <v>79</v>
      </c>
      <c r="I351" t="s">
        <v>86</v>
      </c>
      <c r="J351" t="s">
        <v>121</v>
      </c>
      <c r="K351">
        <v>17.585345</v>
      </c>
      <c r="L351">
        <v>0.36095899999999997</v>
      </c>
      <c r="M351">
        <v>16.869</v>
      </c>
      <c r="N351">
        <v>18.300999999999998</v>
      </c>
      <c r="O351" t="s">
        <v>81</v>
      </c>
      <c r="P351" t="s">
        <v>724</v>
      </c>
      <c r="Q351">
        <v>0.71599999999999997</v>
      </c>
      <c r="R351">
        <v>0.71599999999999997</v>
      </c>
      <c r="S351" t="s">
        <v>83</v>
      </c>
      <c r="T351" t="s">
        <v>83</v>
      </c>
      <c r="U351" t="s">
        <v>83</v>
      </c>
      <c r="V351" t="s">
        <v>83</v>
      </c>
      <c r="W351">
        <v>193</v>
      </c>
      <c r="X351">
        <v>0</v>
      </c>
      <c r="Y351">
        <v>0</v>
      </c>
      <c r="Z351">
        <v>0</v>
      </c>
      <c r="AA351">
        <v>0</v>
      </c>
      <c r="AB351">
        <v>1</v>
      </c>
      <c r="AC351" t="s">
        <v>84</v>
      </c>
      <c r="AD351" t="s">
        <v>682</v>
      </c>
      <c r="AE351" t="s">
        <v>83</v>
      </c>
    </row>
    <row r="352" spans="1:31">
      <c r="A352" t="s">
        <v>725</v>
      </c>
      <c r="B352">
        <v>2012</v>
      </c>
      <c r="C352" t="s">
        <v>682</v>
      </c>
      <c r="D352" t="s">
        <v>79</v>
      </c>
      <c r="E352" t="s">
        <v>79</v>
      </c>
      <c r="F352" t="s">
        <v>79</v>
      </c>
      <c r="G352" t="s">
        <v>79</v>
      </c>
      <c r="H352" t="s">
        <v>79</v>
      </c>
      <c r="I352" t="s">
        <v>86</v>
      </c>
      <c r="J352" t="s">
        <v>124</v>
      </c>
      <c r="K352">
        <v>17.589853999999999</v>
      </c>
      <c r="L352">
        <v>0.38267400000000001</v>
      </c>
      <c r="M352">
        <v>16.831</v>
      </c>
      <c r="N352">
        <v>18.349</v>
      </c>
      <c r="O352" t="s">
        <v>81</v>
      </c>
      <c r="P352" t="s">
        <v>726</v>
      </c>
      <c r="Q352">
        <v>0.75900000000000001</v>
      </c>
      <c r="R352">
        <v>0.75900000000000001</v>
      </c>
      <c r="S352" t="s">
        <v>83</v>
      </c>
      <c r="T352" t="s">
        <v>83</v>
      </c>
      <c r="U352" t="s">
        <v>83</v>
      </c>
      <c r="V352" t="s">
        <v>83</v>
      </c>
      <c r="W352">
        <v>383</v>
      </c>
      <c r="X352">
        <v>0</v>
      </c>
      <c r="Y352">
        <v>0</v>
      </c>
      <c r="Z352">
        <v>0</v>
      </c>
      <c r="AA352">
        <v>0</v>
      </c>
      <c r="AB352">
        <v>1</v>
      </c>
      <c r="AC352" t="s">
        <v>84</v>
      </c>
      <c r="AD352" t="s">
        <v>682</v>
      </c>
      <c r="AE352" t="s">
        <v>83</v>
      </c>
    </row>
    <row r="353" spans="1:31">
      <c r="A353" t="s">
        <v>727</v>
      </c>
      <c r="B353">
        <v>2012</v>
      </c>
      <c r="C353" t="s">
        <v>682</v>
      </c>
      <c r="D353" t="s">
        <v>79</v>
      </c>
      <c r="E353" t="s">
        <v>79</v>
      </c>
      <c r="F353" t="s">
        <v>79</v>
      </c>
      <c r="G353" t="s">
        <v>79</v>
      </c>
      <c r="H353" t="s">
        <v>79</v>
      </c>
      <c r="I353" t="s">
        <v>86</v>
      </c>
      <c r="J353" t="s">
        <v>126</v>
      </c>
      <c r="K353">
        <v>16.911670000000001</v>
      </c>
      <c r="L353">
        <v>0.214145</v>
      </c>
      <c r="M353">
        <v>16.486999999999998</v>
      </c>
      <c r="N353">
        <v>17.337</v>
      </c>
      <c r="O353" t="s">
        <v>81</v>
      </c>
      <c r="P353" t="s">
        <v>728</v>
      </c>
      <c r="Q353">
        <v>0.42499999999999999</v>
      </c>
      <c r="R353">
        <v>0.42499999999999999</v>
      </c>
      <c r="S353" t="s">
        <v>83</v>
      </c>
      <c r="T353" t="s">
        <v>83</v>
      </c>
      <c r="U353" t="s">
        <v>83</v>
      </c>
      <c r="V353" t="s">
        <v>83</v>
      </c>
      <c r="W353">
        <v>670</v>
      </c>
      <c r="X353">
        <v>0</v>
      </c>
      <c r="Y353">
        <v>0</v>
      </c>
      <c r="Z353">
        <v>0</v>
      </c>
      <c r="AA353">
        <v>0</v>
      </c>
      <c r="AB353">
        <v>1</v>
      </c>
      <c r="AC353" t="s">
        <v>84</v>
      </c>
      <c r="AD353" t="s">
        <v>682</v>
      </c>
      <c r="AE353" t="s">
        <v>83</v>
      </c>
    </row>
    <row r="354" spans="1:31">
      <c r="A354" t="s">
        <v>729</v>
      </c>
      <c r="B354">
        <v>2012</v>
      </c>
      <c r="C354" t="s">
        <v>682</v>
      </c>
      <c r="D354" t="s">
        <v>79</v>
      </c>
      <c r="E354" t="s">
        <v>79</v>
      </c>
      <c r="F354" t="s">
        <v>79</v>
      </c>
      <c r="G354" t="s">
        <v>79</v>
      </c>
      <c r="H354" t="s">
        <v>79</v>
      </c>
      <c r="I354" t="s">
        <v>89</v>
      </c>
      <c r="J354" t="s">
        <v>79</v>
      </c>
      <c r="K354">
        <v>17.656831</v>
      </c>
      <c r="L354">
        <v>0.167847</v>
      </c>
      <c r="M354">
        <v>17.324000000000002</v>
      </c>
      <c r="N354">
        <v>17.989999999999998</v>
      </c>
      <c r="O354" t="s">
        <v>81</v>
      </c>
      <c r="P354" t="s">
        <v>730</v>
      </c>
      <c r="Q354">
        <v>0.33300000000000002</v>
      </c>
      <c r="R354">
        <v>0.33300000000000002</v>
      </c>
      <c r="S354" t="s">
        <v>83</v>
      </c>
      <c r="T354" t="s">
        <v>83</v>
      </c>
      <c r="U354" t="s">
        <v>83</v>
      </c>
      <c r="V354" t="s">
        <v>83</v>
      </c>
      <c r="W354">
        <v>1031</v>
      </c>
      <c r="X354">
        <v>0</v>
      </c>
      <c r="Y354">
        <v>0</v>
      </c>
      <c r="Z354">
        <v>0</v>
      </c>
      <c r="AA354">
        <v>0</v>
      </c>
      <c r="AB354">
        <v>1</v>
      </c>
      <c r="AC354" t="s">
        <v>84</v>
      </c>
      <c r="AD354" t="s">
        <v>682</v>
      </c>
      <c r="AE354" t="s">
        <v>83</v>
      </c>
    </row>
    <row r="355" spans="1:31">
      <c r="A355" t="s">
        <v>731</v>
      </c>
      <c r="B355">
        <v>2012</v>
      </c>
      <c r="C355" t="s">
        <v>682</v>
      </c>
      <c r="D355" t="s">
        <v>79</v>
      </c>
      <c r="E355" t="s">
        <v>79</v>
      </c>
      <c r="F355" t="s">
        <v>79</v>
      </c>
      <c r="G355" t="s">
        <v>79</v>
      </c>
      <c r="H355" t="s">
        <v>79</v>
      </c>
      <c r="I355" t="s">
        <v>89</v>
      </c>
      <c r="J355" t="s">
        <v>115</v>
      </c>
      <c r="K355">
        <v>17.168945999999998</v>
      </c>
      <c r="L355">
        <v>0.64968800000000004</v>
      </c>
      <c r="M355">
        <v>15.88</v>
      </c>
      <c r="N355">
        <v>18.457999999999998</v>
      </c>
      <c r="O355" t="s">
        <v>81</v>
      </c>
      <c r="P355" t="s">
        <v>732</v>
      </c>
      <c r="Q355">
        <v>1.2889999999999999</v>
      </c>
      <c r="R355">
        <v>1.2889999999999999</v>
      </c>
      <c r="S355" t="s">
        <v>83</v>
      </c>
      <c r="T355" t="s">
        <v>83</v>
      </c>
      <c r="U355" t="s">
        <v>83</v>
      </c>
      <c r="V355" t="s">
        <v>83</v>
      </c>
      <c r="W355">
        <v>80</v>
      </c>
      <c r="X355">
        <v>0</v>
      </c>
      <c r="Y355">
        <v>0</v>
      </c>
      <c r="Z355">
        <v>0</v>
      </c>
      <c r="AA355">
        <v>0</v>
      </c>
      <c r="AB355">
        <v>1</v>
      </c>
      <c r="AC355" t="s">
        <v>84</v>
      </c>
      <c r="AD355" t="s">
        <v>682</v>
      </c>
      <c r="AE355" t="s">
        <v>83</v>
      </c>
    </row>
    <row r="356" spans="1:31">
      <c r="A356" t="s">
        <v>733</v>
      </c>
      <c r="B356">
        <v>2012</v>
      </c>
      <c r="C356" t="s">
        <v>682</v>
      </c>
      <c r="D356" t="s">
        <v>79</v>
      </c>
      <c r="E356" t="s">
        <v>79</v>
      </c>
      <c r="F356" t="s">
        <v>79</v>
      </c>
      <c r="G356" t="s">
        <v>79</v>
      </c>
      <c r="H356" t="s">
        <v>79</v>
      </c>
      <c r="I356" t="s">
        <v>89</v>
      </c>
      <c r="J356" t="s">
        <v>118</v>
      </c>
      <c r="K356">
        <v>18.032786000000002</v>
      </c>
      <c r="L356">
        <v>0.45185199999999998</v>
      </c>
      <c r="M356">
        <v>17.135999999999999</v>
      </c>
      <c r="N356">
        <v>18.928999999999998</v>
      </c>
      <c r="O356" t="s">
        <v>81</v>
      </c>
      <c r="P356" t="s">
        <v>734</v>
      </c>
      <c r="Q356">
        <v>0.89600000000000002</v>
      </c>
      <c r="R356">
        <v>0.89600000000000002</v>
      </c>
      <c r="S356" t="s">
        <v>83</v>
      </c>
      <c r="T356" t="s">
        <v>83</v>
      </c>
      <c r="U356" t="s">
        <v>83</v>
      </c>
      <c r="V356" t="s">
        <v>83</v>
      </c>
      <c r="W356">
        <v>119</v>
      </c>
      <c r="X356">
        <v>0</v>
      </c>
      <c r="Y356">
        <v>0</v>
      </c>
      <c r="Z356">
        <v>0</v>
      </c>
      <c r="AA356">
        <v>0</v>
      </c>
      <c r="AB356">
        <v>1</v>
      </c>
      <c r="AC356" t="s">
        <v>84</v>
      </c>
      <c r="AD356" t="s">
        <v>682</v>
      </c>
      <c r="AE356" t="s">
        <v>83</v>
      </c>
    </row>
    <row r="357" spans="1:31">
      <c r="A357" t="s">
        <v>735</v>
      </c>
      <c r="B357">
        <v>2012</v>
      </c>
      <c r="C357" t="s">
        <v>682</v>
      </c>
      <c r="D357" t="s">
        <v>79</v>
      </c>
      <c r="E357" t="s">
        <v>79</v>
      </c>
      <c r="F357" t="s">
        <v>79</v>
      </c>
      <c r="G357" t="s">
        <v>79</v>
      </c>
      <c r="H357" t="s">
        <v>79</v>
      </c>
      <c r="I357" t="s">
        <v>89</v>
      </c>
      <c r="J357" t="s">
        <v>121</v>
      </c>
      <c r="K357">
        <v>17.767389999999999</v>
      </c>
      <c r="L357">
        <v>0.39430999999999999</v>
      </c>
      <c r="M357">
        <v>16.984999999999999</v>
      </c>
      <c r="N357">
        <v>18.55</v>
      </c>
      <c r="O357" t="s">
        <v>81</v>
      </c>
      <c r="P357" t="s">
        <v>736</v>
      </c>
      <c r="Q357">
        <v>0.78200000000000003</v>
      </c>
      <c r="R357">
        <v>0.78200000000000003</v>
      </c>
      <c r="S357" t="s">
        <v>83</v>
      </c>
      <c r="T357" t="s">
        <v>83</v>
      </c>
      <c r="U357" t="s">
        <v>83</v>
      </c>
      <c r="V357" t="s">
        <v>83</v>
      </c>
      <c r="W357">
        <v>173</v>
      </c>
      <c r="X357">
        <v>0</v>
      </c>
      <c r="Y357">
        <v>0</v>
      </c>
      <c r="Z357">
        <v>0</v>
      </c>
      <c r="AA357">
        <v>0</v>
      </c>
      <c r="AB357">
        <v>1</v>
      </c>
      <c r="AC357" t="s">
        <v>84</v>
      </c>
      <c r="AD357" t="s">
        <v>682</v>
      </c>
      <c r="AE357" t="s">
        <v>83</v>
      </c>
    </row>
    <row r="358" spans="1:31">
      <c r="A358" t="s">
        <v>737</v>
      </c>
      <c r="B358">
        <v>2012</v>
      </c>
      <c r="C358" t="s">
        <v>682</v>
      </c>
      <c r="D358" t="s">
        <v>79</v>
      </c>
      <c r="E358" t="s">
        <v>79</v>
      </c>
      <c r="F358" t="s">
        <v>79</v>
      </c>
      <c r="G358" t="s">
        <v>79</v>
      </c>
      <c r="H358" t="s">
        <v>79</v>
      </c>
      <c r="I358" t="s">
        <v>89</v>
      </c>
      <c r="J358" t="s">
        <v>124</v>
      </c>
      <c r="K358">
        <v>17.969614</v>
      </c>
      <c r="L358">
        <v>0.36769499999999999</v>
      </c>
      <c r="M358">
        <v>17.239999999999998</v>
      </c>
      <c r="N358">
        <v>18.699000000000002</v>
      </c>
      <c r="O358" t="s">
        <v>81</v>
      </c>
      <c r="P358" t="s">
        <v>513</v>
      </c>
      <c r="Q358">
        <v>0.72899999999999998</v>
      </c>
      <c r="R358">
        <v>0.72899999999999998</v>
      </c>
      <c r="S358" t="s">
        <v>83</v>
      </c>
      <c r="T358" t="s">
        <v>83</v>
      </c>
      <c r="U358" t="s">
        <v>83</v>
      </c>
      <c r="V358" t="s">
        <v>83</v>
      </c>
      <c r="W358">
        <v>269</v>
      </c>
      <c r="X358">
        <v>0</v>
      </c>
      <c r="Y358">
        <v>0</v>
      </c>
      <c r="Z358">
        <v>0</v>
      </c>
      <c r="AA358">
        <v>0</v>
      </c>
      <c r="AB358">
        <v>1</v>
      </c>
      <c r="AC358" t="s">
        <v>84</v>
      </c>
      <c r="AD358" t="s">
        <v>682</v>
      </c>
      <c r="AE358" t="s">
        <v>83</v>
      </c>
    </row>
    <row r="359" spans="1:31">
      <c r="A359" t="s">
        <v>738</v>
      </c>
      <c r="B359">
        <v>2012</v>
      </c>
      <c r="C359" t="s">
        <v>682</v>
      </c>
      <c r="D359" t="s">
        <v>79</v>
      </c>
      <c r="E359" t="s">
        <v>79</v>
      </c>
      <c r="F359" t="s">
        <v>79</v>
      </c>
      <c r="G359" t="s">
        <v>79</v>
      </c>
      <c r="H359" t="s">
        <v>79</v>
      </c>
      <c r="I359" t="s">
        <v>89</v>
      </c>
      <c r="J359" t="s">
        <v>126</v>
      </c>
      <c r="K359">
        <v>17.389327999999999</v>
      </c>
      <c r="L359">
        <v>0.29956500000000003</v>
      </c>
      <c r="M359">
        <v>16.795000000000002</v>
      </c>
      <c r="N359">
        <v>17.984000000000002</v>
      </c>
      <c r="O359" t="s">
        <v>81</v>
      </c>
      <c r="P359" t="s">
        <v>739</v>
      </c>
      <c r="Q359">
        <v>0.59399999999999997</v>
      </c>
      <c r="R359">
        <v>0.59399999999999997</v>
      </c>
      <c r="S359" t="s">
        <v>83</v>
      </c>
      <c r="T359" t="s">
        <v>83</v>
      </c>
      <c r="U359" t="s">
        <v>83</v>
      </c>
      <c r="V359" t="s">
        <v>83</v>
      </c>
      <c r="W359">
        <v>390</v>
      </c>
      <c r="X359">
        <v>0</v>
      </c>
      <c r="Y359">
        <v>0</v>
      </c>
      <c r="Z359">
        <v>0</v>
      </c>
      <c r="AA359">
        <v>0</v>
      </c>
      <c r="AB359">
        <v>1</v>
      </c>
      <c r="AC359" t="s">
        <v>84</v>
      </c>
      <c r="AD359" t="s">
        <v>682</v>
      </c>
      <c r="AE359" t="s">
        <v>83</v>
      </c>
    </row>
    <row r="360" spans="1:31">
      <c r="A360" t="s">
        <v>740</v>
      </c>
      <c r="B360">
        <v>2012</v>
      </c>
      <c r="C360" t="s">
        <v>682</v>
      </c>
      <c r="D360" t="s">
        <v>79</v>
      </c>
      <c r="E360" t="s">
        <v>79</v>
      </c>
      <c r="F360" t="s">
        <v>79</v>
      </c>
      <c r="G360" t="s">
        <v>152</v>
      </c>
      <c r="H360" t="s">
        <v>80</v>
      </c>
      <c r="I360" t="s">
        <v>79</v>
      </c>
      <c r="J360" t="s">
        <v>79</v>
      </c>
      <c r="K360">
        <v>16.092649000000002</v>
      </c>
      <c r="L360">
        <v>0.29464200000000002</v>
      </c>
      <c r="M360">
        <v>15.507999999999999</v>
      </c>
      <c r="N360">
        <v>16.677</v>
      </c>
      <c r="O360" t="s">
        <v>81</v>
      </c>
      <c r="P360" t="s">
        <v>741</v>
      </c>
      <c r="Q360">
        <v>0.58499999999999996</v>
      </c>
      <c r="R360">
        <v>0.58499999999999996</v>
      </c>
      <c r="S360" t="s">
        <v>83</v>
      </c>
      <c r="T360" t="s">
        <v>83</v>
      </c>
      <c r="U360" t="s">
        <v>83</v>
      </c>
      <c r="V360" t="s">
        <v>83</v>
      </c>
      <c r="W360">
        <v>134</v>
      </c>
      <c r="X360">
        <v>0</v>
      </c>
      <c r="Y360">
        <v>0</v>
      </c>
      <c r="Z360">
        <v>0</v>
      </c>
      <c r="AA360">
        <v>0</v>
      </c>
      <c r="AB360">
        <v>1</v>
      </c>
      <c r="AC360" t="s">
        <v>84</v>
      </c>
      <c r="AD360" t="s">
        <v>682</v>
      </c>
      <c r="AE360" t="s">
        <v>83</v>
      </c>
    </row>
    <row r="361" spans="1:31">
      <c r="A361" t="s">
        <v>742</v>
      </c>
      <c r="B361">
        <v>2012</v>
      </c>
      <c r="C361" t="s">
        <v>682</v>
      </c>
      <c r="D361" t="s">
        <v>79</v>
      </c>
      <c r="E361" t="s">
        <v>79</v>
      </c>
      <c r="F361" t="s">
        <v>79</v>
      </c>
      <c r="G361" t="s">
        <v>152</v>
      </c>
      <c r="H361" t="s">
        <v>80</v>
      </c>
      <c r="I361" t="s">
        <v>86</v>
      </c>
      <c r="J361" t="s">
        <v>79</v>
      </c>
      <c r="K361">
        <v>16.081596999999999</v>
      </c>
      <c r="L361">
        <v>0.419686</v>
      </c>
      <c r="M361">
        <v>15.249000000000001</v>
      </c>
      <c r="N361">
        <v>16.914000000000001</v>
      </c>
      <c r="O361" t="s">
        <v>81</v>
      </c>
      <c r="P361" t="s">
        <v>277</v>
      </c>
      <c r="Q361">
        <v>0.83299999999999996</v>
      </c>
      <c r="R361">
        <v>0.83299999999999996</v>
      </c>
      <c r="S361" t="s">
        <v>83</v>
      </c>
      <c r="T361" t="s">
        <v>83</v>
      </c>
      <c r="U361" t="s">
        <v>83</v>
      </c>
      <c r="V361" t="s">
        <v>83</v>
      </c>
      <c r="W361">
        <v>83</v>
      </c>
      <c r="X361">
        <v>0</v>
      </c>
      <c r="Y361">
        <v>0</v>
      </c>
      <c r="Z361">
        <v>0</v>
      </c>
      <c r="AA361">
        <v>0</v>
      </c>
      <c r="AB361">
        <v>1</v>
      </c>
      <c r="AC361" t="s">
        <v>84</v>
      </c>
      <c r="AD361" t="s">
        <v>682</v>
      </c>
      <c r="AE361" t="s">
        <v>83</v>
      </c>
    </row>
    <row r="362" spans="1:31">
      <c r="A362" t="s">
        <v>743</v>
      </c>
      <c r="B362">
        <v>2012</v>
      </c>
      <c r="C362" t="s">
        <v>682</v>
      </c>
      <c r="D362" t="s">
        <v>79</v>
      </c>
      <c r="E362" t="s">
        <v>79</v>
      </c>
      <c r="F362" t="s">
        <v>79</v>
      </c>
      <c r="G362" t="s">
        <v>152</v>
      </c>
      <c r="H362" t="s">
        <v>80</v>
      </c>
      <c r="I362" t="s">
        <v>89</v>
      </c>
      <c r="J362" t="s">
        <v>79</v>
      </c>
      <c r="K362">
        <v>16.103276999999999</v>
      </c>
      <c r="L362">
        <v>0.40893000000000002</v>
      </c>
      <c r="M362">
        <v>15.292</v>
      </c>
      <c r="N362">
        <v>16.914999999999999</v>
      </c>
      <c r="O362" t="s">
        <v>81</v>
      </c>
      <c r="P362" t="s">
        <v>744</v>
      </c>
      <c r="Q362">
        <v>0.81100000000000005</v>
      </c>
      <c r="R362">
        <v>0.81100000000000005</v>
      </c>
      <c r="S362" t="s">
        <v>83</v>
      </c>
      <c r="T362" t="s">
        <v>83</v>
      </c>
      <c r="U362" t="s">
        <v>83</v>
      </c>
      <c r="V362" t="s">
        <v>83</v>
      </c>
      <c r="W362">
        <v>51</v>
      </c>
      <c r="X362">
        <v>0</v>
      </c>
      <c r="Y362">
        <v>0</v>
      </c>
      <c r="Z362">
        <v>0</v>
      </c>
      <c r="AA362">
        <v>0</v>
      </c>
      <c r="AB362">
        <v>1</v>
      </c>
      <c r="AC362" t="s">
        <v>84</v>
      </c>
      <c r="AD362" t="s">
        <v>682</v>
      </c>
      <c r="AE362" t="s">
        <v>83</v>
      </c>
    </row>
    <row r="363" spans="1:31">
      <c r="A363" t="s">
        <v>745</v>
      </c>
      <c r="B363">
        <v>2012</v>
      </c>
      <c r="C363" t="s">
        <v>682</v>
      </c>
      <c r="D363" t="s">
        <v>79</v>
      </c>
      <c r="E363" t="s">
        <v>79</v>
      </c>
      <c r="F363" t="s">
        <v>79</v>
      </c>
      <c r="G363" t="s">
        <v>152</v>
      </c>
      <c r="H363" t="s">
        <v>92</v>
      </c>
      <c r="I363" t="s">
        <v>79</v>
      </c>
      <c r="J363" t="s">
        <v>79</v>
      </c>
      <c r="K363">
        <v>18.038212999999999</v>
      </c>
      <c r="L363">
        <v>0.33257700000000001</v>
      </c>
      <c r="M363">
        <v>17.378</v>
      </c>
      <c r="N363">
        <v>18.698</v>
      </c>
      <c r="O363" t="s">
        <v>81</v>
      </c>
      <c r="P363" t="s">
        <v>746</v>
      </c>
      <c r="Q363">
        <v>0.66</v>
      </c>
      <c r="R363">
        <v>0.66</v>
      </c>
      <c r="S363" t="s">
        <v>83</v>
      </c>
      <c r="T363" t="s">
        <v>83</v>
      </c>
      <c r="U363" t="s">
        <v>83</v>
      </c>
      <c r="V363" t="s">
        <v>83</v>
      </c>
      <c r="W363">
        <v>468</v>
      </c>
      <c r="X363">
        <v>0</v>
      </c>
      <c r="Y363">
        <v>0</v>
      </c>
      <c r="Z363">
        <v>0</v>
      </c>
      <c r="AA363">
        <v>0</v>
      </c>
      <c r="AB363">
        <v>1</v>
      </c>
      <c r="AC363" t="s">
        <v>84</v>
      </c>
      <c r="AD363" t="s">
        <v>682</v>
      </c>
      <c r="AE363" t="s">
        <v>83</v>
      </c>
    </row>
    <row r="364" spans="1:31">
      <c r="A364" t="s">
        <v>747</v>
      </c>
      <c r="B364">
        <v>2012</v>
      </c>
      <c r="C364" t="s">
        <v>682</v>
      </c>
      <c r="D364" t="s">
        <v>79</v>
      </c>
      <c r="E364" t="s">
        <v>79</v>
      </c>
      <c r="F364" t="s">
        <v>79</v>
      </c>
      <c r="G364" t="s">
        <v>152</v>
      </c>
      <c r="H364" t="s">
        <v>92</v>
      </c>
      <c r="I364" t="s">
        <v>86</v>
      </c>
      <c r="J364" t="s">
        <v>79</v>
      </c>
      <c r="K364">
        <v>17.455833999999999</v>
      </c>
      <c r="L364">
        <v>0.47517799999999999</v>
      </c>
      <c r="M364">
        <v>16.513000000000002</v>
      </c>
      <c r="N364">
        <v>18.399000000000001</v>
      </c>
      <c r="O364" t="s">
        <v>81</v>
      </c>
      <c r="P364" t="s">
        <v>748</v>
      </c>
      <c r="Q364">
        <v>0.94299999999999995</v>
      </c>
      <c r="R364">
        <v>0.94299999999999995</v>
      </c>
      <c r="S364" t="s">
        <v>83</v>
      </c>
      <c r="T364" t="s">
        <v>83</v>
      </c>
      <c r="U364" t="s">
        <v>83</v>
      </c>
      <c r="V364" t="s">
        <v>83</v>
      </c>
      <c r="W364">
        <v>294</v>
      </c>
      <c r="X364">
        <v>0</v>
      </c>
      <c r="Y364">
        <v>0</v>
      </c>
      <c r="Z364">
        <v>0</v>
      </c>
      <c r="AA364">
        <v>0</v>
      </c>
      <c r="AB364">
        <v>1</v>
      </c>
      <c r="AC364" t="s">
        <v>84</v>
      </c>
      <c r="AD364" t="s">
        <v>682</v>
      </c>
      <c r="AE364" t="s">
        <v>83</v>
      </c>
    </row>
    <row r="365" spans="1:31">
      <c r="A365" t="s">
        <v>749</v>
      </c>
      <c r="B365">
        <v>2012</v>
      </c>
      <c r="C365" t="s">
        <v>682</v>
      </c>
      <c r="D365" t="s">
        <v>79</v>
      </c>
      <c r="E365" t="s">
        <v>79</v>
      </c>
      <c r="F365" t="s">
        <v>79</v>
      </c>
      <c r="G365" t="s">
        <v>152</v>
      </c>
      <c r="H365" t="s">
        <v>92</v>
      </c>
      <c r="I365" t="s">
        <v>89</v>
      </c>
      <c r="J365" t="s">
        <v>79</v>
      </c>
      <c r="K365">
        <v>18.565888999999999</v>
      </c>
      <c r="L365">
        <v>0.45295600000000003</v>
      </c>
      <c r="M365">
        <v>17.667000000000002</v>
      </c>
      <c r="N365">
        <v>19.465</v>
      </c>
      <c r="O365" t="s">
        <v>81</v>
      </c>
      <c r="P365" t="s">
        <v>750</v>
      </c>
      <c r="Q365">
        <v>0.89900000000000002</v>
      </c>
      <c r="R365">
        <v>0.89900000000000002</v>
      </c>
      <c r="S365" t="s">
        <v>83</v>
      </c>
      <c r="T365" t="s">
        <v>83</v>
      </c>
      <c r="U365" t="s">
        <v>83</v>
      </c>
      <c r="V365" t="s">
        <v>83</v>
      </c>
      <c r="W365">
        <v>174</v>
      </c>
      <c r="X365">
        <v>0</v>
      </c>
      <c r="Y365">
        <v>0</v>
      </c>
      <c r="Z365">
        <v>0</v>
      </c>
      <c r="AA365">
        <v>0</v>
      </c>
      <c r="AB365">
        <v>1</v>
      </c>
      <c r="AC365" t="s">
        <v>84</v>
      </c>
      <c r="AD365" t="s">
        <v>682</v>
      </c>
      <c r="AE365" t="s">
        <v>83</v>
      </c>
    </row>
    <row r="366" spans="1:31">
      <c r="A366" t="s">
        <v>751</v>
      </c>
      <c r="B366">
        <v>2012</v>
      </c>
      <c r="C366" t="s">
        <v>682</v>
      </c>
      <c r="D366" t="s">
        <v>79</v>
      </c>
      <c r="E366" t="s">
        <v>79</v>
      </c>
      <c r="F366" t="s">
        <v>79</v>
      </c>
      <c r="G366" t="s">
        <v>152</v>
      </c>
      <c r="H366" t="s">
        <v>99</v>
      </c>
      <c r="I366" t="s">
        <v>79</v>
      </c>
      <c r="J366" t="s">
        <v>79</v>
      </c>
      <c r="K366">
        <v>18.772521000000001</v>
      </c>
      <c r="L366">
        <v>0.53308800000000001</v>
      </c>
      <c r="M366">
        <v>17.715</v>
      </c>
      <c r="N366">
        <v>19.829999999999998</v>
      </c>
      <c r="O366" t="s">
        <v>81</v>
      </c>
      <c r="P366" t="s">
        <v>752</v>
      </c>
      <c r="Q366">
        <v>1.0580000000000001</v>
      </c>
      <c r="R366">
        <v>1.0580000000000001</v>
      </c>
      <c r="S366" t="s">
        <v>83</v>
      </c>
      <c r="T366" t="s">
        <v>83</v>
      </c>
      <c r="U366" t="s">
        <v>83</v>
      </c>
      <c r="V366" t="s">
        <v>83</v>
      </c>
      <c r="W366">
        <v>283</v>
      </c>
      <c r="X366">
        <v>0</v>
      </c>
      <c r="Y366">
        <v>0</v>
      </c>
      <c r="Z366">
        <v>0</v>
      </c>
      <c r="AA366">
        <v>0</v>
      </c>
      <c r="AB366">
        <v>1</v>
      </c>
      <c r="AC366" t="s">
        <v>84</v>
      </c>
      <c r="AD366" t="s">
        <v>682</v>
      </c>
      <c r="AE366" t="s">
        <v>83</v>
      </c>
    </row>
    <row r="367" spans="1:31">
      <c r="A367" t="s">
        <v>753</v>
      </c>
      <c r="B367">
        <v>2012</v>
      </c>
      <c r="C367" t="s">
        <v>682</v>
      </c>
      <c r="D367" t="s">
        <v>79</v>
      </c>
      <c r="E367" t="s">
        <v>79</v>
      </c>
      <c r="F367" t="s">
        <v>79</v>
      </c>
      <c r="G367" t="s">
        <v>152</v>
      </c>
      <c r="H367" t="s">
        <v>99</v>
      </c>
      <c r="I367" t="s">
        <v>86</v>
      </c>
      <c r="J367" t="s">
        <v>79</v>
      </c>
      <c r="K367">
        <v>18.404019000000002</v>
      </c>
      <c r="L367">
        <v>0.49865199999999998</v>
      </c>
      <c r="M367">
        <v>17.414999999999999</v>
      </c>
      <c r="N367">
        <v>19.393000000000001</v>
      </c>
      <c r="O367" t="s">
        <v>81</v>
      </c>
      <c r="P367" t="s">
        <v>754</v>
      </c>
      <c r="Q367">
        <v>0.98899999999999999</v>
      </c>
      <c r="R367">
        <v>0.98899999999999999</v>
      </c>
      <c r="S367" t="s">
        <v>83</v>
      </c>
      <c r="T367" t="s">
        <v>83</v>
      </c>
      <c r="U367" t="s">
        <v>83</v>
      </c>
      <c r="V367" t="s">
        <v>83</v>
      </c>
      <c r="W367">
        <v>163</v>
      </c>
      <c r="X367">
        <v>0</v>
      </c>
      <c r="Y367">
        <v>0</v>
      </c>
      <c r="Z367">
        <v>0</v>
      </c>
      <c r="AA367">
        <v>0</v>
      </c>
      <c r="AB367">
        <v>1</v>
      </c>
      <c r="AC367" t="s">
        <v>84</v>
      </c>
      <c r="AD367" t="s">
        <v>682</v>
      </c>
      <c r="AE367" t="s">
        <v>83</v>
      </c>
    </row>
    <row r="368" spans="1:31">
      <c r="A368" t="s">
        <v>755</v>
      </c>
      <c r="B368">
        <v>2012</v>
      </c>
      <c r="C368" t="s">
        <v>682</v>
      </c>
      <c r="D368" t="s">
        <v>79</v>
      </c>
      <c r="E368" t="s">
        <v>79</v>
      </c>
      <c r="F368" t="s">
        <v>79</v>
      </c>
      <c r="G368" t="s">
        <v>152</v>
      </c>
      <c r="H368" t="s">
        <v>99</v>
      </c>
      <c r="I368" t="s">
        <v>89</v>
      </c>
      <c r="J368" t="s">
        <v>79</v>
      </c>
      <c r="K368">
        <v>19.135287999999999</v>
      </c>
      <c r="L368">
        <v>0.853939</v>
      </c>
      <c r="M368">
        <v>17.440999999999999</v>
      </c>
      <c r="N368">
        <v>20.829000000000001</v>
      </c>
      <c r="O368" t="s">
        <v>81</v>
      </c>
      <c r="P368" t="s">
        <v>756</v>
      </c>
      <c r="Q368">
        <v>1.694</v>
      </c>
      <c r="R368">
        <v>1.694</v>
      </c>
      <c r="S368" t="s">
        <v>83</v>
      </c>
      <c r="T368" t="s">
        <v>83</v>
      </c>
      <c r="U368" t="s">
        <v>83</v>
      </c>
      <c r="V368" t="s">
        <v>83</v>
      </c>
      <c r="W368">
        <v>120</v>
      </c>
      <c r="X368">
        <v>0</v>
      </c>
      <c r="Y368">
        <v>0</v>
      </c>
      <c r="Z368">
        <v>0</v>
      </c>
      <c r="AA368">
        <v>0</v>
      </c>
      <c r="AB368">
        <v>1</v>
      </c>
      <c r="AC368" t="s">
        <v>84</v>
      </c>
      <c r="AD368" t="s">
        <v>682</v>
      </c>
      <c r="AE368" t="s">
        <v>83</v>
      </c>
    </row>
    <row r="369" spans="1:31">
      <c r="A369" t="s">
        <v>757</v>
      </c>
      <c r="B369">
        <v>2012</v>
      </c>
      <c r="C369" t="s">
        <v>682</v>
      </c>
      <c r="D369" t="s">
        <v>79</v>
      </c>
      <c r="E369" t="s">
        <v>79</v>
      </c>
      <c r="F369" t="s">
        <v>79</v>
      </c>
      <c r="G369" t="s">
        <v>152</v>
      </c>
      <c r="H369" t="s">
        <v>106</v>
      </c>
      <c r="I369" t="s">
        <v>79</v>
      </c>
      <c r="J369" t="s">
        <v>79</v>
      </c>
      <c r="K369">
        <v>18.106729000000001</v>
      </c>
      <c r="L369">
        <v>1.872913</v>
      </c>
      <c r="M369">
        <v>14.391</v>
      </c>
      <c r="N369">
        <v>21.823</v>
      </c>
      <c r="O369" t="s">
        <v>81</v>
      </c>
      <c r="P369" t="s">
        <v>758</v>
      </c>
      <c r="Q369">
        <v>3.7160000000000002</v>
      </c>
      <c r="R369">
        <v>3.7160000000000002</v>
      </c>
      <c r="S369" t="s">
        <v>83</v>
      </c>
      <c r="T369" t="s">
        <v>83</v>
      </c>
      <c r="U369" t="s">
        <v>83</v>
      </c>
      <c r="V369" t="s">
        <v>83</v>
      </c>
      <c r="W369">
        <v>58</v>
      </c>
      <c r="X369">
        <v>0</v>
      </c>
      <c r="Y369">
        <v>0</v>
      </c>
      <c r="Z369">
        <v>0</v>
      </c>
      <c r="AA369">
        <v>0</v>
      </c>
      <c r="AB369">
        <v>1</v>
      </c>
      <c r="AC369" t="s">
        <v>84</v>
      </c>
      <c r="AD369" t="s">
        <v>682</v>
      </c>
      <c r="AE369" t="s">
        <v>83</v>
      </c>
    </row>
    <row r="370" spans="1:31">
      <c r="A370" t="s">
        <v>759</v>
      </c>
      <c r="B370">
        <v>2012</v>
      </c>
      <c r="C370" t="s">
        <v>682</v>
      </c>
      <c r="D370" t="s">
        <v>79</v>
      </c>
      <c r="E370" t="s">
        <v>79</v>
      </c>
      <c r="F370" t="s">
        <v>79</v>
      </c>
      <c r="G370" t="s">
        <v>152</v>
      </c>
      <c r="H370" t="s">
        <v>106</v>
      </c>
      <c r="I370" t="s">
        <v>86</v>
      </c>
      <c r="J370" t="s">
        <v>79</v>
      </c>
      <c r="K370">
        <v>18.383696</v>
      </c>
      <c r="L370">
        <v>1.720029</v>
      </c>
      <c r="M370">
        <v>14.971</v>
      </c>
      <c r="N370">
        <v>21.795999999999999</v>
      </c>
      <c r="O370" t="s">
        <v>81</v>
      </c>
      <c r="P370" t="s">
        <v>760</v>
      </c>
      <c r="Q370">
        <v>3.4119999999999999</v>
      </c>
      <c r="R370">
        <v>3.4119999999999999</v>
      </c>
      <c r="S370" t="s">
        <v>83</v>
      </c>
      <c r="T370" t="s">
        <v>83</v>
      </c>
      <c r="U370" t="s">
        <v>83</v>
      </c>
      <c r="V370" t="s">
        <v>83</v>
      </c>
      <c r="W370">
        <v>32</v>
      </c>
      <c r="X370">
        <v>0</v>
      </c>
      <c r="Y370">
        <v>0</v>
      </c>
      <c r="Z370">
        <v>0</v>
      </c>
      <c r="AA370">
        <v>0</v>
      </c>
      <c r="AB370">
        <v>1</v>
      </c>
      <c r="AC370" t="s">
        <v>84</v>
      </c>
      <c r="AD370" t="s">
        <v>682</v>
      </c>
      <c r="AE370" t="s">
        <v>83</v>
      </c>
    </row>
    <row r="371" spans="1:31">
      <c r="A371" t="s">
        <v>761</v>
      </c>
      <c r="B371">
        <v>2012</v>
      </c>
      <c r="C371" t="s">
        <v>682</v>
      </c>
      <c r="D371" t="s">
        <v>79</v>
      </c>
      <c r="E371" t="s">
        <v>79</v>
      </c>
      <c r="F371" t="s">
        <v>79</v>
      </c>
      <c r="G371" t="s">
        <v>152</v>
      </c>
      <c r="H371" t="s">
        <v>79</v>
      </c>
      <c r="I371" t="s">
        <v>79</v>
      </c>
      <c r="J371" t="s">
        <v>79</v>
      </c>
      <c r="K371">
        <v>17.929655</v>
      </c>
      <c r="L371">
        <v>0.22051100000000001</v>
      </c>
      <c r="M371">
        <v>17.492000000000001</v>
      </c>
      <c r="N371">
        <v>18.367000000000001</v>
      </c>
      <c r="O371" t="s">
        <v>81</v>
      </c>
      <c r="P371" t="s">
        <v>762</v>
      </c>
      <c r="Q371">
        <v>0.437</v>
      </c>
      <c r="R371">
        <v>0.437</v>
      </c>
      <c r="S371" t="s">
        <v>83</v>
      </c>
      <c r="T371" t="s">
        <v>83</v>
      </c>
      <c r="U371" t="s">
        <v>83</v>
      </c>
      <c r="V371" t="s">
        <v>83</v>
      </c>
      <c r="W371">
        <v>943</v>
      </c>
      <c r="X371">
        <v>0</v>
      </c>
      <c r="Y371">
        <v>0</v>
      </c>
      <c r="Z371">
        <v>0</v>
      </c>
      <c r="AA371">
        <v>0</v>
      </c>
      <c r="AB371">
        <v>1</v>
      </c>
      <c r="AC371" t="s">
        <v>84</v>
      </c>
      <c r="AD371" t="s">
        <v>682</v>
      </c>
      <c r="AE371" t="s">
        <v>83</v>
      </c>
    </row>
    <row r="372" spans="1:31">
      <c r="A372" t="s">
        <v>763</v>
      </c>
      <c r="B372">
        <v>2012</v>
      </c>
      <c r="C372" t="s">
        <v>682</v>
      </c>
      <c r="D372" t="s">
        <v>79</v>
      </c>
      <c r="E372" t="s">
        <v>79</v>
      </c>
      <c r="F372" t="s">
        <v>79</v>
      </c>
      <c r="G372" t="s">
        <v>152</v>
      </c>
      <c r="H372" t="s">
        <v>79</v>
      </c>
      <c r="I372" t="s">
        <v>86</v>
      </c>
      <c r="J372" t="s">
        <v>79</v>
      </c>
      <c r="K372">
        <v>17.530743999999999</v>
      </c>
      <c r="L372">
        <v>0.28741899999999998</v>
      </c>
      <c r="M372">
        <v>16.960999999999999</v>
      </c>
      <c r="N372">
        <v>18.100999999999999</v>
      </c>
      <c r="O372" t="s">
        <v>81</v>
      </c>
      <c r="P372" t="s">
        <v>764</v>
      </c>
      <c r="Q372">
        <v>0.56999999999999995</v>
      </c>
      <c r="R372">
        <v>0.56999999999999995</v>
      </c>
      <c r="S372" t="s">
        <v>83</v>
      </c>
      <c r="T372" t="s">
        <v>83</v>
      </c>
      <c r="U372" t="s">
        <v>83</v>
      </c>
      <c r="V372" t="s">
        <v>83</v>
      </c>
      <c r="W372">
        <v>572</v>
      </c>
      <c r="X372">
        <v>0</v>
      </c>
      <c r="Y372">
        <v>0</v>
      </c>
      <c r="Z372">
        <v>0</v>
      </c>
      <c r="AA372">
        <v>0</v>
      </c>
      <c r="AB372">
        <v>1</v>
      </c>
      <c r="AC372" t="s">
        <v>84</v>
      </c>
      <c r="AD372" t="s">
        <v>682</v>
      </c>
      <c r="AE372" t="s">
        <v>83</v>
      </c>
    </row>
    <row r="373" spans="1:31">
      <c r="A373" t="s">
        <v>765</v>
      </c>
      <c r="B373">
        <v>2012</v>
      </c>
      <c r="C373" t="s">
        <v>682</v>
      </c>
      <c r="D373" t="s">
        <v>79</v>
      </c>
      <c r="E373" t="s">
        <v>79</v>
      </c>
      <c r="F373" t="s">
        <v>79</v>
      </c>
      <c r="G373" t="s">
        <v>152</v>
      </c>
      <c r="H373" t="s">
        <v>79</v>
      </c>
      <c r="I373" t="s">
        <v>89</v>
      </c>
      <c r="J373" t="s">
        <v>79</v>
      </c>
      <c r="K373">
        <v>18.294989999999999</v>
      </c>
      <c r="L373">
        <v>0.324322</v>
      </c>
      <c r="M373">
        <v>17.652000000000001</v>
      </c>
      <c r="N373">
        <v>18.937999999999999</v>
      </c>
      <c r="O373" t="s">
        <v>81</v>
      </c>
      <c r="P373" t="s">
        <v>766</v>
      </c>
      <c r="Q373">
        <v>0.64300000000000002</v>
      </c>
      <c r="R373">
        <v>0.64300000000000002</v>
      </c>
      <c r="S373" t="s">
        <v>83</v>
      </c>
      <c r="T373" t="s">
        <v>83</v>
      </c>
      <c r="U373" t="s">
        <v>83</v>
      </c>
      <c r="V373" t="s">
        <v>83</v>
      </c>
      <c r="W373">
        <v>371</v>
      </c>
      <c r="X373">
        <v>0</v>
      </c>
      <c r="Y373">
        <v>0</v>
      </c>
      <c r="Z373">
        <v>0</v>
      </c>
      <c r="AA373">
        <v>0</v>
      </c>
      <c r="AB373">
        <v>1</v>
      </c>
      <c r="AC373" t="s">
        <v>84</v>
      </c>
      <c r="AD373" t="s">
        <v>682</v>
      </c>
      <c r="AE373" t="s">
        <v>83</v>
      </c>
    </row>
    <row r="374" spans="1:31">
      <c r="A374" t="s">
        <v>767</v>
      </c>
      <c r="B374">
        <v>2012</v>
      </c>
      <c r="C374" t="s">
        <v>682</v>
      </c>
      <c r="D374" t="s">
        <v>79</v>
      </c>
      <c r="E374" t="s">
        <v>79</v>
      </c>
      <c r="F374" t="s">
        <v>79</v>
      </c>
      <c r="G374" t="s">
        <v>178</v>
      </c>
      <c r="H374" t="s">
        <v>80</v>
      </c>
      <c r="I374" t="s">
        <v>79</v>
      </c>
      <c r="J374" t="s">
        <v>79</v>
      </c>
      <c r="K374">
        <v>16.299403000000002</v>
      </c>
      <c r="L374">
        <v>0.22564300000000001</v>
      </c>
      <c r="M374">
        <v>15.852</v>
      </c>
      <c r="N374">
        <v>16.747</v>
      </c>
      <c r="O374" t="s">
        <v>81</v>
      </c>
      <c r="P374" t="s">
        <v>768</v>
      </c>
      <c r="Q374">
        <v>0.44800000000000001</v>
      </c>
      <c r="R374">
        <v>0.44800000000000001</v>
      </c>
      <c r="S374" t="s">
        <v>83</v>
      </c>
      <c r="T374" t="s">
        <v>83</v>
      </c>
      <c r="U374" t="s">
        <v>83</v>
      </c>
      <c r="V374" t="s">
        <v>83</v>
      </c>
      <c r="W374">
        <v>173</v>
      </c>
      <c r="X374">
        <v>0</v>
      </c>
      <c r="Y374">
        <v>0</v>
      </c>
      <c r="Z374">
        <v>0</v>
      </c>
      <c r="AA374">
        <v>0</v>
      </c>
      <c r="AB374">
        <v>1</v>
      </c>
      <c r="AC374" t="s">
        <v>84</v>
      </c>
      <c r="AD374" t="s">
        <v>682</v>
      </c>
      <c r="AE374" t="s">
        <v>83</v>
      </c>
    </row>
    <row r="375" spans="1:31">
      <c r="A375" t="s">
        <v>769</v>
      </c>
      <c r="B375">
        <v>2012</v>
      </c>
      <c r="C375" t="s">
        <v>682</v>
      </c>
      <c r="D375" t="s">
        <v>79</v>
      </c>
      <c r="E375" t="s">
        <v>79</v>
      </c>
      <c r="F375" t="s">
        <v>79</v>
      </c>
      <c r="G375" t="s">
        <v>178</v>
      </c>
      <c r="H375" t="s">
        <v>80</v>
      </c>
      <c r="I375" t="s">
        <v>86</v>
      </c>
      <c r="J375" t="s">
        <v>79</v>
      </c>
      <c r="K375">
        <v>15.745654999999999</v>
      </c>
      <c r="L375">
        <v>0.271451</v>
      </c>
      <c r="M375">
        <v>15.207000000000001</v>
      </c>
      <c r="N375">
        <v>16.283999999999999</v>
      </c>
      <c r="O375" t="s">
        <v>81</v>
      </c>
      <c r="P375" t="s">
        <v>770</v>
      </c>
      <c r="Q375">
        <v>0.53900000000000003</v>
      </c>
      <c r="R375">
        <v>0.53900000000000003</v>
      </c>
      <c r="S375" t="s">
        <v>83</v>
      </c>
      <c r="T375" t="s">
        <v>83</v>
      </c>
      <c r="U375" t="s">
        <v>83</v>
      </c>
      <c r="V375" t="s">
        <v>83</v>
      </c>
      <c r="W375">
        <v>109</v>
      </c>
      <c r="X375">
        <v>0</v>
      </c>
      <c r="Y375">
        <v>0</v>
      </c>
      <c r="Z375">
        <v>0</v>
      </c>
      <c r="AA375">
        <v>0</v>
      </c>
      <c r="AB375">
        <v>1</v>
      </c>
      <c r="AC375" t="s">
        <v>84</v>
      </c>
      <c r="AD375" t="s">
        <v>682</v>
      </c>
      <c r="AE375" t="s">
        <v>83</v>
      </c>
    </row>
    <row r="376" spans="1:31">
      <c r="A376" t="s">
        <v>771</v>
      </c>
      <c r="B376">
        <v>2012</v>
      </c>
      <c r="C376" t="s">
        <v>682</v>
      </c>
      <c r="D376" t="s">
        <v>79</v>
      </c>
      <c r="E376" t="s">
        <v>79</v>
      </c>
      <c r="F376" t="s">
        <v>79</v>
      </c>
      <c r="G376" t="s">
        <v>178</v>
      </c>
      <c r="H376" t="s">
        <v>80</v>
      </c>
      <c r="I376" t="s">
        <v>89</v>
      </c>
      <c r="J376" t="s">
        <v>79</v>
      </c>
      <c r="K376">
        <v>17.003153000000001</v>
      </c>
      <c r="L376">
        <v>0.32055400000000001</v>
      </c>
      <c r="M376">
        <v>16.367000000000001</v>
      </c>
      <c r="N376">
        <v>17.638999999999999</v>
      </c>
      <c r="O376" t="s">
        <v>81</v>
      </c>
      <c r="P376" t="s">
        <v>772</v>
      </c>
      <c r="Q376">
        <v>0.63600000000000001</v>
      </c>
      <c r="R376">
        <v>0.63600000000000001</v>
      </c>
      <c r="S376" t="s">
        <v>83</v>
      </c>
      <c r="T376" t="s">
        <v>83</v>
      </c>
      <c r="U376" t="s">
        <v>83</v>
      </c>
      <c r="V376" t="s">
        <v>83</v>
      </c>
      <c r="W376">
        <v>64</v>
      </c>
      <c r="X376">
        <v>0</v>
      </c>
      <c r="Y376">
        <v>0</v>
      </c>
      <c r="Z376">
        <v>0</v>
      </c>
      <c r="AA376">
        <v>0</v>
      </c>
      <c r="AB376">
        <v>1</v>
      </c>
      <c r="AC376" t="s">
        <v>84</v>
      </c>
      <c r="AD376" t="s">
        <v>682</v>
      </c>
      <c r="AE376" t="s">
        <v>83</v>
      </c>
    </row>
    <row r="377" spans="1:31">
      <c r="A377" t="s">
        <v>773</v>
      </c>
      <c r="B377">
        <v>2012</v>
      </c>
      <c r="C377" t="s">
        <v>682</v>
      </c>
      <c r="D377" t="s">
        <v>79</v>
      </c>
      <c r="E377" t="s">
        <v>79</v>
      </c>
      <c r="F377" t="s">
        <v>79</v>
      </c>
      <c r="G377" t="s">
        <v>178</v>
      </c>
      <c r="H377" t="s">
        <v>92</v>
      </c>
      <c r="I377" t="s">
        <v>79</v>
      </c>
      <c r="J377" t="s">
        <v>79</v>
      </c>
      <c r="K377">
        <v>17.234068000000001</v>
      </c>
      <c r="L377">
        <v>0.211615</v>
      </c>
      <c r="M377">
        <v>16.814</v>
      </c>
      <c r="N377">
        <v>17.654</v>
      </c>
      <c r="O377" t="s">
        <v>81</v>
      </c>
      <c r="P377" t="s">
        <v>536</v>
      </c>
      <c r="Q377">
        <v>0.42</v>
      </c>
      <c r="R377">
        <v>0.42</v>
      </c>
      <c r="S377" t="s">
        <v>83</v>
      </c>
      <c r="T377" t="s">
        <v>83</v>
      </c>
      <c r="U377" t="s">
        <v>83</v>
      </c>
      <c r="V377" t="s">
        <v>83</v>
      </c>
      <c r="W377">
        <v>638</v>
      </c>
      <c r="X377">
        <v>0</v>
      </c>
      <c r="Y377">
        <v>0</v>
      </c>
      <c r="Z377">
        <v>0</v>
      </c>
      <c r="AA377">
        <v>0</v>
      </c>
      <c r="AB377">
        <v>1</v>
      </c>
      <c r="AC377" t="s">
        <v>84</v>
      </c>
      <c r="AD377" t="s">
        <v>682</v>
      </c>
      <c r="AE377" t="s">
        <v>83</v>
      </c>
    </row>
    <row r="378" spans="1:31">
      <c r="A378" t="s">
        <v>774</v>
      </c>
      <c r="B378">
        <v>2012</v>
      </c>
      <c r="C378" t="s">
        <v>682</v>
      </c>
      <c r="D378" t="s">
        <v>79</v>
      </c>
      <c r="E378" t="s">
        <v>79</v>
      </c>
      <c r="F378" t="s">
        <v>79</v>
      </c>
      <c r="G378" t="s">
        <v>178</v>
      </c>
      <c r="H378" t="s">
        <v>92</v>
      </c>
      <c r="I378" t="s">
        <v>86</v>
      </c>
      <c r="J378" t="s">
        <v>79</v>
      </c>
      <c r="K378">
        <v>16.841201000000002</v>
      </c>
      <c r="L378">
        <v>0.209145</v>
      </c>
      <c r="M378">
        <v>16.425999999999998</v>
      </c>
      <c r="N378">
        <v>17.256</v>
      </c>
      <c r="O378" t="s">
        <v>81</v>
      </c>
      <c r="P378" t="s">
        <v>775</v>
      </c>
      <c r="Q378">
        <v>0.41499999999999998</v>
      </c>
      <c r="R378">
        <v>0.41499999999999998</v>
      </c>
      <c r="S378" t="s">
        <v>83</v>
      </c>
      <c r="T378" t="s">
        <v>83</v>
      </c>
      <c r="U378" t="s">
        <v>83</v>
      </c>
      <c r="V378" t="s">
        <v>83</v>
      </c>
      <c r="W378">
        <v>362</v>
      </c>
      <c r="X378">
        <v>0</v>
      </c>
      <c r="Y378">
        <v>0</v>
      </c>
      <c r="Z378">
        <v>0</v>
      </c>
      <c r="AA378">
        <v>0</v>
      </c>
      <c r="AB378">
        <v>1</v>
      </c>
      <c r="AC378" t="s">
        <v>84</v>
      </c>
      <c r="AD378" t="s">
        <v>682</v>
      </c>
      <c r="AE378" t="s">
        <v>83</v>
      </c>
    </row>
    <row r="379" spans="1:31">
      <c r="A379" t="s">
        <v>776</v>
      </c>
      <c r="B379">
        <v>2012</v>
      </c>
      <c r="C379" t="s">
        <v>682</v>
      </c>
      <c r="D379" t="s">
        <v>79</v>
      </c>
      <c r="E379" t="s">
        <v>79</v>
      </c>
      <c r="F379" t="s">
        <v>79</v>
      </c>
      <c r="G379" t="s">
        <v>178</v>
      </c>
      <c r="H379" t="s">
        <v>92</v>
      </c>
      <c r="I379" t="s">
        <v>89</v>
      </c>
      <c r="J379" t="s">
        <v>79</v>
      </c>
      <c r="K379">
        <v>17.540956000000001</v>
      </c>
      <c r="L379">
        <v>0.31541799999999998</v>
      </c>
      <c r="M379">
        <v>16.914999999999999</v>
      </c>
      <c r="N379">
        <v>18.167000000000002</v>
      </c>
      <c r="O379" t="s">
        <v>81</v>
      </c>
      <c r="P379" t="s">
        <v>777</v>
      </c>
      <c r="Q379">
        <v>0.626</v>
      </c>
      <c r="R379">
        <v>0.626</v>
      </c>
      <c r="S379" t="s">
        <v>83</v>
      </c>
      <c r="T379" t="s">
        <v>83</v>
      </c>
      <c r="U379" t="s">
        <v>83</v>
      </c>
      <c r="V379" t="s">
        <v>83</v>
      </c>
      <c r="W379">
        <v>276</v>
      </c>
      <c r="X379">
        <v>0</v>
      </c>
      <c r="Y379">
        <v>0</v>
      </c>
      <c r="Z379">
        <v>0</v>
      </c>
      <c r="AA379">
        <v>0</v>
      </c>
      <c r="AB379">
        <v>1</v>
      </c>
      <c r="AC379" t="s">
        <v>84</v>
      </c>
      <c r="AD379" t="s">
        <v>682</v>
      </c>
      <c r="AE379" t="s">
        <v>83</v>
      </c>
    </row>
    <row r="380" spans="1:31">
      <c r="A380" t="s">
        <v>778</v>
      </c>
      <c r="B380">
        <v>2012</v>
      </c>
      <c r="C380" t="s">
        <v>682</v>
      </c>
      <c r="D380" t="s">
        <v>79</v>
      </c>
      <c r="E380" t="s">
        <v>79</v>
      </c>
      <c r="F380" t="s">
        <v>79</v>
      </c>
      <c r="G380" t="s">
        <v>178</v>
      </c>
      <c r="H380" t="s">
        <v>99</v>
      </c>
      <c r="I380" t="s">
        <v>79</v>
      </c>
      <c r="J380" t="s">
        <v>79</v>
      </c>
      <c r="K380">
        <v>17.600541</v>
      </c>
      <c r="L380">
        <v>0.217892</v>
      </c>
      <c r="M380">
        <v>17.167999999999999</v>
      </c>
      <c r="N380">
        <v>18.033000000000001</v>
      </c>
      <c r="O380" t="s">
        <v>81</v>
      </c>
      <c r="P380" t="s">
        <v>779</v>
      </c>
      <c r="Q380">
        <v>0.432</v>
      </c>
      <c r="R380">
        <v>0.432</v>
      </c>
      <c r="S380" t="s">
        <v>83</v>
      </c>
      <c r="T380" t="s">
        <v>83</v>
      </c>
      <c r="U380" t="s">
        <v>83</v>
      </c>
      <c r="V380" t="s">
        <v>83</v>
      </c>
      <c r="W380">
        <v>589</v>
      </c>
      <c r="X380">
        <v>0</v>
      </c>
      <c r="Y380">
        <v>0</v>
      </c>
      <c r="Z380">
        <v>0</v>
      </c>
      <c r="AA380">
        <v>0</v>
      </c>
      <c r="AB380">
        <v>1</v>
      </c>
      <c r="AC380" t="s">
        <v>84</v>
      </c>
      <c r="AD380" t="s">
        <v>682</v>
      </c>
      <c r="AE380" t="s">
        <v>83</v>
      </c>
    </row>
    <row r="381" spans="1:31">
      <c r="A381" t="s">
        <v>780</v>
      </c>
      <c r="B381">
        <v>2012</v>
      </c>
      <c r="C381" t="s">
        <v>682</v>
      </c>
      <c r="D381" t="s">
        <v>79</v>
      </c>
      <c r="E381" t="s">
        <v>79</v>
      </c>
      <c r="F381" t="s">
        <v>79</v>
      </c>
      <c r="G381" t="s">
        <v>178</v>
      </c>
      <c r="H381" t="s">
        <v>99</v>
      </c>
      <c r="I381" t="s">
        <v>86</v>
      </c>
      <c r="J381" t="s">
        <v>79</v>
      </c>
      <c r="K381">
        <v>17.951236000000002</v>
      </c>
      <c r="L381">
        <v>0.33616200000000002</v>
      </c>
      <c r="M381">
        <v>17.283999999999999</v>
      </c>
      <c r="N381">
        <v>18.617999999999999</v>
      </c>
      <c r="O381" t="s">
        <v>81</v>
      </c>
      <c r="P381" t="s">
        <v>781</v>
      </c>
      <c r="Q381">
        <v>0.66700000000000004</v>
      </c>
      <c r="R381">
        <v>0.66700000000000004</v>
      </c>
      <c r="S381" t="s">
        <v>83</v>
      </c>
      <c r="T381" t="s">
        <v>83</v>
      </c>
      <c r="U381" t="s">
        <v>83</v>
      </c>
      <c r="V381" t="s">
        <v>83</v>
      </c>
      <c r="W381">
        <v>341</v>
      </c>
      <c r="X381">
        <v>0</v>
      </c>
      <c r="Y381">
        <v>0</v>
      </c>
      <c r="Z381">
        <v>0</v>
      </c>
      <c r="AA381">
        <v>0</v>
      </c>
      <c r="AB381">
        <v>1</v>
      </c>
      <c r="AC381" t="s">
        <v>84</v>
      </c>
      <c r="AD381" t="s">
        <v>682</v>
      </c>
      <c r="AE381" t="s">
        <v>83</v>
      </c>
    </row>
    <row r="382" spans="1:31">
      <c r="A382" t="s">
        <v>782</v>
      </c>
      <c r="B382">
        <v>2012</v>
      </c>
      <c r="C382" t="s">
        <v>682</v>
      </c>
      <c r="D382" t="s">
        <v>79</v>
      </c>
      <c r="E382" t="s">
        <v>79</v>
      </c>
      <c r="F382" t="s">
        <v>79</v>
      </c>
      <c r="G382" t="s">
        <v>178</v>
      </c>
      <c r="H382" t="s">
        <v>99</v>
      </c>
      <c r="I382" t="s">
        <v>89</v>
      </c>
      <c r="J382" t="s">
        <v>79</v>
      </c>
      <c r="K382">
        <v>17.210636999999998</v>
      </c>
      <c r="L382">
        <v>0.275335</v>
      </c>
      <c r="M382">
        <v>16.664000000000001</v>
      </c>
      <c r="N382">
        <v>17.757000000000001</v>
      </c>
      <c r="O382" t="s">
        <v>81</v>
      </c>
      <c r="P382" t="s">
        <v>783</v>
      </c>
      <c r="Q382">
        <v>0.54600000000000004</v>
      </c>
      <c r="R382">
        <v>0.54600000000000004</v>
      </c>
      <c r="S382" t="s">
        <v>83</v>
      </c>
      <c r="T382" t="s">
        <v>83</v>
      </c>
      <c r="U382" t="s">
        <v>83</v>
      </c>
      <c r="V382" t="s">
        <v>83</v>
      </c>
      <c r="W382">
        <v>248</v>
      </c>
      <c r="X382">
        <v>0</v>
      </c>
      <c r="Y382">
        <v>0</v>
      </c>
      <c r="Z382">
        <v>0</v>
      </c>
      <c r="AA382">
        <v>0</v>
      </c>
      <c r="AB382">
        <v>1</v>
      </c>
      <c r="AC382" t="s">
        <v>84</v>
      </c>
      <c r="AD382" t="s">
        <v>682</v>
      </c>
      <c r="AE382" t="s">
        <v>83</v>
      </c>
    </row>
    <row r="383" spans="1:31">
      <c r="A383" t="s">
        <v>784</v>
      </c>
      <c r="B383">
        <v>2012</v>
      </c>
      <c r="C383" t="s">
        <v>682</v>
      </c>
      <c r="D383" t="s">
        <v>79</v>
      </c>
      <c r="E383" t="s">
        <v>79</v>
      </c>
      <c r="F383" t="s">
        <v>79</v>
      </c>
      <c r="G383" t="s">
        <v>178</v>
      </c>
      <c r="H383" t="s">
        <v>106</v>
      </c>
      <c r="I383" t="s">
        <v>79</v>
      </c>
      <c r="J383" t="s">
        <v>79</v>
      </c>
      <c r="K383">
        <v>19.081327000000002</v>
      </c>
      <c r="L383">
        <v>0.74567399999999995</v>
      </c>
      <c r="M383">
        <v>17.602</v>
      </c>
      <c r="N383">
        <v>20.561</v>
      </c>
      <c r="O383" t="s">
        <v>81</v>
      </c>
      <c r="P383" t="s">
        <v>785</v>
      </c>
      <c r="Q383">
        <v>1.4790000000000001</v>
      </c>
      <c r="R383">
        <v>1.4790000000000001</v>
      </c>
      <c r="S383" t="s">
        <v>83</v>
      </c>
      <c r="T383" t="s">
        <v>83</v>
      </c>
      <c r="U383" t="s">
        <v>83</v>
      </c>
      <c r="V383" t="s">
        <v>83</v>
      </c>
      <c r="W383">
        <v>169</v>
      </c>
      <c r="X383">
        <v>0</v>
      </c>
      <c r="Y383">
        <v>0</v>
      </c>
      <c r="Z383">
        <v>0</v>
      </c>
      <c r="AA383">
        <v>0</v>
      </c>
      <c r="AB383">
        <v>1</v>
      </c>
      <c r="AC383" t="s">
        <v>84</v>
      </c>
      <c r="AD383" t="s">
        <v>682</v>
      </c>
      <c r="AE383" t="s">
        <v>83</v>
      </c>
    </row>
    <row r="384" spans="1:31">
      <c r="A384" t="s">
        <v>786</v>
      </c>
      <c r="B384">
        <v>2012</v>
      </c>
      <c r="C384" t="s">
        <v>682</v>
      </c>
      <c r="D384" t="s">
        <v>79</v>
      </c>
      <c r="E384" t="s">
        <v>79</v>
      </c>
      <c r="F384" t="s">
        <v>79</v>
      </c>
      <c r="G384" t="s">
        <v>178</v>
      </c>
      <c r="H384" t="s">
        <v>106</v>
      </c>
      <c r="I384" t="s">
        <v>86</v>
      </c>
      <c r="J384" t="s">
        <v>79</v>
      </c>
      <c r="K384">
        <v>20.853024000000001</v>
      </c>
      <c r="L384">
        <v>1.303806</v>
      </c>
      <c r="M384">
        <v>18.265999999999998</v>
      </c>
      <c r="N384">
        <v>23.44</v>
      </c>
      <c r="O384" t="s">
        <v>81</v>
      </c>
      <c r="P384" t="s">
        <v>787</v>
      </c>
      <c r="Q384">
        <v>2.5870000000000002</v>
      </c>
      <c r="R384">
        <v>2.5870000000000002</v>
      </c>
      <c r="S384" t="s">
        <v>83</v>
      </c>
      <c r="T384" t="s">
        <v>83</v>
      </c>
      <c r="U384" t="s">
        <v>83</v>
      </c>
      <c r="V384" t="s">
        <v>83</v>
      </c>
      <c r="W384">
        <v>97</v>
      </c>
      <c r="X384">
        <v>0</v>
      </c>
      <c r="Y384">
        <v>0</v>
      </c>
      <c r="Z384">
        <v>0</v>
      </c>
      <c r="AA384">
        <v>0</v>
      </c>
      <c r="AB384">
        <v>1</v>
      </c>
      <c r="AC384" t="s">
        <v>84</v>
      </c>
      <c r="AD384" t="s">
        <v>682</v>
      </c>
      <c r="AE384" t="s">
        <v>83</v>
      </c>
    </row>
    <row r="385" spans="1:31">
      <c r="A385" t="s">
        <v>788</v>
      </c>
      <c r="B385">
        <v>2012</v>
      </c>
      <c r="C385" t="s">
        <v>682</v>
      </c>
      <c r="D385" t="s">
        <v>79</v>
      </c>
      <c r="E385" t="s">
        <v>79</v>
      </c>
      <c r="F385" t="s">
        <v>79</v>
      </c>
      <c r="G385" t="s">
        <v>178</v>
      </c>
      <c r="H385" t="s">
        <v>106</v>
      </c>
      <c r="I385" t="s">
        <v>89</v>
      </c>
      <c r="J385" t="s">
        <v>79</v>
      </c>
      <c r="K385">
        <v>17.042193999999999</v>
      </c>
      <c r="L385">
        <v>0.64116600000000001</v>
      </c>
      <c r="M385">
        <v>15.77</v>
      </c>
      <c r="N385">
        <v>18.314</v>
      </c>
      <c r="O385" t="s">
        <v>81</v>
      </c>
      <c r="P385" t="s">
        <v>789</v>
      </c>
      <c r="Q385">
        <v>1.272</v>
      </c>
      <c r="R385">
        <v>1.272</v>
      </c>
      <c r="S385" t="s">
        <v>83</v>
      </c>
      <c r="T385" t="s">
        <v>83</v>
      </c>
      <c r="U385" t="s">
        <v>83</v>
      </c>
      <c r="V385" t="s">
        <v>83</v>
      </c>
      <c r="W385">
        <v>72</v>
      </c>
      <c r="X385">
        <v>0</v>
      </c>
      <c r="Y385">
        <v>0</v>
      </c>
      <c r="Z385">
        <v>0</v>
      </c>
      <c r="AA385">
        <v>0</v>
      </c>
      <c r="AB385">
        <v>1</v>
      </c>
      <c r="AC385" t="s">
        <v>84</v>
      </c>
      <c r="AD385" t="s">
        <v>682</v>
      </c>
      <c r="AE385" t="s">
        <v>83</v>
      </c>
    </row>
    <row r="386" spans="1:31">
      <c r="A386" t="s">
        <v>790</v>
      </c>
      <c r="B386">
        <v>2012</v>
      </c>
      <c r="C386" t="s">
        <v>682</v>
      </c>
      <c r="D386" t="s">
        <v>79</v>
      </c>
      <c r="E386" t="s">
        <v>79</v>
      </c>
      <c r="F386" t="s">
        <v>79</v>
      </c>
      <c r="G386" t="s">
        <v>178</v>
      </c>
      <c r="H386" t="s">
        <v>79</v>
      </c>
      <c r="I386" t="s">
        <v>79</v>
      </c>
      <c r="J386" t="s">
        <v>79</v>
      </c>
      <c r="K386">
        <v>17.397504999999999</v>
      </c>
      <c r="L386">
        <v>0.13900399999999999</v>
      </c>
      <c r="M386">
        <v>17.122</v>
      </c>
      <c r="N386">
        <v>17.672999999999998</v>
      </c>
      <c r="O386" t="s">
        <v>81</v>
      </c>
      <c r="P386" t="s">
        <v>791</v>
      </c>
      <c r="Q386">
        <v>0.27600000000000002</v>
      </c>
      <c r="R386">
        <v>0.27600000000000002</v>
      </c>
      <c r="S386" t="s">
        <v>83</v>
      </c>
      <c r="T386" t="s">
        <v>83</v>
      </c>
      <c r="U386" t="s">
        <v>83</v>
      </c>
      <c r="V386" t="s">
        <v>83</v>
      </c>
      <c r="W386">
        <v>1569</v>
      </c>
      <c r="X386">
        <v>0</v>
      </c>
      <c r="Y386">
        <v>0</v>
      </c>
      <c r="Z386">
        <v>0</v>
      </c>
      <c r="AA386">
        <v>0</v>
      </c>
      <c r="AB386">
        <v>1</v>
      </c>
      <c r="AC386" t="s">
        <v>84</v>
      </c>
      <c r="AD386" t="s">
        <v>682</v>
      </c>
      <c r="AE386" t="s">
        <v>83</v>
      </c>
    </row>
    <row r="387" spans="1:31">
      <c r="A387" t="s">
        <v>792</v>
      </c>
      <c r="B387">
        <v>2012</v>
      </c>
      <c r="C387" t="s">
        <v>682</v>
      </c>
      <c r="D387" t="s">
        <v>79</v>
      </c>
      <c r="E387" t="s">
        <v>79</v>
      </c>
      <c r="F387" t="s">
        <v>79</v>
      </c>
      <c r="G387" t="s">
        <v>178</v>
      </c>
      <c r="H387" t="s">
        <v>79</v>
      </c>
      <c r="I387" t="s">
        <v>86</v>
      </c>
      <c r="J387" t="s">
        <v>79</v>
      </c>
      <c r="K387">
        <v>17.466866</v>
      </c>
      <c r="L387">
        <v>0.201155</v>
      </c>
      <c r="M387">
        <v>17.068000000000001</v>
      </c>
      <c r="N387">
        <v>17.866</v>
      </c>
      <c r="O387" t="s">
        <v>81</v>
      </c>
      <c r="P387" t="s">
        <v>793</v>
      </c>
      <c r="Q387">
        <v>0.39900000000000002</v>
      </c>
      <c r="R387">
        <v>0.39900000000000002</v>
      </c>
      <c r="S387" t="s">
        <v>83</v>
      </c>
      <c r="T387" t="s">
        <v>83</v>
      </c>
      <c r="U387" t="s">
        <v>83</v>
      </c>
      <c r="V387" t="s">
        <v>83</v>
      </c>
      <c r="W387">
        <v>909</v>
      </c>
      <c r="X387">
        <v>0</v>
      </c>
      <c r="Y387">
        <v>0</v>
      </c>
      <c r="Z387">
        <v>0</v>
      </c>
      <c r="AA387">
        <v>0</v>
      </c>
      <c r="AB387">
        <v>1</v>
      </c>
      <c r="AC387" t="s">
        <v>84</v>
      </c>
      <c r="AD387" t="s">
        <v>682</v>
      </c>
      <c r="AE387" t="s">
        <v>83</v>
      </c>
    </row>
    <row r="388" spans="1:31">
      <c r="A388" t="s">
        <v>794</v>
      </c>
      <c r="B388">
        <v>2012</v>
      </c>
      <c r="C388" t="s">
        <v>682</v>
      </c>
      <c r="D388" t="s">
        <v>79</v>
      </c>
      <c r="E388" t="s">
        <v>79</v>
      </c>
      <c r="F388" t="s">
        <v>79</v>
      </c>
      <c r="G388" t="s">
        <v>178</v>
      </c>
      <c r="H388" t="s">
        <v>79</v>
      </c>
      <c r="I388" t="s">
        <v>89</v>
      </c>
      <c r="J388" t="s">
        <v>79</v>
      </c>
      <c r="K388">
        <v>17.329689999999999</v>
      </c>
      <c r="L388">
        <v>0.18216099999999999</v>
      </c>
      <c r="M388">
        <v>16.968</v>
      </c>
      <c r="N388">
        <v>17.690999999999999</v>
      </c>
      <c r="O388" t="s">
        <v>81</v>
      </c>
      <c r="P388" t="s">
        <v>795</v>
      </c>
      <c r="Q388">
        <v>0.36099999999999999</v>
      </c>
      <c r="R388">
        <v>0.36099999999999999</v>
      </c>
      <c r="S388" t="s">
        <v>83</v>
      </c>
      <c r="T388" t="s">
        <v>83</v>
      </c>
      <c r="U388" t="s">
        <v>83</v>
      </c>
      <c r="V388" t="s">
        <v>83</v>
      </c>
      <c r="W388">
        <v>660</v>
      </c>
      <c r="X388">
        <v>0</v>
      </c>
      <c r="Y388">
        <v>0</v>
      </c>
      <c r="Z388">
        <v>0</v>
      </c>
      <c r="AA388">
        <v>0</v>
      </c>
      <c r="AB388">
        <v>1</v>
      </c>
      <c r="AC388" t="s">
        <v>84</v>
      </c>
      <c r="AD388" t="s">
        <v>682</v>
      </c>
      <c r="AE388" t="s">
        <v>83</v>
      </c>
    </row>
    <row r="389" spans="1:31">
      <c r="A389" t="s">
        <v>796</v>
      </c>
      <c r="B389">
        <v>2012</v>
      </c>
      <c r="C389" t="s">
        <v>682</v>
      </c>
      <c r="D389" t="s">
        <v>79</v>
      </c>
      <c r="E389" t="s">
        <v>79</v>
      </c>
      <c r="F389" t="s">
        <v>205</v>
      </c>
      <c r="G389" t="s">
        <v>79</v>
      </c>
      <c r="H389" t="s">
        <v>92</v>
      </c>
      <c r="I389" t="s">
        <v>79</v>
      </c>
      <c r="J389" t="s">
        <v>79</v>
      </c>
      <c r="K389">
        <v>21.333622999999999</v>
      </c>
      <c r="L389">
        <v>0.64982099999999998</v>
      </c>
      <c r="M389">
        <v>20.044</v>
      </c>
      <c r="N389">
        <v>22.623000000000001</v>
      </c>
      <c r="O389" t="s">
        <v>81</v>
      </c>
      <c r="P389" t="s">
        <v>797</v>
      </c>
      <c r="Q389">
        <v>1.2889999999999999</v>
      </c>
      <c r="R389">
        <v>1.2889999999999999</v>
      </c>
      <c r="S389" t="s">
        <v>83</v>
      </c>
      <c r="T389" t="s">
        <v>83</v>
      </c>
      <c r="U389" t="s">
        <v>83</v>
      </c>
      <c r="V389" t="s">
        <v>83</v>
      </c>
      <c r="W389">
        <v>47</v>
      </c>
      <c r="X389">
        <v>0</v>
      </c>
      <c r="Y389">
        <v>0</v>
      </c>
      <c r="Z389">
        <v>0</v>
      </c>
      <c r="AA389">
        <v>0</v>
      </c>
      <c r="AB389">
        <v>1</v>
      </c>
      <c r="AC389" t="s">
        <v>84</v>
      </c>
      <c r="AD389" t="s">
        <v>682</v>
      </c>
      <c r="AE389" t="s">
        <v>83</v>
      </c>
    </row>
    <row r="390" spans="1:31">
      <c r="A390" t="s">
        <v>798</v>
      </c>
      <c r="B390">
        <v>2012</v>
      </c>
      <c r="C390" t="s">
        <v>682</v>
      </c>
      <c r="D390" t="s">
        <v>79</v>
      </c>
      <c r="E390" t="s">
        <v>79</v>
      </c>
      <c r="F390" t="s">
        <v>205</v>
      </c>
      <c r="G390" t="s">
        <v>79</v>
      </c>
      <c r="H390" t="s">
        <v>92</v>
      </c>
      <c r="I390" t="s">
        <v>89</v>
      </c>
      <c r="J390" t="s">
        <v>79</v>
      </c>
      <c r="K390">
        <v>21.721539</v>
      </c>
      <c r="L390">
        <v>0.79761499999999996</v>
      </c>
      <c r="M390">
        <v>20.138999999999999</v>
      </c>
      <c r="N390">
        <v>23.303999999999998</v>
      </c>
      <c r="O390" t="s">
        <v>81</v>
      </c>
      <c r="P390" t="s">
        <v>799</v>
      </c>
      <c r="Q390">
        <v>1.5820000000000001</v>
      </c>
      <c r="R390">
        <v>1.5820000000000001</v>
      </c>
      <c r="S390" t="s">
        <v>83</v>
      </c>
      <c r="T390" t="s">
        <v>83</v>
      </c>
      <c r="U390" t="s">
        <v>83</v>
      </c>
      <c r="V390" t="s">
        <v>83</v>
      </c>
      <c r="W390">
        <v>35</v>
      </c>
      <c r="X390">
        <v>0</v>
      </c>
      <c r="Y390">
        <v>0</v>
      </c>
      <c r="Z390">
        <v>0</v>
      </c>
      <c r="AA390">
        <v>0</v>
      </c>
      <c r="AB390">
        <v>1</v>
      </c>
      <c r="AC390" t="s">
        <v>84</v>
      </c>
      <c r="AD390" t="s">
        <v>682</v>
      </c>
      <c r="AE390" t="s">
        <v>83</v>
      </c>
    </row>
    <row r="391" spans="1:31">
      <c r="A391" t="s">
        <v>800</v>
      </c>
      <c r="B391">
        <v>2012</v>
      </c>
      <c r="C391" t="s">
        <v>682</v>
      </c>
      <c r="D391" t="s">
        <v>79</v>
      </c>
      <c r="E391" t="s">
        <v>79</v>
      </c>
      <c r="F391" t="s">
        <v>205</v>
      </c>
      <c r="G391" t="s">
        <v>79</v>
      </c>
      <c r="H391" t="s">
        <v>79</v>
      </c>
      <c r="I391" t="s">
        <v>79</v>
      </c>
      <c r="J391" t="s">
        <v>79</v>
      </c>
      <c r="K391">
        <v>21.006913999999998</v>
      </c>
      <c r="L391">
        <v>0.69095099999999998</v>
      </c>
      <c r="M391">
        <v>19.635999999999999</v>
      </c>
      <c r="N391">
        <v>22.378</v>
      </c>
      <c r="O391" t="s">
        <v>81</v>
      </c>
      <c r="P391" t="s">
        <v>801</v>
      </c>
      <c r="Q391">
        <v>1.371</v>
      </c>
      <c r="R391">
        <v>1.371</v>
      </c>
      <c r="S391" t="s">
        <v>83</v>
      </c>
      <c r="T391" t="s">
        <v>83</v>
      </c>
      <c r="U391" t="s">
        <v>83</v>
      </c>
      <c r="V391" t="s">
        <v>83</v>
      </c>
      <c r="W391">
        <v>89</v>
      </c>
      <c r="X391">
        <v>0</v>
      </c>
      <c r="Y391">
        <v>0</v>
      </c>
      <c r="Z391">
        <v>0</v>
      </c>
      <c r="AA391">
        <v>0</v>
      </c>
      <c r="AB391">
        <v>1</v>
      </c>
      <c r="AC391" t="s">
        <v>84</v>
      </c>
      <c r="AD391" t="s">
        <v>682</v>
      </c>
      <c r="AE391" t="s">
        <v>83</v>
      </c>
    </row>
    <row r="392" spans="1:31">
      <c r="A392" t="s">
        <v>802</v>
      </c>
      <c r="B392">
        <v>2012</v>
      </c>
      <c r="C392" t="s">
        <v>682</v>
      </c>
      <c r="D392" t="s">
        <v>79</v>
      </c>
      <c r="E392" t="s">
        <v>79</v>
      </c>
      <c r="F392" t="s">
        <v>205</v>
      </c>
      <c r="G392" t="s">
        <v>79</v>
      </c>
      <c r="H392" t="s">
        <v>79</v>
      </c>
      <c r="I392" t="s">
        <v>89</v>
      </c>
      <c r="J392" t="s">
        <v>79</v>
      </c>
      <c r="K392">
        <v>21.441652999999999</v>
      </c>
      <c r="L392">
        <v>0.86081600000000003</v>
      </c>
      <c r="M392">
        <v>19.734000000000002</v>
      </c>
      <c r="N392">
        <v>23.149000000000001</v>
      </c>
      <c r="O392" t="s">
        <v>81</v>
      </c>
      <c r="P392" t="s">
        <v>803</v>
      </c>
      <c r="Q392">
        <v>1.708</v>
      </c>
      <c r="R392">
        <v>1.708</v>
      </c>
      <c r="S392" t="s">
        <v>83</v>
      </c>
      <c r="T392" t="s">
        <v>83</v>
      </c>
      <c r="U392" t="s">
        <v>83</v>
      </c>
      <c r="V392" t="s">
        <v>83</v>
      </c>
      <c r="W392">
        <v>63</v>
      </c>
      <c r="X392">
        <v>0</v>
      </c>
      <c r="Y392">
        <v>0</v>
      </c>
      <c r="Z392">
        <v>0</v>
      </c>
      <c r="AA392">
        <v>0</v>
      </c>
      <c r="AB392">
        <v>1</v>
      </c>
      <c r="AC392" t="s">
        <v>84</v>
      </c>
      <c r="AD392" t="s">
        <v>682</v>
      </c>
      <c r="AE392" t="s">
        <v>83</v>
      </c>
    </row>
    <row r="393" spans="1:31">
      <c r="A393" t="s">
        <v>804</v>
      </c>
      <c r="B393">
        <v>2012</v>
      </c>
      <c r="C393" t="s">
        <v>682</v>
      </c>
      <c r="D393" t="s">
        <v>79</v>
      </c>
      <c r="E393" t="s">
        <v>79</v>
      </c>
      <c r="F393" t="s">
        <v>214</v>
      </c>
      <c r="G393" t="s">
        <v>79</v>
      </c>
      <c r="H393" t="s">
        <v>80</v>
      </c>
      <c r="I393" t="s">
        <v>79</v>
      </c>
      <c r="J393" t="s">
        <v>79</v>
      </c>
      <c r="K393">
        <v>16.073022000000002</v>
      </c>
      <c r="L393">
        <v>0.1666</v>
      </c>
      <c r="M393">
        <v>15.742000000000001</v>
      </c>
      <c r="N393">
        <v>16.404</v>
      </c>
      <c r="O393" t="s">
        <v>81</v>
      </c>
      <c r="P393" t="s">
        <v>805</v>
      </c>
      <c r="Q393">
        <v>0.33100000000000002</v>
      </c>
      <c r="R393">
        <v>0.33100000000000002</v>
      </c>
      <c r="S393" t="s">
        <v>83</v>
      </c>
      <c r="T393" t="s">
        <v>83</v>
      </c>
      <c r="U393" t="s">
        <v>83</v>
      </c>
      <c r="V393" t="s">
        <v>83</v>
      </c>
      <c r="W393">
        <v>295</v>
      </c>
      <c r="X393">
        <v>0</v>
      </c>
      <c r="Y393">
        <v>0</v>
      </c>
      <c r="Z393">
        <v>0</v>
      </c>
      <c r="AA393">
        <v>0</v>
      </c>
      <c r="AB393">
        <v>1</v>
      </c>
      <c r="AC393" t="s">
        <v>84</v>
      </c>
      <c r="AD393" t="s">
        <v>682</v>
      </c>
      <c r="AE393" t="s">
        <v>83</v>
      </c>
    </row>
    <row r="394" spans="1:31">
      <c r="A394" t="s">
        <v>806</v>
      </c>
      <c r="B394">
        <v>2012</v>
      </c>
      <c r="C394" t="s">
        <v>682</v>
      </c>
      <c r="D394" t="s">
        <v>79</v>
      </c>
      <c r="E394" t="s">
        <v>79</v>
      </c>
      <c r="F394" t="s">
        <v>214</v>
      </c>
      <c r="G394" t="s">
        <v>79</v>
      </c>
      <c r="H394" t="s">
        <v>80</v>
      </c>
      <c r="I394" t="s">
        <v>86</v>
      </c>
      <c r="J394" t="s">
        <v>79</v>
      </c>
      <c r="K394">
        <v>15.698092000000001</v>
      </c>
      <c r="L394">
        <v>0.21407000000000001</v>
      </c>
      <c r="M394">
        <v>15.273</v>
      </c>
      <c r="N394">
        <v>16.123000000000001</v>
      </c>
      <c r="O394" t="s">
        <v>81</v>
      </c>
      <c r="P394" t="s">
        <v>437</v>
      </c>
      <c r="Q394">
        <v>0.42499999999999999</v>
      </c>
      <c r="R394">
        <v>0.42499999999999999</v>
      </c>
      <c r="S394" t="s">
        <v>83</v>
      </c>
      <c r="T394" t="s">
        <v>83</v>
      </c>
      <c r="U394" t="s">
        <v>83</v>
      </c>
      <c r="V394" t="s">
        <v>83</v>
      </c>
      <c r="W394">
        <v>184</v>
      </c>
      <c r="X394">
        <v>0</v>
      </c>
      <c r="Y394">
        <v>0</v>
      </c>
      <c r="Z394">
        <v>0</v>
      </c>
      <c r="AA394">
        <v>0</v>
      </c>
      <c r="AB394">
        <v>1</v>
      </c>
      <c r="AC394" t="s">
        <v>84</v>
      </c>
      <c r="AD394" t="s">
        <v>682</v>
      </c>
      <c r="AE394" t="s">
        <v>83</v>
      </c>
    </row>
    <row r="395" spans="1:31">
      <c r="A395" t="s">
        <v>807</v>
      </c>
      <c r="B395">
        <v>2012</v>
      </c>
      <c r="C395" t="s">
        <v>682</v>
      </c>
      <c r="D395" t="s">
        <v>79</v>
      </c>
      <c r="E395" t="s">
        <v>79</v>
      </c>
      <c r="F395" t="s">
        <v>214</v>
      </c>
      <c r="G395" t="s">
        <v>79</v>
      </c>
      <c r="H395" t="s">
        <v>80</v>
      </c>
      <c r="I395" t="s">
        <v>89</v>
      </c>
      <c r="J395" t="s">
        <v>79</v>
      </c>
      <c r="K395">
        <v>16.499369999999999</v>
      </c>
      <c r="L395">
        <v>0.244979</v>
      </c>
      <c r="M395">
        <v>16.013000000000002</v>
      </c>
      <c r="N395">
        <v>16.984999999999999</v>
      </c>
      <c r="O395" t="s">
        <v>81</v>
      </c>
      <c r="P395" t="s">
        <v>808</v>
      </c>
      <c r="Q395">
        <v>0.48599999999999999</v>
      </c>
      <c r="R395">
        <v>0.48599999999999999</v>
      </c>
      <c r="S395" t="s">
        <v>83</v>
      </c>
      <c r="T395" t="s">
        <v>83</v>
      </c>
      <c r="U395" t="s">
        <v>83</v>
      </c>
      <c r="V395" t="s">
        <v>83</v>
      </c>
      <c r="W395">
        <v>111</v>
      </c>
      <c r="X395">
        <v>0</v>
      </c>
      <c r="Y395">
        <v>0</v>
      </c>
      <c r="Z395">
        <v>0</v>
      </c>
      <c r="AA395">
        <v>0</v>
      </c>
      <c r="AB395">
        <v>1</v>
      </c>
      <c r="AC395" t="s">
        <v>84</v>
      </c>
      <c r="AD395" t="s">
        <v>682</v>
      </c>
      <c r="AE395" t="s">
        <v>83</v>
      </c>
    </row>
    <row r="396" spans="1:31">
      <c r="A396" t="s">
        <v>809</v>
      </c>
      <c r="B396">
        <v>2012</v>
      </c>
      <c r="C396" t="s">
        <v>682</v>
      </c>
      <c r="D396" t="s">
        <v>79</v>
      </c>
      <c r="E396" t="s">
        <v>79</v>
      </c>
      <c r="F396" t="s">
        <v>214</v>
      </c>
      <c r="G396" t="s">
        <v>79</v>
      </c>
      <c r="H396" t="s">
        <v>92</v>
      </c>
      <c r="I396" t="s">
        <v>79</v>
      </c>
      <c r="J396" t="s">
        <v>79</v>
      </c>
      <c r="K396">
        <v>17.210096</v>
      </c>
      <c r="L396">
        <v>0.18951000000000001</v>
      </c>
      <c r="M396">
        <v>16.834</v>
      </c>
      <c r="N396">
        <v>17.585999999999999</v>
      </c>
      <c r="O396" t="s">
        <v>81</v>
      </c>
      <c r="P396" t="s">
        <v>810</v>
      </c>
      <c r="Q396">
        <v>0.376</v>
      </c>
      <c r="R396">
        <v>0.376</v>
      </c>
      <c r="S396" t="s">
        <v>83</v>
      </c>
      <c r="T396" t="s">
        <v>83</v>
      </c>
      <c r="U396" t="s">
        <v>83</v>
      </c>
      <c r="V396" t="s">
        <v>83</v>
      </c>
      <c r="W396">
        <v>1059</v>
      </c>
      <c r="X396">
        <v>0</v>
      </c>
      <c r="Y396">
        <v>0</v>
      </c>
      <c r="Z396">
        <v>0</v>
      </c>
      <c r="AA396">
        <v>0</v>
      </c>
      <c r="AB396">
        <v>1</v>
      </c>
      <c r="AC396" t="s">
        <v>84</v>
      </c>
      <c r="AD396" t="s">
        <v>682</v>
      </c>
      <c r="AE396" t="s">
        <v>83</v>
      </c>
    </row>
    <row r="397" spans="1:31">
      <c r="A397" t="s">
        <v>811</v>
      </c>
      <c r="B397">
        <v>2012</v>
      </c>
      <c r="C397" t="s">
        <v>682</v>
      </c>
      <c r="D397" t="s">
        <v>79</v>
      </c>
      <c r="E397" t="s">
        <v>79</v>
      </c>
      <c r="F397" t="s">
        <v>214</v>
      </c>
      <c r="G397" t="s">
        <v>79</v>
      </c>
      <c r="H397" t="s">
        <v>92</v>
      </c>
      <c r="I397" t="s">
        <v>86</v>
      </c>
      <c r="J397" t="s">
        <v>79</v>
      </c>
      <c r="K397">
        <v>17.009882000000001</v>
      </c>
      <c r="L397">
        <v>0.23365900000000001</v>
      </c>
      <c r="M397">
        <v>16.545999999999999</v>
      </c>
      <c r="N397">
        <v>17.472999999999999</v>
      </c>
      <c r="O397" t="s">
        <v>81</v>
      </c>
      <c r="P397" t="s">
        <v>812</v>
      </c>
      <c r="Q397">
        <v>0.46400000000000002</v>
      </c>
      <c r="R397">
        <v>0.46400000000000002</v>
      </c>
      <c r="S397" t="s">
        <v>83</v>
      </c>
      <c r="T397" t="s">
        <v>83</v>
      </c>
      <c r="U397" t="s">
        <v>83</v>
      </c>
      <c r="V397" t="s">
        <v>83</v>
      </c>
      <c r="W397">
        <v>644</v>
      </c>
      <c r="X397">
        <v>0</v>
      </c>
      <c r="Y397">
        <v>0</v>
      </c>
      <c r="Z397">
        <v>0</v>
      </c>
      <c r="AA397">
        <v>0</v>
      </c>
      <c r="AB397">
        <v>1</v>
      </c>
      <c r="AC397" t="s">
        <v>84</v>
      </c>
      <c r="AD397" t="s">
        <v>682</v>
      </c>
      <c r="AE397" t="s">
        <v>83</v>
      </c>
    </row>
    <row r="398" spans="1:31">
      <c r="A398" t="s">
        <v>813</v>
      </c>
      <c r="B398">
        <v>2012</v>
      </c>
      <c r="C398" t="s">
        <v>682</v>
      </c>
      <c r="D398" t="s">
        <v>79</v>
      </c>
      <c r="E398" t="s">
        <v>79</v>
      </c>
      <c r="F398" t="s">
        <v>214</v>
      </c>
      <c r="G398" t="s">
        <v>79</v>
      </c>
      <c r="H398" t="s">
        <v>92</v>
      </c>
      <c r="I398" t="s">
        <v>89</v>
      </c>
      <c r="J398" t="s">
        <v>79</v>
      </c>
      <c r="K398">
        <v>17.392399000000001</v>
      </c>
      <c r="L398">
        <v>0.26169799999999999</v>
      </c>
      <c r="M398">
        <v>16.873000000000001</v>
      </c>
      <c r="N398">
        <v>17.911999999999999</v>
      </c>
      <c r="O398" t="s">
        <v>81</v>
      </c>
      <c r="P398" t="s">
        <v>814</v>
      </c>
      <c r="Q398">
        <v>0.51900000000000002</v>
      </c>
      <c r="R398">
        <v>0.51900000000000002</v>
      </c>
      <c r="S398" t="s">
        <v>83</v>
      </c>
      <c r="T398" t="s">
        <v>83</v>
      </c>
      <c r="U398" t="s">
        <v>83</v>
      </c>
      <c r="V398" t="s">
        <v>83</v>
      </c>
      <c r="W398">
        <v>415</v>
      </c>
      <c r="X398">
        <v>0</v>
      </c>
      <c r="Y398">
        <v>0</v>
      </c>
      <c r="Z398">
        <v>0</v>
      </c>
      <c r="AA398">
        <v>0</v>
      </c>
      <c r="AB398">
        <v>1</v>
      </c>
      <c r="AC398" t="s">
        <v>84</v>
      </c>
      <c r="AD398" t="s">
        <v>682</v>
      </c>
      <c r="AE398" t="s">
        <v>83</v>
      </c>
    </row>
    <row r="399" spans="1:31">
      <c r="A399" t="s">
        <v>815</v>
      </c>
      <c r="B399">
        <v>2012</v>
      </c>
      <c r="C399" t="s">
        <v>682</v>
      </c>
      <c r="D399" t="s">
        <v>79</v>
      </c>
      <c r="E399" t="s">
        <v>79</v>
      </c>
      <c r="F399" t="s">
        <v>214</v>
      </c>
      <c r="G399" t="s">
        <v>79</v>
      </c>
      <c r="H399" t="s">
        <v>99</v>
      </c>
      <c r="I399" t="s">
        <v>79</v>
      </c>
      <c r="J399" t="s">
        <v>79</v>
      </c>
      <c r="K399">
        <v>17.676977000000001</v>
      </c>
      <c r="L399">
        <v>0.202681</v>
      </c>
      <c r="M399">
        <v>17.274999999999999</v>
      </c>
      <c r="N399">
        <v>18.079000000000001</v>
      </c>
      <c r="O399" t="s">
        <v>81</v>
      </c>
      <c r="P399" t="s">
        <v>816</v>
      </c>
      <c r="Q399">
        <v>0.40200000000000002</v>
      </c>
      <c r="R399">
        <v>0.40200000000000002</v>
      </c>
      <c r="S399" t="s">
        <v>83</v>
      </c>
      <c r="T399" t="s">
        <v>83</v>
      </c>
      <c r="U399" t="s">
        <v>83</v>
      </c>
      <c r="V399" t="s">
        <v>83</v>
      </c>
      <c r="W399">
        <v>849</v>
      </c>
      <c r="X399">
        <v>0</v>
      </c>
      <c r="Y399">
        <v>0</v>
      </c>
      <c r="Z399">
        <v>0</v>
      </c>
      <c r="AA399">
        <v>0</v>
      </c>
      <c r="AB399">
        <v>1</v>
      </c>
      <c r="AC399" t="s">
        <v>84</v>
      </c>
      <c r="AD399" t="s">
        <v>682</v>
      </c>
      <c r="AE399" t="s">
        <v>83</v>
      </c>
    </row>
    <row r="400" spans="1:31">
      <c r="A400" t="s">
        <v>817</v>
      </c>
      <c r="B400">
        <v>2012</v>
      </c>
      <c r="C400" t="s">
        <v>682</v>
      </c>
      <c r="D400" t="s">
        <v>79</v>
      </c>
      <c r="E400" t="s">
        <v>79</v>
      </c>
      <c r="F400" t="s">
        <v>214</v>
      </c>
      <c r="G400" t="s">
        <v>79</v>
      </c>
      <c r="H400" t="s">
        <v>99</v>
      </c>
      <c r="I400" t="s">
        <v>86</v>
      </c>
      <c r="J400" t="s">
        <v>79</v>
      </c>
      <c r="K400">
        <v>18.033255</v>
      </c>
      <c r="L400">
        <v>0.29343999999999998</v>
      </c>
      <c r="M400">
        <v>17.451000000000001</v>
      </c>
      <c r="N400">
        <v>18.614999999999998</v>
      </c>
      <c r="O400" t="s">
        <v>81</v>
      </c>
      <c r="P400" t="s">
        <v>696</v>
      </c>
      <c r="Q400">
        <v>0.58199999999999996</v>
      </c>
      <c r="R400">
        <v>0.58199999999999996</v>
      </c>
      <c r="S400" t="s">
        <v>83</v>
      </c>
      <c r="T400" t="s">
        <v>83</v>
      </c>
      <c r="U400" t="s">
        <v>83</v>
      </c>
      <c r="V400" t="s">
        <v>83</v>
      </c>
      <c r="W400">
        <v>500</v>
      </c>
      <c r="X400">
        <v>0</v>
      </c>
      <c r="Y400">
        <v>0</v>
      </c>
      <c r="Z400">
        <v>0</v>
      </c>
      <c r="AA400">
        <v>0</v>
      </c>
      <c r="AB400">
        <v>1</v>
      </c>
      <c r="AC400" t="s">
        <v>84</v>
      </c>
      <c r="AD400" t="s">
        <v>682</v>
      </c>
      <c r="AE400" t="s">
        <v>83</v>
      </c>
    </row>
    <row r="401" spans="1:31">
      <c r="A401" t="s">
        <v>818</v>
      </c>
      <c r="B401">
        <v>2012</v>
      </c>
      <c r="C401" t="s">
        <v>682</v>
      </c>
      <c r="D401" t="s">
        <v>79</v>
      </c>
      <c r="E401" t="s">
        <v>79</v>
      </c>
      <c r="F401" t="s">
        <v>214</v>
      </c>
      <c r="G401" t="s">
        <v>79</v>
      </c>
      <c r="H401" t="s">
        <v>99</v>
      </c>
      <c r="I401" t="s">
        <v>89</v>
      </c>
      <c r="J401" t="s">
        <v>79</v>
      </c>
      <c r="K401">
        <v>17.262319999999999</v>
      </c>
      <c r="L401">
        <v>0.272142</v>
      </c>
      <c r="M401">
        <v>16.722000000000001</v>
      </c>
      <c r="N401">
        <v>17.802</v>
      </c>
      <c r="O401" t="s">
        <v>81</v>
      </c>
      <c r="P401" t="s">
        <v>783</v>
      </c>
      <c r="Q401">
        <v>0.54</v>
      </c>
      <c r="R401">
        <v>0.54</v>
      </c>
      <c r="S401" t="s">
        <v>83</v>
      </c>
      <c r="T401" t="s">
        <v>83</v>
      </c>
      <c r="U401" t="s">
        <v>83</v>
      </c>
      <c r="V401" t="s">
        <v>83</v>
      </c>
      <c r="W401">
        <v>349</v>
      </c>
      <c r="X401">
        <v>0</v>
      </c>
      <c r="Y401">
        <v>0</v>
      </c>
      <c r="Z401">
        <v>0</v>
      </c>
      <c r="AA401">
        <v>0</v>
      </c>
      <c r="AB401">
        <v>1</v>
      </c>
      <c r="AC401" t="s">
        <v>84</v>
      </c>
      <c r="AD401" t="s">
        <v>682</v>
      </c>
      <c r="AE401" t="s">
        <v>83</v>
      </c>
    </row>
    <row r="402" spans="1:31">
      <c r="A402" t="s">
        <v>819</v>
      </c>
      <c r="B402">
        <v>2012</v>
      </c>
      <c r="C402" t="s">
        <v>682</v>
      </c>
      <c r="D402" t="s">
        <v>79</v>
      </c>
      <c r="E402" t="s">
        <v>79</v>
      </c>
      <c r="F402" t="s">
        <v>214</v>
      </c>
      <c r="G402" t="s">
        <v>79</v>
      </c>
      <c r="H402" t="s">
        <v>106</v>
      </c>
      <c r="I402" t="s">
        <v>79</v>
      </c>
      <c r="J402" t="s">
        <v>79</v>
      </c>
      <c r="K402">
        <v>19.103939</v>
      </c>
      <c r="L402">
        <v>0.65842999999999996</v>
      </c>
      <c r="M402">
        <v>17.797999999999998</v>
      </c>
      <c r="N402">
        <v>20.41</v>
      </c>
      <c r="O402" t="s">
        <v>81</v>
      </c>
      <c r="P402" t="s">
        <v>820</v>
      </c>
      <c r="Q402">
        <v>1.306</v>
      </c>
      <c r="R402">
        <v>1.306</v>
      </c>
      <c r="S402" t="s">
        <v>83</v>
      </c>
      <c r="T402" t="s">
        <v>83</v>
      </c>
      <c r="U402" t="s">
        <v>83</v>
      </c>
      <c r="V402" t="s">
        <v>83</v>
      </c>
      <c r="W402">
        <v>220</v>
      </c>
      <c r="X402">
        <v>0</v>
      </c>
      <c r="Y402">
        <v>0</v>
      </c>
      <c r="Z402">
        <v>0</v>
      </c>
      <c r="AA402">
        <v>0</v>
      </c>
      <c r="AB402">
        <v>1</v>
      </c>
      <c r="AC402" t="s">
        <v>84</v>
      </c>
      <c r="AD402" t="s">
        <v>682</v>
      </c>
      <c r="AE402" t="s">
        <v>83</v>
      </c>
    </row>
    <row r="403" spans="1:31">
      <c r="A403" t="s">
        <v>821</v>
      </c>
      <c r="B403">
        <v>2012</v>
      </c>
      <c r="C403" t="s">
        <v>682</v>
      </c>
      <c r="D403" t="s">
        <v>79</v>
      </c>
      <c r="E403" t="s">
        <v>79</v>
      </c>
      <c r="F403" t="s">
        <v>214</v>
      </c>
      <c r="G403" t="s">
        <v>79</v>
      </c>
      <c r="H403" t="s">
        <v>106</v>
      </c>
      <c r="I403" t="s">
        <v>86</v>
      </c>
      <c r="J403" t="s">
        <v>79</v>
      </c>
      <c r="K403">
        <v>20.587744000000001</v>
      </c>
      <c r="L403">
        <v>1.129696</v>
      </c>
      <c r="M403">
        <v>18.346</v>
      </c>
      <c r="N403">
        <v>22.829000000000001</v>
      </c>
      <c r="O403" t="s">
        <v>81</v>
      </c>
      <c r="P403" t="s">
        <v>822</v>
      </c>
      <c r="Q403">
        <v>2.2410000000000001</v>
      </c>
      <c r="R403">
        <v>2.2410000000000001</v>
      </c>
      <c r="S403" t="s">
        <v>83</v>
      </c>
      <c r="T403" t="s">
        <v>83</v>
      </c>
      <c r="U403" t="s">
        <v>83</v>
      </c>
      <c r="V403" t="s">
        <v>83</v>
      </c>
      <c r="W403">
        <v>127</v>
      </c>
      <c r="X403">
        <v>0</v>
      </c>
      <c r="Y403">
        <v>0</v>
      </c>
      <c r="Z403">
        <v>0</v>
      </c>
      <c r="AA403">
        <v>0</v>
      </c>
      <c r="AB403">
        <v>1</v>
      </c>
      <c r="AC403" t="s">
        <v>84</v>
      </c>
      <c r="AD403" t="s">
        <v>682</v>
      </c>
      <c r="AE403" t="s">
        <v>83</v>
      </c>
    </row>
    <row r="404" spans="1:31">
      <c r="A404" t="s">
        <v>823</v>
      </c>
      <c r="B404">
        <v>2012</v>
      </c>
      <c r="C404" t="s">
        <v>682</v>
      </c>
      <c r="D404" t="s">
        <v>79</v>
      </c>
      <c r="E404" t="s">
        <v>79</v>
      </c>
      <c r="F404" t="s">
        <v>214</v>
      </c>
      <c r="G404" t="s">
        <v>79</v>
      </c>
      <c r="H404" t="s">
        <v>106</v>
      </c>
      <c r="I404" t="s">
        <v>89</v>
      </c>
      <c r="J404" t="s">
        <v>79</v>
      </c>
      <c r="K404">
        <v>17.469306</v>
      </c>
      <c r="L404">
        <v>0.668848</v>
      </c>
      <c r="M404">
        <v>16.141999999999999</v>
      </c>
      <c r="N404">
        <v>18.795999999999999</v>
      </c>
      <c r="O404" t="s">
        <v>81</v>
      </c>
      <c r="P404" t="s">
        <v>824</v>
      </c>
      <c r="Q404">
        <v>1.327</v>
      </c>
      <c r="R404">
        <v>1.327</v>
      </c>
      <c r="S404" t="s">
        <v>83</v>
      </c>
      <c r="T404" t="s">
        <v>83</v>
      </c>
      <c r="U404" t="s">
        <v>83</v>
      </c>
      <c r="V404" t="s">
        <v>83</v>
      </c>
      <c r="W404">
        <v>93</v>
      </c>
      <c r="X404">
        <v>0</v>
      </c>
      <c r="Y404">
        <v>0</v>
      </c>
      <c r="Z404">
        <v>0</v>
      </c>
      <c r="AA404">
        <v>0</v>
      </c>
      <c r="AB404">
        <v>1</v>
      </c>
      <c r="AC404" t="s">
        <v>84</v>
      </c>
      <c r="AD404" t="s">
        <v>682</v>
      </c>
      <c r="AE404" t="s">
        <v>83</v>
      </c>
    </row>
    <row r="405" spans="1:31">
      <c r="A405" t="s">
        <v>825</v>
      </c>
      <c r="B405">
        <v>2012</v>
      </c>
      <c r="C405" t="s">
        <v>682</v>
      </c>
      <c r="D405" t="s">
        <v>79</v>
      </c>
      <c r="E405" t="s">
        <v>79</v>
      </c>
      <c r="F405" t="s">
        <v>214</v>
      </c>
      <c r="G405" t="s">
        <v>79</v>
      </c>
      <c r="H405" t="s">
        <v>79</v>
      </c>
      <c r="I405" t="s">
        <v>79</v>
      </c>
      <c r="J405" t="s">
        <v>79</v>
      </c>
      <c r="K405">
        <v>17.340676999999999</v>
      </c>
      <c r="L405">
        <v>0.116008</v>
      </c>
      <c r="M405">
        <v>17.111000000000001</v>
      </c>
      <c r="N405">
        <v>17.571000000000002</v>
      </c>
      <c r="O405" t="s">
        <v>81</v>
      </c>
      <c r="P405" t="s">
        <v>826</v>
      </c>
      <c r="Q405">
        <v>0.23</v>
      </c>
      <c r="R405">
        <v>0.23</v>
      </c>
      <c r="S405" t="s">
        <v>83</v>
      </c>
      <c r="T405" t="s">
        <v>83</v>
      </c>
      <c r="U405" t="s">
        <v>83</v>
      </c>
      <c r="V405" t="s">
        <v>83</v>
      </c>
      <c r="W405">
        <v>2423</v>
      </c>
      <c r="X405">
        <v>0</v>
      </c>
      <c r="Y405">
        <v>0</v>
      </c>
      <c r="Z405">
        <v>0</v>
      </c>
      <c r="AA405">
        <v>0</v>
      </c>
      <c r="AB405">
        <v>1</v>
      </c>
      <c r="AC405" t="s">
        <v>84</v>
      </c>
      <c r="AD405" t="s">
        <v>682</v>
      </c>
      <c r="AE405" t="s">
        <v>83</v>
      </c>
    </row>
    <row r="406" spans="1:31">
      <c r="A406" t="s">
        <v>827</v>
      </c>
      <c r="B406">
        <v>2012</v>
      </c>
      <c r="C406" t="s">
        <v>682</v>
      </c>
      <c r="D406" t="s">
        <v>79</v>
      </c>
      <c r="E406" t="s">
        <v>79</v>
      </c>
      <c r="F406" t="s">
        <v>214</v>
      </c>
      <c r="G406" t="s">
        <v>79</v>
      </c>
      <c r="H406" t="s">
        <v>79</v>
      </c>
      <c r="I406" t="s">
        <v>86</v>
      </c>
      <c r="J406" t="s">
        <v>79</v>
      </c>
      <c r="K406">
        <v>17.4421</v>
      </c>
      <c r="L406">
        <v>0.16238900000000001</v>
      </c>
      <c r="M406">
        <v>17.12</v>
      </c>
      <c r="N406">
        <v>17.763999999999999</v>
      </c>
      <c r="O406" t="s">
        <v>81</v>
      </c>
      <c r="P406" t="s">
        <v>828</v>
      </c>
      <c r="Q406">
        <v>0.32200000000000001</v>
      </c>
      <c r="R406">
        <v>0.32200000000000001</v>
      </c>
      <c r="S406" t="s">
        <v>83</v>
      </c>
      <c r="T406" t="s">
        <v>83</v>
      </c>
      <c r="U406" t="s">
        <v>83</v>
      </c>
      <c r="V406" t="s">
        <v>83</v>
      </c>
      <c r="W406">
        <v>1455</v>
      </c>
      <c r="X406">
        <v>0</v>
      </c>
      <c r="Y406">
        <v>0</v>
      </c>
      <c r="Z406">
        <v>0</v>
      </c>
      <c r="AA406">
        <v>0</v>
      </c>
      <c r="AB406">
        <v>1</v>
      </c>
      <c r="AC406" t="s">
        <v>84</v>
      </c>
      <c r="AD406" t="s">
        <v>682</v>
      </c>
      <c r="AE406" t="s">
        <v>83</v>
      </c>
    </row>
    <row r="407" spans="1:31">
      <c r="A407" t="s">
        <v>829</v>
      </c>
      <c r="B407">
        <v>2012</v>
      </c>
      <c r="C407" t="s">
        <v>682</v>
      </c>
      <c r="D407" t="s">
        <v>79</v>
      </c>
      <c r="E407" t="s">
        <v>79</v>
      </c>
      <c r="F407" t="s">
        <v>214</v>
      </c>
      <c r="G407" t="s">
        <v>79</v>
      </c>
      <c r="H407" t="s">
        <v>79</v>
      </c>
      <c r="I407" t="s">
        <v>89</v>
      </c>
      <c r="J407" t="s">
        <v>79</v>
      </c>
      <c r="K407">
        <v>17.235593999999999</v>
      </c>
      <c r="L407">
        <v>0.15576300000000001</v>
      </c>
      <c r="M407">
        <v>16.927</v>
      </c>
      <c r="N407">
        <v>17.545000000000002</v>
      </c>
      <c r="O407" t="s">
        <v>81</v>
      </c>
      <c r="P407" t="s">
        <v>830</v>
      </c>
      <c r="Q407">
        <v>0.309</v>
      </c>
      <c r="R407">
        <v>0.309</v>
      </c>
      <c r="S407" t="s">
        <v>83</v>
      </c>
      <c r="T407" t="s">
        <v>83</v>
      </c>
      <c r="U407" t="s">
        <v>83</v>
      </c>
      <c r="V407" t="s">
        <v>83</v>
      </c>
      <c r="W407">
        <v>968</v>
      </c>
      <c r="X407">
        <v>0</v>
      </c>
      <c r="Y407">
        <v>0</v>
      </c>
      <c r="Z407">
        <v>0</v>
      </c>
      <c r="AA407">
        <v>0</v>
      </c>
      <c r="AB407">
        <v>1</v>
      </c>
      <c r="AC407" t="s">
        <v>84</v>
      </c>
      <c r="AD407" t="s">
        <v>682</v>
      </c>
      <c r="AE407" t="s">
        <v>83</v>
      </c>
    </row>
    <row r="408" spans="1:31">
      <c r="A408" t="s">
        <v>831</v>
      </c>
      <c r="B408">
        <v>2012</v>
      </c>
      <c r="C408" t="s">
        <v>682</v>
      </c>
      <c r="D408" t="s">
        <v>79</v>
      </c>
      <c r="E408" t="s">
        <v>241</v>
      </c>
      <c r="F408" t="s">
        <v>79</v>
      </c>
      <c r="G408" t="s">
        <v>79</v>
      </c>
      <c r="H408" t="s">
        <v>80</v>
      </c>
      <c r="I408" t="s">
        <v>79</v>
      </c>
      <c r="J408" t="s">
        <v>79</v>
      </c>
      <c r="K408">
        <v>16.237949</v>
      </c>
      <c r="L408">
        <v>0.186968</v>
      </c>
      <c r="M408">
        <v>15.867000000000001</v>
      </c>
      <c r="N408">
        <v>16.609000000000002</v>
      </c>
      <c r="O408" t="s">
        <v>81</v>
      </c>
      <c r="P408" t="s">
        <v>683</v>
      </c>
      <c r="Q408">
        <v>0.371</v>
      </c>
      <c r="R408">
        <v>0.371</v>
      </c>
      <c r="S408" t="s">
        <v>83</v>
      </c>
      <c r="T408" t="s">
        <v>83</v>
      </c>
      <c r="U408" t="s">
        <v>83</v>
      </c>
      <c r="V408" t="s">
        <v>83</v>
      </c>
      <c r="W408">
        <v>275</v>
      </c>
      <c r="X408">
        <v>0</v>
      </c>
      <c r="Y408">
        <v>0</v>
      </c>
      <c r="Z408">
        <v>0</v>
      </c>
      <c r="AA408">
        <v>0</v>
      </c>
      <c r="AB408">
        <v>1</v>
      </c>
      <c r="AC408" t="s">
        <v>84</v>
      </c>
      <c r="AD408" t="s">
        <v>682</v>
      </c>
      <c r="AE408" t="s">
        <v>83</v>
      </c>
    </row>
    <row r="409" spans="1:31">
      <c r="A409" t="s">
        <v>832</v>
      </c>
      <c r="B409">
        <v>2012</v>
      </c>
      <c r="C409" t="s">
        <v>682</v>
      </c>
      <c r="D409" t="s">
        <v>79</v>
      </c>
      <c r="E409" t="s">
        <v>241</v>
      </c>
      <c r="F409" t="s">
        <v>79</v>
      </c>
      <c r="G409" t="s">
        <v>79</v>
      </c>
      <c r="H409" t="s">
        <v>80</v>
      </c>
      <c r="I409" t="s">
        <v>86</v>
      </c>
      <c r="J409" t="s">
        <v>79</v>
      </c>
      <c r="K409">
        <v>15.792693999999999</v>
      </c>
      <c r="L409">
        <v>0.23128199999999999</v>
      </c>
      <c r="M409">
        <v>15.334</v>
      </c>
      <c r="N409">
        <v>16.251999999999999</v>
      </c>
      <c r="O409" t="s">
        <v>81</v>
      </c>
      <c r="P409" t="s">
        <v>833</v>
      </c>
      <c r="Q409">
        <v>0.45900000000000002</v>
      </c>
      <c r="R409">
        <v>0.45900000000000002</v>
      </c>
      <c r="S409" t="s">
        <v>83</v>
      </c>
      <c r="T409" t="s">
        <v>83</v>
      </c>
      <c r="U409" t="s">
        <v>83</v>
      </c>
      <c r="V409" t="s">
        <v>83</v>
      </c>
      <c r="W409">
        <v>173</v>
      </c>
      <c r="X409">
        <v>0</v>
      </c>
      <c r="Y409">
        <v>0</v>
      </c>
      <c r="Z409">
        <v>0</v>
      </c>
      <c r="AA409">
        <v>0</v>
      </c>
      <c r="AB409">
        <v>1</v>
      </c>
      <c r="AC409" t="s">
        <v>84</v>
      </c>
      <c r="AD409" t="s">
        <v>682</v>
      </c>
      <c r="AE409" t="s">
        <v>83</v>
      </c>
    </row>
    <row r="410" spans="1:31">
      <c r="A410" t="s">
        <v>834</v>
      </c>
      <c r="B410">
        <v>2012</v>
      </c>
      <c r="C410" t="s">
        <v>682</v>
      </c>
      <c r="D410" t="s">
        <v>79</v>
      </c>
      <c r="E410" t="s">
        <v>241</v>
      </c>
      <c r="F410" t="s">
        <v>79</v>
      </c>
      <c r="G410" t="s">
        <v>79</v>
      </c>
      <c r="H410" t="s">
        <v>80</v>
      </c>
      <c r="I410" t="s">
        <v>89</v>
      </c>
      <c r="J410" t="s">
        <v>79</v>
      </c>
      <c r="K410">
        <v>16.773388000000001</v>
      </c>
      <c r="L410">
        <v>0.27391700000000002</v>
      </c>
      <c r="M410">
        <v>16.23</v>
      </c>
      <c r="N410">
        <v>17.317</v>
      </c>
      <c r="O410" t="s">
        <v>81</v>
      </c>
      <c r="P410" t="s">
        <v>835</v>
      </c>
      <c r="Q410">
        <v>0.54300000000000004</v>
      </c>
      <c r="R410">
        <v>0.54300000000000004</v>
      </c>
      <c r="S410" t="s">
        <v>83</v>
      </c>
      <c r="T410" t="s">
        <v>83</v>
      </c>
      <c r="U410" t="s">
        <v>83</v>
      </c>
      <c r="V410" t="s">
        <v>83</v>
      </c>
      <c r="W410">
        <v>102</v>
      </c>
      <c r="X410">
        <v>0</v>
      </c>
      <c r="Y410">
        <v>0</v>
      </c>
      <c r="Z410">
        <v>0</v>
      </c>
      <c r="AA410">
        <v>0</v>
      </c>
      <c r="AB410">
        <v>1</v>
      </c>
      <c r="AC410" t="s">
        <v>84</v>
      </c>
      <c r="AD410" t="s">
        <v>682</v>
      </c>
      <c r="AE410" t="s">
        <v>83</v>
      </c>
    </row>
    <row r="411" spans="1:31">
      <c r="A411" t="s">
        <v>836</v>
      </c>
      <c r="B411">
        <v>2012</v>
      </c>
      <c r="C411" t="s">
        <v>682</v>
      </c>
      <c r="D411" t="s">
        <v>79</v>
      </c>
      <c r="E411" t="s">
        <v>241</v>
      </c>
      <c r="F411" t="s">
        <v>79</v>
      </c>
      <c r="G411" t="s">
        <v>79</v>
      </c>
      <c r="H411" t="s">
        <v>92</v>
      </c>
      <c r="I411" t="s">
        <v>79</v>
      </c>
      <c r="J411" t="s">
        <v>79</v>
      </c>
      <c r="K411">
        <v>17.453982</v>
      </c>
      <c r="L411">
        <v>0.20672299999999999</v>
      </c>
      <c r="M411">
        <v>17.044</v>
      </c>
      <c r="N411">
        <v>17.864000000000001</v>
      </c>
      <c r="O411" t="s">
        <v>81</v>
      </c>
      <c r="P411" t="s">
        <v>837</v>
      </c>
      <c r="Q411">
        <v>0.41</v>
      </c>
      <c r="R411">
        <v>0.41</v>
      </c>
      <c r="S411" t="s">
        <v>83</v>
      </c>
      <c r="T411" t="s">
        <v>83</v>
      </c>
      <c r="U411" t="s">
        <v>83</v>
      </c>
      <c r="V411" t="s">
        <v>83</v>
      </c>
      <c r="W411">
        <v>990</v>
      </c>
      <c r="X411">
        <v>0</v>
      </c>
      <c r="Y411">
        <v>0</v>
      </c>
      <c r="Z411">
        <v>0</v>
      </c>
      <c r="AA411">
        <v>0</v>
      </c>
      <c r="AB411">
        <v>1</v>
      </c>
      <c r="AC411" t="s">
        <v>84</v>
      </c>
      <c r="AD411" t="s">
        <v>682</v>
      </c>
      <c r="AE411" t="s">
        <v>83</v>
      </c>
    </row>
    <row r="412" spans="1:31">
      <c r="A412" t="s">
        <v>838</v>
      </c>
      <c r="B412">
        <v>2012</v>
      </c>
      <c r="C412" t="s">
        <v>682</v>
      </c>
      <c r="D412" t="s">
        <v>79</v>
      </c>
      <c r="E412" t="s">
        <v>241</v>
      </c>
      <c r="F412" t="s">
        <v>79</v>
      </c>
      <c r="G412" t="s">
        <v>79</v>
      </c>
      <c r="H412" t="s">
        <v>92</v>
      </c>
      <c r="I412" t="s">
        <v>86</v>
      </c>
      <c r="J412" t="s">
        <v>79</v>
      </c>
      <c r="K412">
        <v>16.882805000000001</v>
      </c>
      <c r="L412">
        <v>0.25390499999999999</v>
      </c>
      <c r="M412">
        <v>16.379000000000001</v>
      </c>
      <c r="N412">
        <v>17.387</v>
      </c>
      <c r="O412" t="s">
        <v>81</v>
      </c>
      <c r="P412" t="s">
        <v>839</v>
      </c>
      <c r="Q412">
        <v>0.504</v>
      </c>
      <c r="R412">
        <v>0.504</v>
      </c>
      <c r="S412" t="s">
        <v>83</v>
      </c>
      <c r="T412" t="s">
        <v>83</v>
      </c>
      <c r="U412" t="s">
        <v>83</v>
      </c>
      <c r="V412" t="s">
        <v>83</v>
      </c>
      <c r="W412">
        <v>589</v>
      </c>
      <c r="X412">
        <v>0</v>
      </c>
      <c r="Y412">
        <v>0</v>
      </c>
      <c r="Z412">
        <v>0</v>
      </c>
      <c r="AA412">
        <v>0</v>
      </c>
      <c r="AB412">
        <v>1</v>
      </c>
      <c r="AC412" t="s">
        <v>84</v>
      </c>
      <c r="AD412" t="s">
        <v>682</v>
      </c>
      <c r="AE412" t="s">
        <v>83</v>
      </c>
    </row>
    <row r="413" spans="1:31">
      <c r="A413" t="s">
        <v>840</v>
      </c>
      <c r="B413">
        <v>2012</v>
      </c>
      <c r="C413" t="s">
        <v>682</v>
      </c>
      <c r="D413" t="s">
        <v>79</v>
      </c>
      <c r="E413" t="s">
        <v>241</v>
      </c>
      <c r="F413" t="s">
        <v>79</v>
      </c>
      <c r="G413" t="s">
        <v>79</v>
      </c>
      <c r="H413" t="s">
        <v>92</v>
      </c>
      <c r="I413" t="s">
        <v>89</v>
      </c>
      <c r="J413" t="s">
        <v>79</v>
      </c>
      <c r="K413">
        <v>17.91151</v>
      </c>
      <c r="L413">
        <v>0.294601</v>
      </c>
      <c r="M413">
        <v>17.327000000000002</v>
      </c>
      <c r="N413">
        <v>18.495999999999999</v>
      </c>
      <c r="O413" t="s">
        <v>81</v>
      </c>
      <c r="P413" t="s">
        <v>841</v>
      </c>
      <c r="Q413">
        <v>0.58399999999999996</v>
      </c>
      <c r="R413">
        <v>0.58399999999999996</v>
      </c>
      <c r="S413" t="s">
        <v>83</v>
      </c>
      <c r="T413" t="s">
        <v>83</v>
      </c>
      <c r="U413" t="s">
        <v>83</v>
      </c>
      <c r="V413" t="s">
        <v>83</v>
      </c>
      <c r="W413">
        <v>401</v>
      </c>
      <c r="X413">
        <v>0</v>
      </c>
      <c r="Y413">
        <v>0</v>
      </c>
      <c r="Z413">
        <v>0</v>
      </c>
      <c r="AA413">
        <v>0</v>
      </c>
      <c r="AB413">
        <v>1</v>
      </c>
      <c r="AC413" t="s">
        <v>84</v>
      </c>
      <c r="AD413" t="s">
        <v>682</v>
      </c>
      <c r="AE413" t="s">
        <v>83</v>
      </c>
    </row>
    <row r="414" spans="1:31">
      <c r="A414" t="s">
        <v>842</v>
      </c>
      <c r="B414">
        <v>2012</v>
      </c>
      <c r="C414" t="s">
        <v>682</v>
      </c>
      <c r="D414" t="s">
        <v>79</v>
      </c>
      <c r="E414" t="s">
        <v>241</v>
      </c>
      <c r="F414" t="s">
        <v>79</v>
      </c>
      <c r="G414" t="s">
        <v>79</v>
      </c>
      <c r="H414" t="s">
        <v>99</v>
      </c>
      <c r="I414" t="s">
        <v>79</v>
      </c>
      <c r="J414" t="s">
        <v>79</v>
      </c>
      <c r="K414">
        <v>17.712772000000001</v>
      </c>
      <c r="L414">
        <v>0.215112</v>
      </c>
      <c r="M414">
        <v>17.286000000000001</v>
      </c>
      <c r="N414">
        <v>18.14</v>
      </c>
      <c r="O414" t="s">
        <v>81</v>
      </c>
      <c r="P414" t="s">
        <v>816</v>
      </c>
      <c r="Q414">
        <v>0.42699999999999999</v>
      </c>
      <c r="R414">
        <v>0.42699999999999999</v>
      </c>
      <c r="S414" t="s">
        <v>83</v>
      </c>
      <c r="T414" t="s">
        <v>83</v>
      </c>
      <c r="U414" t="s">
        <v>83</v>
      </c>
      <c r="V414" t="s">
        <v>83</v>
      </c>
      <c r="W414">
        <v>827</v>
      </c>
      <c r="X414">
        <v>0</v>
      </c>
      <c r="Y414">
        <v>0</v>
      </c>
      <c r="Z414">
        <v>0</v>
      </c>
      <c r="AA414">
        <v>0</v>
      </c>
      <c r="AB414">
        <v>1</v>
      </c>
      <c r="AC414" t="s">
        <v>84</v>
      </c>
      <c r="AD414" t="s">
        <v>682</v>
      </c>
      <c r="AE414" t="s">
        <v>83</v>
      </c>
    </row>
    <row r="415" spans="1:31">
      <c r="A415" t="s">
        <v>843</v>
      </c>
      <c r="B415">
        <v>2012</v>
      </c>
      <c r="C415" t="s">
        <v>682</v>
      </c>
      <c r="D415" t="s">
        <v>79</v>
      </c>
      <c r="E415" t="s">
        <v>241</v>
      </c>
      <c r="F415" t="s">
        <v>79</v>
      </c>
      <c r="G415" t="s">
        <v>79</v>
      </c>
      <c r="H415" t="s">
        <v>99</v>
      </c>
      <c r="I415" t="s">
        <v>86</v>
      </c>
      <c r="J415" t="s">
        <v>79</v>
      </c>
      <c r="K415">
        <v>17.75065</v>
      </c>
      <c r="L415">
        <v>0.29944900000000002</v>
      </c>
      <c r="M415">
        <v>17.157</v>
      </c>
      <c r="N415">
        <v>18.344999999999999</v>
      </c>
      <c r="O415" t="s">
        <v>81</v>
      </c>
      <c r="P415" t="s">
        <v>844</v>
      </c>
      <c r="Q415">
        <v>0.59399999999999997</v>
      </c>
      <c r="R415">
        <v>0.59399999999999997</v>
      </c>
      <c r="S415" t="s">
        <v>83</v>
      </c>
      <c r="T415" t="s">
        <v>83</v>
      </c>
      <c r="U415" t="s">
        <v>83</v>
      </c>
      <c r="V415" t="s">
        <v>83</v>
      </c>
      <c r="W415">
        <v>482</v>
      </c>
      <c r="X415">
        <v>0</v>
      </c>
      <c r="Y415">
        <v>0</v>
      </c>
      <c r="Z415">
        <v>0</v>
      </c>
      <c r="AA415">
        <v>0</v>
      </c>
      <c r="AB415">
        <v>1</v>
      </c>
      <c r="AC415" t="s">
        <v>84</v>
      </c>
      <c r="AD415" t="s">
        <v>682</v>
      </c>
      <c r="AE415" t="s">
        <v>83</v>
      </c>
    </row>
    <row r="416" spans="1:31">
      <c r="A416" t="s">
        <v>845</v>
      </c>
      <c r="B416">
        <v>2012</v>
      </c>
      <c r="C416" t="s">
        <v>682</v>
      </c>
      <c r="D416" t="s">
        <v>79</v>
      </c>
      <c r="E416" t="s">
        <v>241</v>
      </c>
      <c r="F416" t="s">
        <v>79</v>
      </c>
      <c r="G416" t="s">
        <v>79</v>
      </c>
      <c r="H416" t="s">
        <v>99</v>
      </c>
      <c r="I416" t="s">
        <v>89</v>
      </c>
      <c r="J416" t="s">
        <v>79</v>
      </c>
      <c r="K416">
        <v>17.672073000000001</v>
      </c>
      <c r="L416">
        <v>0.31457400000000002</v>
      </c>
      <c r="M416">
        <v>17.047999999999998</v>
      </c>
      <c r="N416">
        <v>18.295999999999999</v>
      </c>
      <c r="O416" t="s">
        <v>81</v>
      </c>
      <c r="P416" t="s">
        <v>846</v>
      </c>
      <c r="Q416">
        <v>0.624</v>
      </c>
      <c r="R416">
        <v>0.624</v>
      </c>
      <c r="S416" t="s">
        <v>83</v>
      </c>
      <c r="T416" t="s">
        <v>83</v>
      </c>
      <c r="U416" t="s">
        <v>83</v>
      </c>
      <c r="V416" t="s">
        <v>83</v>
      </c>
      <c r="W416">
        <v>345</v>
      </c>
      <c r="X416">
        <v>0</v>
      </c>
      <c r="Y416">
        <v>0</v>
      </c>
      <c r="Z416">
        <v>0</v>
      </c>
      <c r="AA416">
        <v>0</v>
      </c>
      <c r="AB416">
        <v>1</v>
      </c>
      <c r="AC416" t="s">
        <v>84</v>
      </c>
      <c r="AD416" t="s">
        <v>682</v>
      </c>
      <c r="AE416" t="s">
        <v>83</v>
      </c>
    </row>
    <row r="417" spans="1:31">
      <c r="A417" t="s">
        <v>847</v>
      </c>
      <c r="B417">
        <v>2012</v>
      </c>
      <c r="C417" t="s">
        <v>682</v>
      </c>
      <c r="D417" t="s">
        <v>79</v>
      </c>
      <c r="E417" t="s">
        <v>241</v>
      </c>
      <c r="F417" t="s">
        <v>79</v>
      </c>
      <c r="G417" t="s">
        <v>79</v>
      </c>
      <c r="H417" t="s">
        <v>106</v>
      </c>
      <c r="I417" t="s">
        <v>79</v>
      </c>
      <c r="J417" t="s">
        <v>79</v>
      </c>
      <c r="K417">
        <v>18.759163999999998</v>
      </c>
      <c r="L417">
        <v>0.72078799999999998</v>
      </c>
      <c r="M417">
        <v>17.329000000000001</v>
      </c>
      <c r="N417">
        <v>20.189</v>
      </c>
      <c r="O417" t="s">
        <v>81</v>
      </c>
      <c r="P417" t="s">
        <v>848</v>
      </c>
      <c r="Q417">
        <v>1.43</v>
      </c>
      <c r="R417">
        <v>1.43</v>
      </c>
      <c r="S417" t="s">
        <v>83</v>
      </c>
      <c r="T417" t="s">
        <v>83</v>
      </c>
      <c r="U417" t="s">
        <v>83</v>
      </c>
      <c r="V417" t="s">
        <v>83</v>
      </c>
      <c r="W417">
        <v>220</v>
      </c>
      <c r="X417">
        <v>0</v>
      </c>
      <c r="Y417">
        <v>0</v>
      </c>
      <c r="Z417">
        <v>0</v>
      </c>
      <c r="AA417">
        <v>0</v>
      </c>
      <c r="AB417">
        <v>1</v>
      </c>
      <c r="AC417" t="s">
        <v>84</v>
      </c>
      <c r="AD417" t="s">
        <v>682</v>
      </c>
      <c r="AE417" t="s">
        <v>83</v>
      </c>
    </row>
    <row r="418" spans="1:31">
      <c r="A418" t="s">
        <v>849</v>
      </c>
      <c r="B418">
        <v>2012</v>
      </c>
      <c r="C418" t="s">
        <v>682</v>
      </c>
      <c r="D418" t="s">
        <v>79</v>
      </c>
      <c r="E418" t="s">
        <v>241</v>
      </c>
      <c r="F418" t="s">
        <v>79</v>
      </c>
      <c r="G418" t="s">
        <v>79</v>
      </c>
      <c r="H418" t="s">
        <v>106</v>
      </c>
      <c r="I418" t="s">
        <v>86</v>
      </c>
      <c r="J418" t="s">
        <v>79</v>
      </c>
      <c r="K418">
        <v>20.478088</v>
      </c>
      <c r="L418">
        <v>1.1200760000000001</v>
      </c>
      <c r="M418">
        <v>18.256</v>
      </c>
      <c r="N418">
        <v>22.7</v>
      </c>
      <c r="O418" t="s">
        <v>81</v>
      </c>
      <c r="P418" t="s">
        <v>702</v>
      </c>
      <c r="Q418">
        <v>2.222</v>
      </c>
      <c r="R418">
        <v>2.222</v>
      </c>
      <c r="S418" t="s">
        <v>83</v>
      </c>
      <c r="T418" t="s">
        <v>83</v>
      </c>
      <c r="U418" t="s">
        <v>83</v>
      </c>
      <c r="V418" t="s">
        <v>83</v>
      </c>
      <c r="W418">
        <v>128</v>
      </c>
      <c r="X418">
        <v>0</v>
      </c>
      <c r="Y418">
        <v>0</v>
      </c>
      <c r="Z418">
        <v>0</v>
      </c>
      <c r="AA418">
        <v>0</v>
      </c>
      <c r="AB418">
        <v>1</v>
      </c>
      <c r="AC418" t="s">
        <v>84</v>
      </c>
      <c r="AD418" t="s">
        <v>682</v>
      </c>
      <c r="AE418" t="s">
        <v>83</v>
      </c>
    </row>
    <row r="419" spans="1:31">
      <c r="A419" t="s">
        <v>850</v>
      </c>
      <c r="B419">
        <v>2012</v>
      </c>
      <c r="C419" t="s">
        <v>682</v>
      </c>
      <c r="D419" t="s">
        <v>79</v>
      </c>
      <c r="E419" t="s">
        <v>241</v>
      </c>
      <c r="F419" t="s">
        <v>79</v>
      </c>
      <c r="G419" t="s">
        <v>79</v>
      </c>
      <c r="H419" t="s">
        <v>106</v>
      </c>
      <c r="I419" t="s">
        <v>89</v>
      </c>
      <c r="J419" t="s">
        <v>79</v>
      </c>
      <c r="K419">
        <v>16.954208000000001</v>
      </c>
      <c r="L419">
        <v>0.76766699999999999</v>
      </c>
      <c r="M419">
        <v>15.430999999999999</v>
      </c>
      <c r="N419">
        <v>18.477</v>
      </c>
      <c r="O419" t="s">
        <v>81</v>
      </c>
      <c r="P419" t="s">
        <v>851</v>
      </c>
      <c r="Q419">
        <v>1.5229999999999999</v>
      </c>
      <c r="R419">
        <v>1.5229999999999999</v>
      </c>
      <c r="S419" t="s">
        <v>83</v>
      </c>
      <c r="T419" t="s">
        <v>83</v>
      </c>
      <c r="U419" t="s">
        <v>83</v>
      </c>
      <c r="V419" t="s">
        <v>83</v>
      </c>
      <c r="W419">
        <v>92</v>
      </c>
      <c r="X419">
        <v>0</v>
      </c>
      <c r="Y419">
        <v>0</v>
      </c>
      <c r="Z419">
        <v>0</v>
      </c>
      <c r="AA419">
        <v>0</v>
      </c>
      <c r="AB419">
        <v>1</v>
      </c>
      <c r="AC419" t="s">
        <v>84</v>
      </c>
      <c r="AD419" t="s">
        <v>682</v>
      </c>
      <c r="AE419" t="s">
        <v>83</v>
      </c>
    </row>
    <row r="420" spans="1:31">
      <c r="A420" t="s">
        <v>852</v>
      </c>
      <c r="B420">
        <v>2012</v>
      </c>
      <c r="C420" t="s">
        <v>682</v>
      </c>
      <c r="D420" t="s">
        <v>79</v>
      </c>
      <c r="E420" t="s">
        <v>241</v>
      </c>
      <c r="F420" t="s">
        <v>79</v>
      </c>
      <c r="G420" t="s">
        <v>79</v>
      </c>
      <c r="H420" t="s">
        <v>79</v>
      </c>
      <c r="I420" t="s">
        <v>79</v>
      </c>
      <c r="J420" t="s">
        <v>79</v>
      </c>
      <c r="K420">
        <v>17.469086999999998</v>
      </c>
      <c r="L420">
        <v>0.13205800000000001</v>
      </c>
      <c r="M420">
        <v>17.207000000000001</v>
      </c>
      <c r="N420">
        <v>17.731000000000002</v>
      </c>
      <c r="O420" t="s">
        <v>81</v>
      </c>
      <c r="P420" t="s">
        <v>853</v>
      </c>
      <c r="Q420">
        <v>0.26200000000000001</v>
      </c>
      <c r="R420">
        <v>0.26200000000000001</v>
      </c>
      <c r="S420" t="s">
        <v>83</v>
      </c>
      <c r="T420" t="s">
        <v>83</v>
      </c>
      <c r="U420" t="s">
        <v>83</v>
      </c>
      <c r="V420" t="s">
        <v>83</v>
      </c>
      <c r="W420">
        <v>2312</v>
      </c>
      <c r="X420">
        <v>0</v>
      </c>
      <c r="Y420">
        <v>0</v>
      </c>
      <c r="Z420">
        <v>0</v>
      </c>
      <c r="AA420">
        <v>0</v>
      </c>
      <c r="AB420">
        <v>1</v>
      </c>
      <c r="AC420" t="s">
        <v>84</v>
      </c>
      <c r="AD420" t="s">
        <v>682</v>
      </c>
      <c r="AE420" t="s">
        <v>83</v>
      </c>
    </row>
    <row r="421" spans="1:31">
      <c r="A421" t="s">
        <v>854</v>
      </c>
      <c r="B421">
        <v>2012</v>
      </c>
      <c r="C421" t="s">
        <v>682</v>
      </c>
      <c r="D421" t="s">
        <v>79</v>
      </c>
      <c r="E421" t="s">
        <v>241</v>
      </c>
      <c r="F421" t="s">
        <v>79</v>
      </c>
      <c r="G421" t="s">
        <v>79</v>
      </c>
      <c r="H421" t="s">
        <v>79</v>
      </c>
      <c r="I421" t="s">
        <v>86</v>
      </c>
      <c r="J421" t="s">
        <v>79</v>
      </c>
      <c r="K421">
        <v>17.302782000000001</v>
      </c>
      <c r="L421">
        <v>0.17577699999999999</v>
      </c>
      <c r="M421">
        <v>16.954000000000001</v>
      </c>
      <c r="N421">
        <v>17.652000000000001</v>
      </c>
      <c r="O421" t="s">
        <v>81</v>
      </c>
      <c r="P421" t="s">
        <v>795</v>
      </c>
      <c r="Q421">
        <v>0.34899999999999998</v>
      </c>
      <c r="R421">
        <v>0.34899999999999998</v>
      </c>
      <c r="S421" t="s">
        <v>83</v>
      </c>
      <c r="T421" t="s">
        <v>83</v>
      </c>
      <c r="U421" t="s">
        <v>83</v>
      </c>
      <c r="V421" t="s">
        <v>83</v>
      </c>
      <c r="W421">
        <v>1372</v>
      </c>
      <c r="X421">
        <v>0</v>
      </c>
      <c r="Y421">
        <v>0</v>
      </c>
      <c r="Z421">
        <v>0</v>
      </c>
      <c r="AA421">
        <v>0</v>
      </c>
      <c r="AB421">
        <v>1</v>
      </c>
      <c r="AC421" t="s">
        <v>84</v>
      </c>
      <c r="AD421" t="s">
        <v>682</v>
      </c>
      <c r="AE421" t="s">
        <v>83</v>
      </c>
    </row>
    <row r="422" spans="1:31">
      <c r="A422" t="s">
        <v>855</v>
      </c>
      <c r="B422">
        <v>2012</v>
      </c>
      <c r="C422" t="s">
        <v>682</v>
      </c>
      <c r="D422" t="s">
        <v>79</v>
      </c>
      <c r="E422" t="s">
        <v>241</v>
      </c>
      <c r="F422" t="s">
        <v>79</v>
      </c>
      <c r="G422" t="s">
        <v>79</v>
      </c>
      <c r="H422" t="s">
        <v>79</v>
      </c>
      <c r="I422" t="s">
        <v>89</v>
      </c>
      <c r="J422" t="s">
        <v>79</v>
      </c>
      <c r="K422">
        <v>17.628256</v>
      </c>
      <c r="L422">
        <v>0.18424499999999999</v>
      </c>
      <c r="M422">
        <v>17.263000000000002</v>
      </c>
      <c r="N422">
        <v>17.994</v>
      </c>
      <c r="O422" t="s">
        <v>81</v>
      </c>
      <c r="P422" t="s">
        <v>730</v>
      </c>
      <c r="Q422">
        <v>0.36599999999999999</v>
      </c>
      <c r="R422">
        <v>0.36599999999999999</v>
      </c>
      <c r="S422" t="s">
        <v>83</v>
      </c>
      <c r="T422" t="s">
        <v>83</v>
      </c>
      <c r="U422" t="s">
        <v>83</v>
      </c>
      <c r="V422" t="s">
        <v>83</v>
      </c>
      <c r="W422">
        <v>940</v>
      </c>
      <c r="X422">
        <v>0</v>
      </c>
      <c r="Y422">
        <v>0</v>
      </c>
      <c r="Z422">
        <v>0</v>
      </c>
      <c r="AA422">
        <v>0</v>
      </c>
      <c r="AB422">
        <v>1</v>
      </c>
      <c r="AC422" t="s">
        <v>84</v>
      </c>
      <c r="AD422" t="s">
        <v>682</v>
      </c>
      <c r="AE422" t="s">
        <v>83</v>
      </c>
    </row>
    <row r="423" spans="1:31">
      <c r="A423" t="s">
        <v>856</v>
      </c>
      <c r="B423">
        <v>2012</v>
      </c>
      <c r="C423" t="s">
        <v>682</v>
      </c>
      <c r="D423" t="s">
        <v>79</v>
      </c>
      <c r="E423" t="s">
        <v>266</v>
      </c>
      <c r="F423" t="s">
        <v>79</v>
      </c>
      <c r="G423" t="s">
        <v>79</v>
      </c>
      <c r="H423" t="s">
        <v>80</v>
      </c>
      <c r="I423" t="s">
        <v>79</v>
      </c>
      <c r="J423" t="s">
        <v>79</v>
      </c>
      <c r="K423">
        <v>16.032869999999999</v>
      </c>
      <c r="L423">
        <v>0.57038100000000003</v>
      </c>
      <c r="M423">
        <v>14.901</v>
      </c>
      <c r="N423">
        <v>17.164000000000001</v>
      </c>
      <c r="O423" t="s">
        <v>81</v>
      </c>
      <c r="P423" t="s">
        <v>857</v>
      </c>
      <c r="Q423">
        <v>1.1319999999999999</v>
      </c>
      <c r="R423">
        <v>1.1319999999999999</v>
      </c>
      <c r="S423" t="s">
        <v>83</v>
      </c>
      <c r="T423" t="s">
        <v>83</v>
      </c>
      <c r="U423" t="s">
        <v>83</v>
      </c>
      <c r="V423" t="s">
        <v>83</v>
      </c>
      <c r="W423">
        <v>32</v>
      </c>
      <c r="X423">
        <v>0</v>
      </c>
      <c r="Y423">
        <v>0</v>
      </c>
      <c r="Z423">
        <v>0</v>
      </c>
      <c r="AA423">
        <v>0</v>
      </c>
      <c r="AB423">
        <v>1</v>
      </c>
      <c r="AC423" t="s">
        <v>84</v>
      </c>
      <c r="AD423" t="s">
        <v>682</v>
      </c>
      <c r="AE423" t="s">
        <v>83</v>
      </c>
    </row>
    <row r="424" spans="1:31">
      <c r="A424" t="s">
        <v>858</v>
      </c>
      <c r="B424">
        <v>2012</v>
      </c>
      <c r="C424" t="s">
        <v>682</v>
      </c>
      <c r="D424" t="s">
        <v>79</v>
      </c>
      <c r="E424" t="s">
        <v>266</v>
      </c>
      <c r="F424" t="s">
        <v>79</v>
      </c>
      <c r="G424" t="s">
        <v>79</v>
      </c>
      <c r="H424" t="s">
        <v>92</v>
      </c>
      <c r="I424" t="s">
        <v>79</v>
      </c>
      <c r="J424" t="s">
        <v>79</v>
      </c>
      <c r="K424">
        <v>18.282340000000001</v>
      </c>
      <c r="L424">
        <v>0.42886400000000002</v>
      </c>
      <c r="M424">
        <v>17.431000000000001</v>
      </c>
      <c r="N424">
        <v>19.132999999999999</v>
      </c>
      <c r="O424" t="s">
        <v>81</v>
      </c>
      <c r="P424" t="s">
        <v>859</v>
      </c>
      <c r="Q424">
        <v>0.85099999999999998</v>
      </c>
      <c r="R424">
        <v>0.85099999999999998</v>
      </c>
      <c r="S424" t="s">
        <v>83</v>
      </c>
      <c r="T424" t="s">
        <v>83</v>
      </c>
      <c r="U424" t="s">
        <v>83</v>
      </c>
      <c r="V424" t="s">
        <v>83</v>
      </c>
      <c r="W424">
        <v>116</v>
      </c>
      <c r="X424">
        <v>0</v>
      </c>
      <c r="Y424">
        <v>0</v>
      </c>
      <c r="Z424">
        <v>0</v>
      </c>
      <c r="AA424">
        <v>0</v>
      </c>
      <c r="AB424">
        <v>1</v>
      </c>
      <c r="AC424" t="s">
        <v>84</v>
      </c>
      <c r="AD424" t="s">
        <v>682</v>
      </c>
      <c r="AE424" t="s">
        <v>83</v>
      </c>
    </row>
    <row r="425" spans="1:31">
      <c r="A425" t="s">
        <v>860</v>
      </c>
      <c r="B425">
        <v>2012</v>
      </c>
      <c r="C425" t="s">
        <v>682</v>
      </c>
      <c r="D425" t="s">
        <v>79</v>
      </c>
      <c r="E425" t="s">
        <v>266</v>
      </c>
      <c r="F425" t="s">
        <v>79</v>
      </c>
      <c r="G425" t="s">
        <v>79</v>
      </c>
      <c r="H425" t="s">
        <v>92</v>
      </c>
      <c r="I425" t="s">
        <v>86</v>
      </c>
      <c r="J425" t="s">
        <v>79</v>
      </c>
      <c r="K425">
        <v>18.616423000000001</v>
      </c>
      <c r="L425">
        <v>0.70527799999999996</v>
      </c>
      <c r="M425">
        <v>17.216999999999999</v>
      </c>
      <c r="N425">
        <v>20.015999999999998</v>
      </c>
      <c r="O425" t="s">
        <v>81</v>
      </c>
      <c r="P425" t="s">
        <v>861</v>
      </c>
      <c r="Q425">
        <v>1.399</v>
      </c>
      <c r="R425">
        <v>1.399</v>
      </c>
      <c r="S425" t="s">
        <v>83</v>
      </c>
      <c r="T425" t="s">
        <v>83</v>
      </c>
      <c r="U425" t="s">
        <v>83</v>
      </c>
      <c r="V425" t="s">
        <v>83</v>
      </c>
      <c r="W425">
        <v>67</v>
      </c>
      <c r="X425">
        <v>0</v>
      </c>
      <c r="Y425">
        <v>0</v>
      </c>
      <c r="Z425">
        <v>0</v>
      </c>
      <c r="AA425">
        <v>0</v>
      </c>
      <c r="AB425">
        <v>1</v>
      </c>
      <c r="AC425" t="s">
        <v>84</v>
      </c>
      <c r="AD425" t="s">
        <v>682</v>
      </c>
      <c r="AE425" t="s">
        <v>83</v>
      </c>
    </row>
    <row r="426" spans="1:31">
      <c r="A426" t="s">
        <v>862</v>
      </c>
      <c r="B426">
        <v>2012</v>
      </c>
      <c r="C426" t="s">
        <v>682</v>
      </c>
      <c r="D426" t="s">
        <v>79</v>
      </c>
      <c r="E426" t="s">
        <v>266</v>
      </c>
      <c r="F426" t="s">
        <v>79</v>
      </c>
      <c r="G426" t="s">
        <v>79</v>
      </c>
      <c r="H426" t="s">
        <v>92</v>
      </c>
      <c r="I426" t="s">
        <v>89</v>
      </c>
      <c r="J426" t="s">
        <v>79</v>
      </c>
      <c r="K426">
        <v>17.919311</v>
      </c>
      <c r="L426">
        <v>0.39405099999999998</v>
      </c>
      <c r="M426">
        <v>17.138000000000002</v>
      </c>
      <c r="N426">
        <v>18.701000000000001</v>
      </c>
      <c r="O426" t="s">
        <v>81</v>
      </c>
      <c r="P426" t="s">
        <v>863</v>
      </c>
      <c r="Q426">
        <v>0.78200000000000003</v>
      </c>
      <c r="R426">
        <v>0.78200000000000003</v>
      </c>
      <c r="S426" t="s">
        <v>83</v>
      </c>
      <c r="T426" t="s">
        <v>83</v>
      </c>
      <c r="U426" t="s">
        <v>83</v>
      </c>
      <c r="V426" t="s">
        <v>83</v>
      </c>
      <c r="W426">
        <v>49</v>
      </c>
      <c r="X426">
        <v>0</v>
      </c>
      <c r="Y426">
        <v>0</v>
      </c>
      <c r="Z426">
        <v>0</v>
      </c>
      <c r="AA426">
        <v>0</v>
      </c>
      <c r="AB426">
        <v>1</v>
      </c>
      <c r="AC426" t="s">
        <v>84</v>
      </c>
      <c r="AD426" t="s">
        <v>682</v>
      </c>
      <c r="AE426" t="s">
        <v>83</v>
      </c>
    </row>
    <row r="427" spans="1:31">
      <c r="A427" t="s">
        <v>864</v>
      </c>
      <c r="B427">
        <v>2012</v>
      </c>
      <c r="C427" t="s">
        <v>682</v>
      </c>
      <c r="D427" t="s">
        <v>79</v>
      </c>
      <c r="E427" t="s">
        <v>266</v>
      </c>
      <c r="F427" t="s">
        <v>79</v>
      </c>
      <c r="G427" t="s">
        <v>79</v>
      </c>
      <c r="H427" t="s">
        <v>99</v>
      </c>
      <c r="I427" t="s">
        <v>79</v>
      </c>
      <c r="J427" t="s">
        <v>79</v>
      </c>
      <c r="K427">
        <v>21.308164000000001</v>
      </c>
      <c r="L427">
        <v>1.1296999999999999</v>
      </c>
      <c r="M427">
        <v>19.067</v>
      </c>
      <c r="N427">
        <v>23.548999999999999</v>
      </c>
      <c r="O427" t="s">
        <v>81</v>
      </c>
      <c r="P427" t="s">
        <v>865</v>
      </c>
      <c r="Q427">
        <v>2.2410000000000001</v>
      </c>
      <c r="R427">
        <v>2.2410000000000001</v>
      </c>
      <c r="S427" t="s">
        <v>83</v>
      </c>
      <c r="T427" t="s">
        <v>83</v>
      </c>
      <c r="U427" t="s">
        <v>83</v>
      </c>
      <c r="V427" t="s">
        <v>83</v>
      </c>
      <c r="W427">
        <v>45</v>
      </c>
      <c r="X427">
        <v>0</v>
      </c>
      <c r="Y427">
        <v>0</v>
      </c>
      <c r="Z427">
        <v>0</v>
      </c>
      <c r="AA427">
        <v>0</v>
      </c>
      <c r="AB427">
        <v>1</v>
      </c>
      <c r="AC427" t="s">
        <v>84</v>
      </c>
      <c r="AD427" t="s">
        <v>682</v>
      </c>
      <c r="AE427" t="s">
        <v>83</v>
      </c>
    </row>
    <row r="428" spans="1:31">
      <c r="A428" t="s">
        <v>866</v>
      </c>
      <c r="B428">
        <v>2012</v>
      </c>
      <c r="C428" t="s">
        <v>682</v>
      </c>
      <c r="D428" t="s">
        <v>79</v>
      </c>
      <c r="E428" t="s">
        <v>266</v>
      </c>
      <c r="F428" t="s">
        <v>79</v>
      </c>
      <c r="G428" t="s">
        <v>79</v>
      </c>
      <c r="H428" t="s">
        <v>79</v>
      </c>
      <c r="I428" t="s">
        <v>79</v>
      </c>
      <c r="J428" t="s">
        <v>79</v>
      </c>
      <c r="K428">
        <v>18.773879999999998</v>
      </c>
      <c r="L428">
        <v>0.39788499999999999</v>
      </c>
      <c r="M428">
        <v>17.984000000000002</v>
      </c>
      <c r="N428">
        <v>19.562999999999999</v>
      </c>
      <c r="O428" t="s">
        <v>81</v>
      </c>
      <c r="P428" t="s">
        <v>867</v>
      </c>
      <c r="Q428">
        <v>0.78900000000000003</v>
      </c>
      <c r="R428">
        <v>0.78900000000000003</v>
      </c>
      <c r="S428" t="s">
        <v>83</v>
      </c>
      <c r="T428" t="s">
        <v>83</v>
      </c>
      <c r="U428" t="s">
        <v>83</v>
      </c>
      <c r="V428" t="s">
        <v>83</v>
      </c>
      <c r="W428">
        <v>200</v>
      </c>
      <c r="X428">
        <v>0</v>
      </c>
      <c r="Y428">
        <v>0</v>
      </c>
      <c r="Z428">
        <v>0</v>
      </c>
      <c r="AA428">
        <v>0</v>
      </c>
      <c r="AB428">
        <v>1</v>
      </c>
      <c r="AC428" t="s">
        <v>84</v>
      </c>
      <c r="AD428" t="s">
        <v>682</v>
      </c>
      <c r="AE428" t="s">
        <v>83</v>
      </c>
    </row>
    <row r="429" spans="1:31">
      <c r="A429" t="s">
        <v>868</v>
      </c>
      <c r="B429">
        <v>2012</v>
      </c>
      <c r="C429" t="s">
        <v>682</v>
      </c>
      <c r="D429" t="s">
        <v>79</v>
      </c>
      <c r="E429" t="s">
        <v>266</v>
      </c>
      <c r="F429" t="s">
        <v>79</v>
      </c>
      <c r="G429" t="s">
        <v>79</v>
      </c>
      <c r="H429" t="s">
        <v>79</v>
      </c>
      <c r="I429" t="s">
        <v>86</v>
      </c>
      <c r="J429" t="s">
        <v>79</v>
      </c>
      <c r="K429">
        <v>19.604334000000001</v>
      </c>
      <c r="L429">
        <v>0.654949</v>
      </c>
      <c r="M429">
        <v>18.305</v>
      </c>
      <c r="N429">
        <v>20.904</v>
      </c>
      <c r="O429" t="s">
        <v>81</v>
      </c>
      <c r="P429" t="s">
        <v>869</v>
      </c>
      <c r="Q429">
        <v>1.2989999999999999</v>
      </c>
      <c r="R429">
        <v>1.2989999999999999</v>
      </c>
      <c r="S429" t="s">
        <v>83</v>
      </c>
      <c r="T429" t="s">
        <v>83</v>
      </c>
      <c r="U429" t="s">
        <v>83</v>
      </c>
      <c r="V429" t="s">
        <v>83</v>
      </c>
      <c r="W429">
        <v>109</v>
      </c>
      <c r="X429">
        <v>0</v>
      </c>
      <c r="Y429">
        <v>0</v>
      </c>
      <c r="Z429">
        <v>0</v>
      </c>
      <c r="AA429">
        <v>0</v>
      </c>
      <c r="AB429">
        <v>1</v>
      </c>
      <c r="AC429" t="s">
        <v>84</v>
      </c>
      <c r="AD429" t="s">
        <v>682</v>
      </c>
      <c r="AE429" t="s">
        <v>83</v>
      </c>
    </row>
    <row r="430" spans="1:31">
      <c r="A430" t="s">
        <v>870</v>
      </c>
      <c r="B430">
        <v>2012</v>
      </c>
      <c r="C430" t="s">
        <v>682</v>
      </c>
      <c r="D430" t="s">
        <v>79</v>
      </c>
      <c r="E430" t="s">
        <v>266</v>
      </c>
      <c r="F430" t="s">
        <v>79</v>
      </c>
      <c r="G430" t="s">
        <v>79</v>
      </c>
      <c r="H430" t="s">
        <v>79</v>
      </c>
      <c r="I430" t="s">
        <v>89</v>
      </c>
      <c r="J430" t="s">
        <v>79</v>
      </c>
      <c r="K430">
        <v>17.982642999999999</v>
      </c>
      <c r="L430">
        <v>0.45655099999999998</v>
      </c>
      <c r="M430">
        <v>17.077000000000002</v>
      </c>
      <c r="N430">
        <v>18.888000000000002</v>
      </c>
      <c r="O430" t="s">
        <v>81</v>
      </c>
      <c r="P430" t="s">
        <v>734</v>
      </c>
      <c r="Q430">
        <v>0.90600000000000003</v>
      </c>
      <c r="R430">
        <v>0.90600000000000003</v>
      </c>
      <c r="S430" t="s">
        <v>83</v>
      </c>
      <c r="T430" t="s">
        <v>83</v>
      </c>
      <c r="U430" t="s">
        <v>83</v>
      </c>
      <c r="V430" t="s">
        <v>83</v>
      </c>
      <c r="W430">
        <v>91</v>
      </c>
      <c r="X430">
        <v>0</v>
      </c>
      <c r="Y430">
        <v>0</v>
      </c>
      <c r="Z430">
        <v>0</v>
      </c>
      <c r="AA430">
        <v>0</v>
      </c>
      <c r="AB430">
        <v>1</v>
      </c>
      <c r="AC430" t="s">
        <v>84</v>
      </c>
      <c r="AD430" t="s">
        <v>682</v>
      </c>
      <c r="AE430" t="s">
        <v>83</v>
      </c>
    </row>
    <row r="431" spans="1:31">
      <c r="A431" t="s">
        <v>871</v>
      </c>
      <c r="B431">
        <v>2012</v>
      </c>
      <c r="C431" t="s">
        <v>682</v>
      </c>
      <c r="D431" t="s">
        <v>283</v>
      </c>
      <c r="E431" t="s">
        <v>79</v>
      </c>
      <c r="F431" t="s">
        <v>79</v>
      </c>
      <c r="G431" t="s">
        <v>79</v>
      </c>
      <c r="H431" t="s">
        <v>80</v>
      </c>
      <c r="I431" t="s">
        <v>79</v>
      </c>
      <c r="J431" t="s">
        <v>79</v>
      </c>
      <c r="K431">
        <v>15.693784000000001</v>
      </c>
      <c r="L431">
        <v>0.25687300000000002</v>
      </c>
      <c r="M431">
        <v>15.183999999999999</v>
      </c>
      <c r="N431">
        <v>16.202999999999999</v>
      </c>
      <c r="O431" t="s">
        <v>81</v>
      </c>
      <c r="P431" t="s">
        <v>665</v>
      </c>
      <c r="Q431">
        <v>0.51</v>
      </c>
      <c r="R431">
        <v>0.51</v>
      </c>
      <c r="S431" t="s">
        <v>83</v>
      </c>
      <c r="T431" t="s">
        <v>83</v>
      </c>
      <c r="U431" t="s">
        <v>83</v>
      </c>
      <c r="V431" t="s">
        <v>83</v>
      </c>
      <c r="W431">
        <v>151</v>
      </c>
      <c r="X431">
        <v>0</v>
      </c>
      <c r="Y431">
        <v>0</v>
      </c>
      <c r="Z431">
        <v>0</v>
      </c>
      <c r="AA431">
        <v>0</v>
      </c>
      <c r="AB431">
        <v>1</v>
      </c>
      <c r="AC431" t="s">
        <v>84</v>
      </c>
      <c r="AD431" t="s">
        <v>682</v>
      </c>
      <c r="AE431" t="s">
        <v>83</v>
      </c>
    </row>
    <row r="432" spans="1:31">
      <c r="A432" t="s">
        <v>872</v>
      </c>
      <c r="B432">
        <v>2012</v>
      </c>
      <c r="C432" t="s">
        <v>682</v>
      </c>
      <c r="D432" t="s">
        <v>283</v>
      </c>
      <c r="E432" t="s">
        <v>79</v>
      </c>
      <c r="F432" t="s">
        <v>79</v>
      </c>
      <c r="G432" t="s">
        <v>79</v>
      </c>
      <c r="H432" t="s">
        <v>80</v>
      </c>
      <c r="I432" t="s">
        <v>86</v>
      </c>
      <c r="J432" t="s">
        <v>79</v>
      </c>
      <c r="K432">
        <v>15.36828</v>
      </c>
      <c r="L432">
        <v>0.314027</v>
      </c>
      <c r="M432">
        <v>14.744999999999999</v>
      </c>
      <c r="N432">
        <v>15.991</v>
      </c>
      <c r="O432" t="s">
        <v>81</v>
      </c>
      <c r="P432" t="s">
        <v>390</v>
      </c>
      <c r="Q432">
        <v>0.623</v>
      </c>
      <c r="R432">
        <v>0.623</v>
      </c>
      <c r="S432" t="s">
        <v>83</v>
      </c>
      <c r="T432" t="s">
        <v>83</v>
      </c>
      <c r="U432" t="s">
        <v>83</v>
      </c>
      <c r="V432" t="s">
        <v>83</v>
      </c>
      <c r="W432">
        <v>99</v>
      </c>
      <c r="X432">
        <v>0</v>
      </c>
      <c r="Y432">
        <v>0</v>
      </c>
      <c r="Z432">
        <v>0</v>
      </c>
      <c r="AA432">
        <v>0</v>
      </c>
      <c r="AB432">
        <v>1</v>
      </c>
      <c r="AC432" t="s">
        <v>84</v>
      </c>
      <c r="AD432" t="s">
        <v>682</v>
      </c>
      <c r="AE432" t="s">
        <v>83</v>
      </c>
    </row>
    <row r="433" spans="1:31">
      <c r="A433" t="s">
        <v>873</v>
      </c>
      <c r="B433">
        <v>2012</v>
      </c>
      <c r="C433" t="s">
        <v>682</v>
      </c>
      <c r="D433" t="s">
        <v>283</v>
      </c>
      <c r="E433" t="s">
        <v>79</v>
      </c>
      <c r="F433" t="s">
        <v>79</v>
      </c>
      <c r="G433" t="s">
        <v>79</v>
      </c>
      <c r="H433" t="s">
        <v>80</v>
      </c>
      <c r="I433" t="s">
        <v>89</v>
      </c>
      <c r="J433" t="s">
        <v>79</v>
      </c>
      <c r="K433">
        <v>16.015891</v>
      </c>
      <c r="L433">
        <v>0.32638600000000001</v>
      </c>
      <c r="M433">
        <v>15.368</v>
      </c>
      <c r="N433">
        <v>16.663</v>
      </c>
      <c r="O433" t="s">
        <v>81</v>
      </c>
      <c r="P433" t="s">
        <v>678</v>
      </c>
      <c r="Q433">
        <v>0.64800000000000002</v>
      </c>
      <c r="R433">
        <v>0.64800000000000002</v>
      </c>
      <c r="S433" t="s">
        <v>83</v>
      </c>
      <c r="T433" t="s">
        <v>83</v>
      </c>
      <c r="U433" t="s">
        <v>83</v>
      </c>
      <c r="V433" t="s">
        <v>83</v>
      </c>
      <c r="W433">
        <v>52</v>
      </c>
      <c r="X433">
        <v>0</v>
      </c>
      <c r="Y433">
        <v>0</v>
      </c>
      <c r="Z433">
        <v>0</v>
      </c>
      <c r="AA433">
        <v>0</v>
      </c>
      <c r="AB433">
        <v>1</v>
      </c>
      <c r="AC433" t="s">
        <v>84</v>
      </c>
      <c r="AD433" t="s">
        <v>682</v>
      </c>
      <c r="AE433" t="s">
        <v>83</v>
      </c>
    </row>
    <row r="434" spans="1:31">
      <c r="A434" t="s">
        <v>874</v>
      </c>
      <c r="B434">
        <v>2012</v>
      </c>
      <c r="C434" t="s">
        <v>682</v>
      </c>
      <c r="D434" t="s">
        <v>283</v>
      </c>
      <c r="E434" t="s">
        <v>79</v>
      </c>
      <c r="F434" t="s">
        <v>79</v>
      </c>
      <c r="G434" t="s">
        <v>79</v>
      </c>
      <c r="H434" t="s">
        <v>92</v>
      </c>
      <c r="I434" t="s">
        <v>79</v>
      </c>
      <c r="J434" t="s">
        <v>79</v>
      </c>
      <c r="K434">
        <v>16.618423</v>
      </c>
      <c r="L434">
        <v>0.37330200000000002</v>
      </c>
      <c r="M434">
        <v>15.878</v>
      </c>
      <c r="N434">
        <v>17.359000000000002</v>
      </c>
      <c r="O434" t="s">
        <v>81</v>
      </c>
      <c r="P434" t="s">
        <v>875</v>
      </c>
      <c r="Q434">
        <v>0.74099999999999999</v>
      </c>
      <c r="R434">
        <v>0.74099999999999999</v>
      </c>
      <c r="S434" t="s">
        <v>83</v>
      </c>
      <c r="T434" t="s">
        <v>83</v>
      </c>
      <c r="U434" t="s">
        <v>83</v>
      </c>
      <c r="V434" t="s">
        <v>83</v>
      </c>
      <c r="W434">
        <v>479</v>
      </c>
      <c r="X434">
        <v>0</v>
      </c>
      <c r="Y434">
        <v>0</v>
      </c>
      <c r="Z434">
        <v>0</v>
      </c>
      <c r="AA434">
        <v>0</v>
      </c>
      <c r="AB434">
        <v>1</v>
      </c>
      <c r="AC434" t="s">
        <v>84</v>
      </c>
      <c r="AD434" t="s">
        <v>682</v>
      </c>
      <c r="AE434" t="s">
        <v>83</v>
      </c>
    </row>
    <row r="435" spans="1:31">
      <c r="A435" t="s">
        <v>876</v>
      </c>
      <c r="B435">
        <v>2012</v>
      </c>
      <c r="C435" t="s">
        <v>682</v>
      </c>
      <c r="D435" t="s">
        <v>283</v>
      </c>
      <c r="E435" t="s">
        <v>79</v>
      </c>
      <c r="F435" t="s">
        <v>79</v>
      </c>
      <c r="G435" t="s">
        <v>79</v>
      </c>
      <c r="H435" t="s">
        <v>92</v>
      </c>
      <c r="I435" t="s">
        <v>86</v>
      </c>
      <c r="J435" t="s">
        <v>79</v>
      </c>
      <c r="K435">
        <v>16.412504999999999</v>
      </c>
      <c r="L435">
        <v>0.46380300000000002</v>
      </c>
      <c r="M435">
        <v>15.492000000000001</v>
      </c>
      <c r="N435">
        <v>17.332999999999998</v>
      </c>
      <c r="O435" t="s">
        <v>81</v>
      </c>
      <c r="P435" t="s">
        <v>877</v>
      </c>
      <c r="Q435">
        <v>0.92</v>
      </c>
      <c r="R435">
        <v>0.92</v>
      </c>
      <c r="S435" t="s">
        <v>83</v>
      </c>
      <c r="T435" t="s">
        <v>83</v>
      </c>
      <c r="U435" t="s">
        <v>83</v>
      </c>
      <c r="V435" t="s">
        <v>83</v>
      </c>
      <c r="W435">
        <v>337</v>
      </c>
      <c r="X435">
        <v>0</v>
      </c>
      <c r="Y435">
        <v>0</v>
      </c>
      <c r="Z435">
        <v>0</v>
      </c>
      <c r="AA435">
        <v>0</v>
      </c>
      <c r="AB435">
        <v>1</v>
      </c>
      <c r="AC435" t="s">
        <v>84</v>
      </c>
      <c r="AD435" t="s">
        <v>682</v>
      </c>
      <c r="AE435" t="s">
        <v>83</v>
      </c>
    </row>
    <row r="436" spans="1:31">
      <c r="A436" t="s">
        <v>878</v>
      </c>
      <c r="B436">
        <v>2012</v>
      </c>
      <c r="C436" t="s">
        <v>682</v>
      </c>
      <c r="D436" t="s">
        <v>283</v>
      </c>
      <c r="E436" t="s">
        <v>79</v>
      </c>
      <c r="F436" t="s">
        <v>79</v>
      </c>
      <c r="G436" t="s">
        <v>79</v>
      </c>
      <c r="H436" t="s">
        <v>92</v>
      </c>
      <c r="I436" t="s">
        <v>89</v>
      </c>
      <c r="J436" t="s">
        <v>79</v>
      </c>
      <c r="K436">
        <v>16.890826000000001</v>
      </c>
      <c r="L436">
        <v>0.53091200000000005</v>
      </c>
      <c r="M436">
        <v>15.837999999999999</v>
      </c>
      <c r="N436">
        <v>17.943999999999999</v>
      </c>
      <c r="O436" t="s">
        <v>81</v>
      </c>
      <c r="P436" t="s">
        <v>879</v>
      </c>
      <c r="Q436">
        <v>1.0529999999999999</v>
      </c>
      <c r="R436">
        <v>1.0529999999999999</v>
      </c>
      <c r="S436" t="s">
        <v>83</v>
      </c>
      <c r="T436" t="s">
        <v>83</v>
      </c>
      <c r="U436" t="s">
        <v>83</v>
      </c>
      <c r="V436" t="s">
        <v>83</v>
      </c>
      <c r="W436">
        <v>142</v>
      </c>
      <c r="X436">
        <v>0</v>
      </c>
      <c r="Y436">
        <v>0</v>
      </c>
      <c r="Z436">
        <v>0</v>
      </c>
      <c r="AA436">
        <v>0</v>
      </c>
      <c r="AB436">
        <v>1</v>
      </c>
      <c r="AC436" t="s">
        <v>84</v>
      </c>
      <c r="AD436" t="s">
        <v>682</v>
      </c>
      <c r="AE436" t="s">
        <v>83</v>
      </c>
    </row>
    <row r="437" spans="1:31">
      <c r="A437" t="s">
        <v>880</v>
      </c>
      <c r="B437">
        <v>2012</v>
      </c>
      <c r="C437" t="s">
        <v>682</v>
      </c>
      <c r="D437" t="s">
        <v>283</v>
      </c>
      <c r="E437" t="s">
        <v>79</v>
      </c>
      <c r="F437" t="s">
        <v>79</v>
      </c>
      <c r="G437" t="s">
        <v>79</v>
      </c>
      <c r="H437" t="s">
        <v>99</v>
      </c>
      <c r="I437" t="s">
        <v>79</v>
      </c>
      <c r="J437" t="s">
        <v>79</v>
      </c>
      <c r="K437">
        <v>17.251571999999999</v>
      </c>
      <c r="L437">
        <v>0.45668500000000001</v>
      </c>
      <c r="M437">
        <v>16.346</v>
      </c>
      <c r="N437">
        <v>18.158000000000001</v>
      </c>
      <c r="O437" t="s">
        <v>81</v>
      </c>
      <c r="P437" t="s">
        <v>881</v>
      </c>
      <c r="Q437">
        <v>0.90600000000000003</v>
      </c>
      <c r="R437">
        <v>0.90600000000000003</v>
      </c>
      <c r="S437" t="s">
        <v>83</v>
      </c>
      <c r="T437" t="s">
        <v>83</v>
      </c>
      <c r="U437" t="s">
        <v>83</v>
      </c>
      <c r="V437" t="s">
        <v>83</v>
      </c>
      <c r="W437">
        <v>286</v>
      </c>
      <c r="X437">
        <v>0</v>
      </c>
      <c r="Y437">
        <v>0</v>
      </c>
      <c r="Z437">
        <v>0</v>
      </c>
      <c r="AA437">
        <v>0</v>
      </c>
      <c r="AB437">
        <v>1</v>
      </c>
      <c r="AC437" t="s">
        <v>84</v>
      </c>
      <c r="AD437" t="s">
        <v>682</v>
      </c>
      <c r="AE437" t="s">
        <v>83</v>
      </c>
    </row>
    <row r="438" spans="1:31">
      <c r="A438" t="s">
        <v>882</v>
      </c>
      <c r="B438">
        <v>2012</v>
      </c>
      <c r="C438" t="s">
        <v>682</v>
      </c>
      <c r="D438" t="s">
        <v>283</v>
      </c>
      <c r="E438" t="s">
        <v>79</v>
      </c>
      <c r="F438" t="s">
        <v>79</v>
      </c>
      <c r="G438" t="s">
        <v>79</v>
      </c>
      <c r="H438" t="s">
        <v>99</v>
      </c>
      <c r="I438" t="s">
        <v>86</v>
      </c>
      <c r="J438" t="s">
        <v>79</v>
      </c>
      <c r="K438">
        <v>17.831481</v>
      </c>
      <c r="L438">
        <v>0.60110300000000005</v>
      </c>
      <c r="M438">
        <v>16.638999999999999</v>
      </c>
      <c r="N438">
        <v>19.024000000000001</v>
      </c>
      <c r="O438" t="s">
        <v>81</v>
      </c>
      <c r="P438" t="s">
        <v>883</v>
      </c>
      <c r="Q438">
        <v>1.1930000000000001</v>
      </c>
      <c r="R438">
        <v>1.1930000000000001</v>
      </c>
      <c r="S438" t="s">
        <v>83</v>
      </c>
      <c r="T438" t="s">
        <v>83</v>
      </c>
      <c r="U438" t="s">
        <v>83</v>
      </c>
      <c r="V438" t="s">
        <v>83</v>
      </c>
      <c r="W438">
        <v>178</v>
      </c>
      <c r="X438">
        <v>0</v>
      </c>
      <c r="Y438">
        <v>0</v>
      </c>
      <c r="Z438">
        <v>0</v>
      </c>
      <c r="AA438">
        <v>0</v>
      </c>
      <c r="AB438">
        <v>1</v>
      </c>
      <c r="AC438" t="s">
        <v>84</v>
      </c>
      <c r="AD438" t="s">
        <v>682</v>
      </c>
      <c r="AE438" t="s">
        <v>83</v>
      </c>
    </row>
    <row r="439" spans="1:31">
      <c r="A439" t="s">
        <v>884</v>
      </c>
      <c r="B439">
        <v>2012</v>
      </c>
      <c r="C439" t="s">
        <v>682</v>
      </c>
      <c r="D439" t="s">
        <v>283</v>
      </c>
      <c r="E439" t="s">
        <v>79</v>
      </c>
      <c r="F439" t="s">
        <v>79</v>
      </c>
      <c r="G439" t="s">
        <v>79</v>
      </c>
      <c r="H439" t="s">
        <v>99</v>
      </c>
      <c r="I439" t="s">
        <v>89</v>
      </c>
      <c r="J439" t="s">
        <v>79</v>
      </c>
      <c r="K439">
        <v>16.484449000000001</v>
      </c>
      <c r="L439">
        <v>0.69997799999999999</v>
      </c>
      <c r="M439">
        <v>15.096</v>
      </c>
      <c r="N439">
        <v>17.873000000000001</v>
      </c>
      <c r="O439" t="s">
        <v>81</v>
      </c>
      <c r="P439" t="s">
        <v>885</v>
      </c>
      <c r="Q439">
        <v>1.389</v>
      </c>
      <c r="R439">
        <v>1.389</v>
      </c>
      <c r="S439" t="s">
        <v>83</v>
      </c>
      <c r="T439" t="s">
        <v>83</v>
      </c>
      <c r="U439" t="s">
        <v>83</v>
      </c>
      <c r="V439" t="s">
        <v>83</v>
      </c>
      <c r="W439">
        <v>108</v>
      </c>
      <c r="X439">
        <v>0</v>
      </c>
      <c r="Y439">
        <v>0</v>
      </c>
      <c r="Z439">
        <v>0</v>
      </c>
      <c r="AA439">
        <v>0</v>
      </c>
      <c r="AB439">
        <v>1</v>
      </c>
      <c r="AC439" t="s">
        <v>84</v>
      </c>
      <c r="AD439" t="s">
        <v>682</v>
      </c>
      <c r="AE439" t="s">
        <v>83</v>
      </c>
    </row>
    <row r="440" spans="1:31">
      <c r="A440" t="s">
        <v>886</v>
      </c>
      <c r="B440">
        <v>2012</v>
      </c>
      <c r="C440" t="s">
        <v>682</v>
      </c>
      <c r="D440" t="s">
        <v>283</v>
      </c>
      <c r="E440" t="s">
        <v>79</v>
      </c>
      <c r="F440" t="s">
        <v>79</v>
      </c>
      <c r="G440" t="s">
        <v>79</v>
      </c>
      <c r="H440" t="s">
        <v>106</v>
      </c>
      <c r="I440" t="s">
        <v>79</v>
      </c>
      <c r="J440" t="s">
        <v>79</v>
      </c>
      <c r="K440">
        <v>17.886631999999999</v>
      </c>
      <c r="L440">
        <v>1.260173</v>
      </c>
      <c r="M440">
        <v>15.385999999999999</v>
      </c>
      <c r="N440">
        <v>20.387</v>
      </c>
      <c r="O440" t="s">
        <v>81</v>
      </c>
      <c r="P440" t="s">
        <v>887</v>
      </c>
      <c r="Q440">
        <v>2.5</v>
      </c>
      <c r="R440">
        <v>2.5</v>
      </c>
      <c r="S440" t="s">
        <v>83</v>
      </c>
      <c r="T440" t="s">
        <v>83</v>
      </c>
      <c r="U440" t="s">
        <v>83</v>
      </c>
      <c r="V440" t="s">
        <v>83</v>
      </c>
      <c r="W440">
        <v>52</v>
      </c>
      <c r="X440">
        <v>0</v>
      </c>
      <c r="Y440">
        <v>0</v>
      </c>
      <c r="Z440">
        <v>0</v>
      </c>
      <c r="AA440">
        <v>0</v>
      </c>
      <c r="AB440">
        <v>1</v>
      </c>
      <c r="AC440" t="s">
        <v>84</v>
      </c>
      <c r="AD440" t="s">
        <v>682</v>
      </c>
      <c r="AE440" t="s">
        <v>83</v>
      </c>
    </row>
    <row r="441" spans="1:31">
      <c r="A441" t="s">
        <v>888</v>
      </c>
      <c r="B441">
        <v>2012</v>
      </c>
      <c r="C441" t="s">
        <v>682</v>
      </c>
      <c r="D441" t="s">
        <v>283</v>
      </c>
      <c r="E441" t="s">
        <v>79</v>
      </c>
      <c r="F441" t="s">
        <v>79</v>
      </c>
      <c r="G441" t="s">
        <v>79</v>
      </c>
      <c r="H441" t="s">
        <v>106</v>
      </c>
      <c r="I441" t="s">
        <v>86</v>
      </c>
      <c r="J441" t="s">
        <v>79</v>
      </c>
      <c r="K441">
        <v>18.533066000000002</v>
      </c>
      <c r="L441">
        <v>1.4276869999999999</v>
      </c>
      <c r="M441">
        <v>15.701000000000001</v>
      </c>
      <c r="N441">
        <v>21.366</v>
      </c>
      <c r="O441" t="s">
        <v>81</v>
      </c>
      <c r="P441" t="s">
        <v>889</v>
      </c>
      <c r="Q441">
        <v>2.8319999999999999</v>
      </c>
      <c r="R441">
        <v>2.8319999999999999</v>
      </c>
      <c r="S441" t="s">
        <v>83</v>
      </c>
      <c r="T441" t="s">
        <v>83</v>
      </c>
      <c r="U441" t="s">
        <v>83</v>
      </c>
      <c r="V441" t="s">
        <v>83</v>
      </c>
      <c r="W441">
        <v>33</v>
      </c>
      <c r="X441">
        <v>0</v>
      </c>
      <c r="Y441">
        <v>0</v>
      </c>
      <c r="Z441">
        <v>0</v>
      </c>
      <c r="AA441">
        <v>0</v>
      </c>
      <c r="AB441">
        <v>1</v>
      </c>
      <c r="AC441" t="s">
        <v>84</v>
      </c>
      <c r="AD441" t="s">
        <v>682</v>
      </c>
      <c r="AE441" t="s">
        <v>83</v>
      </c>
    </row>
    <row r="442" spans="1:31">
      <c r="A442" t="s">
        <v>890</v>
      </c>
      <c r="B442">
        <v>2012</v>
      </c>
      <c r="C442" t="s">
        <v>682</v>
      </c>
      <c r="D442" t="s">
        <v>283</v>
      </c>
      <c r="E442" t="s">
        <v>79</v>
      </c>
      <c r="F442" t="s">
        <v>79</v>
      </c>
      <c r="G442" t="s">
        <v>79</v>
      </c>
      <c r="H442" t="s">
        <v>79</v>
      </c>
      <c r="I442" t="s">
        <v>79</v>
      </c>
      <c r="J442" t="s">
        <v>79</v>
      </c>
      <c r="K442">
        <v>16.655729999999998</v>
      </c>
      <c r="L442">
        <v>0.23761099999999999</v>
      </c>
      <c r="M442">
        <v>16.184000000000001</v>
      </c>
      <c r="N442">
        <v>17.126999999999999</v>
      </c>
      <c r="O442" t="s">
        <v>81</v>
      </c>
      <c r="P442" t="s">
        <v>891</v>
      </c>
      <c r="Q442">
        <v>0.47099999999999997</v>
      </c>
      <c r="R442">
        <v>0.47099999999999997</v>
      </c>
      <c r="S442" t="s">
        <v>83</v>
      </c>
      <c r="T442" t="s">
        <v>83</v>
      </c>
      <c r="U442" t="s">
        <v>83</v>
      </c>
      <c r="V442" t="s">
        <v>83</v>
      </c>
      <c r="W442">
        <v>968</v>
      </c>
      <c r="X442">
        <v>0</v>
      </c>
      <c r="Y442">
        <v>0</v>
      </c>
      <c r="Z442">
        <v>0</v>
      </c>
      <c r="AA442">
        <v>0</v>
      </c>
      <c r="AB442">
        <v>1</v>
      </c>
      <c r="AC442" t="s">
        <v>84</v>
      </c>
      <c r="AD442" t="s">
        <v>682</v>
      </c>
      <c r="AE442" t="s">
        <v>83</v>
      </c>
    </row>
    <row r="443" spans="1:31">
      <c r="A443" t="s">
        <v>892</v>
      </c>
      <c r="B443">
        <v>2012</v>
      </c>
      <c r="C443" t="s">
        <v>682</v>
      </c>
      <c r="D443" t="s">
        <v>283</v>
      </c>
      <c r="E443" t="s">
        <v>79</v>
      </c>
      <c r="F443" t="s">
        <v>79</v>
      </c>
      <c r="G443" t="s">
        <v>79</v>
      </c>
      <c r="H443" t="s">
        <v>79</v>
      </c>
      <c r="I443" t="s">
        <v>79</v>
      </c>
      <c r="J443" t="s">
        <v>115</v>
      </c>
      <c r="K443">
        <v>15.408466000000001</v>
      </c>
      <c r="L443">
        <v>0.70990500000000001</v>
      </c>
      <c r="M443">
        <v>14</v>
      </c>
      <c r="N443">
        <v>16.817</v>
      </c>
      <c r="O443" t="s">
        <v>81</v>
      </c>
      <c r="P443" t="s">
        <v>893</v>
      </c>
      <c r="Q443">
        <v>1.4079999999999999</v>
      </c>
      <c r="R443">
        <v>1.4079999999999999</v>
      </c>
      <c r="S443" t="s">
        <v>83</v>
      </c>
      <c r="T443" t="s">
        <v>83</v>
      </c>
      <c r="U443" t="s">
        <v>83</v>
      </c>
      <c r="V443" t="s">
        <v>83</v>
      </c>
      <c r="W443">
        <v>42</v>
      </c>
      <c r="X443">
        <v>0</v>
      </c>
      <c r="Y443">
        <v>0</v>
      </c>
      <c r="Z443">
        <v>0</v>
      </c>
      <c r="AA443">
        <v>0</v>
      </c>
      <c r="AB443">
        <v>1</v>
      </c>
      <c r="AC443" t="s">
        <v>84</v>
      </c>
      <c r="AD443" t="s">
        <v>682</v>
      </c>
      <c r="AE443" t="s">
        <v>83</v>
      </c>
    </row>
    <row r="444" spans="1:31">
      <c r="A444" t="s">
        <v>894</v>
      </c>
      <c r="B444">
        <v>2012</v>
      </c>
      <c r="C444" t="s">
        <v>682</v>
      </c>
      <c r="D444" t="s">
        <v>283</v>
      </c>
      <c r="E444" t="s">
        <v>79</v>
      </c>
      <c r="F444" t="s">
        <v>79</v>
      </c>
      <c r="G444" t="s">
        <v>79</v>
      </c>
      <c r="H444" t="s">
        <v>79</v>
      </c>
      <c r="I444" t="s">
        <v>79</v>
      </c>
      <c r="J444" t="s">
        <v>118</v>
      </c>
      <c r="K444">
        <v>16.936029000000001</v>
      </c>
      <c r="L444">
        <v>0.81725300000000001</v>
      </c>
      <c r="M444">
        <v>15.315</v>
      </c>
      <c r="N444">
        <v>18.556999999999999</v>
      </c>
      <c r="O444" t="s">
        <v>81</v>
      </c>
      <c r="P444" t="s">
        <v>895</v>
      </c>
      <c r="Q444">
        <v>1.621</v>
      </c>
      <c r="R444">
        <v>1.621</v>
      </c>
      <c r="S444" t="s">
        <v>83</v>
      </c>
      <c r="T444" t="s">
        <v>83</v>
      </c>
      <c r="U444" t="s">
        <v>83</v>
      </c>
      <c r="V444" t="s">
        <v>83</v>
      </c>
      <c r="W444">
        <v>50</v>
      </c>
      <c r="X444">
        <v>0</v>
      </c>
      <c r="Y444">
        <v>0</v>
      </c>
      <c r="Z444">
        <v>0</v>
      </c>
      <c r="AA444">
        <v>0</v>
      </c>
      <c r="AB444">
        <v>1</v>
      </c>
      <c r="AC444" t="s">
        <v>84</v>
      </c>
      <c r="AD444" t="s">
        <v>682</v>
      </c>
      <c r="AE444" t="s">
        <v>83</v>
      </c>
    </row>
    <row r="445" spans="1:31">
      <c r="A445" t="s">
        <v>896</v>
      </c>
      <c r="B445">
        <v>2012</v>
      </c>
      <c r="C445" t="s">
        <v>682</v>
      </c>
      <c r="D445" t="s">
        <v>283</v>
      </c>
      <c r="E445" t="s">
        <v>79</v>
      </c>
      <c r="F445" t="s">
        <v>79</v>
      </c>
      <c r="G445" t="s">
        <v>79</v>
      </c>
      <c r="H445" t="s">
        <v>79</v>
      </c>
      <c r="I445" t="s">
        <v>79</v>
      </c>
      <c r="J445" t="s">
        <v>121</v>
      </c>
      <c r="K445">
        <v>16.513002</v>
      </c>
      <c r="L445">
        <v>0.40432699999999999</v>
      </c>
      <c r="M445">
        <v>15.711</v>
      </c>
      <c r="N445">
        <v>17.315000000000001</v>
      </c>
      <c r="O445" t="s">
        <v>81</v>
      </c>
      <c r="P445" t="s">
        <v>897</v>
      </c>
      <c r="Q445">
        <v>0.80200000000000005</v>
      </c>
      <c r="R445">
        <v>0.80200000000000005</v>
      </c>
      <c r="S445" t="s">
        <v>83</v>
      </c>
      <c r="T445" t="s">
        <v>83</v>
      </c>
      <c r="U445" t="s">
        <v>83</v>
      </c>
      <c r="V445" t="s">
        <v>83</v>
      </c>
      <c r="W445">
        <v>97</v>
      </c>
      <c r="X445">
        <v>0</v>
      </c>
      <c r="Y445">
        <v>0</v>
      </c>
      <c r="Z445">
        <v>0</v>
      </c>
      <c r="AA445">
        <v>0</v>
      </c>
      <c r="AB445">
        <v>1</v>
      </c>
      <c r="AC445" t="s">
        <v>84</v>
      </c>
      <c r="AD445" t="s">
        <v>682</v>
      </c>
      <c r="AE445" t="s">
        <v>83</v>
      </c>
    </row>
    <row r="446" spans="1:31">
      <c r="A446" t="s">
        <v>898</v>
      </c>
      <c r="B446">
        <v>2012</v>
      </c>
      <c r="C446" t="s">
        <v>682</v>
      </c>
      <c r="D446" t="s">
        <v>283</v>
      </c>
      <c r="E446" t="s">
        <v>79</v>
      </c>
      <c r="F446" t="s">
        <v>79</v>
      </c>
      <c r="G446" t="s">
        <v>79</v>
      </c>
      <c r="H446" t="s">
        <v>79</v>
      </c>
      <c r="I446" t="s">
        <v>79</v>
      </c>
      <c r="J446" t="s">
        <v>124</v>
      </c>
      <c r="K446">
        <v>18.092952</v>
      </c>
      <c r="L446">
        <v>0.63511600000000001</v>
      </c>
      <c r="M446">
        <v>16.832999999999998</v>
      </c>
      <c r="N446">
        <v>19.353000000000002</v>
      </c>
      <c r="O446" t="s">
        <v>81</v>
      </c>
      <c r="P446" t="s">
        <v>899</v>
      </c>
      <c r="Q446">
        <v>1.26</v>
      </c>
      <c r="R446">
        <v>1.26</v>
      </c>
      <c r="S446" t="s">
        <v>83</v>
      </c>
      <c r="T446" t="s">
        <v>83</v>
      </c>
      <c r="U446" t="s">
        <v>83</v>
      </c>
      <c r="V446" t="s">
        <v>83</v>
      </c>
      <c r="W446">
        <v>224</v>
      </c>
      <c r="X446">
        <v>0</v>
      </c>
      <c r="Y446">
        <v>0</v>
      </c>
      <c r="Z446">
        <v>0</v>
      </c>
      <c r="AA446">
        <v>0</v>
      </c>
      <c r="AB446">
        <v>1</v>
      </c>
      <c r="AC446" t="s">
        <v>84</v>
      </c>
      <c r="AD446" t="s">
        <v>682</v>
      </c>
      <c r="AE446" t="s">
        <v>83</v>
      </c>
    </row>
    <row r="447" spans="1:31">
      <c r="A447" t="s">
        <v>900</v>
      </c>
      <c r="B447">
        <v>2012</v>
      </c>
      <c r="C447" t="s">
        <v>682</v>
      </c>
      <c r="D447" t="s">
        <v>283</v>
      </c>
      <c r="E447" t="s">
        <v>79</v>
      </c>
      <c r="F447" t="s">
        <v>79</v>
      </c>
      <c r="G447" t="s">
        <v>79</v>
      </c>
      <c r="H447" t="s">
        <v>79</v>
      </c>
      <c r="I447" t="s">
        <v>79</v>
      </c>
      <c r="J447" t="s">
        <v>126</v>
      </c>
      <c r="K447">
        <v>16.173680000000001</v>
      </c>
      <c r="L447">
        <v>0.20804800000000001</v>
      </c>
      <c r="M447">
        <v>15.760999999999999</v>
      </c>
      <c r="N447">
        <v>16.585999999999999</v>
      </c>
      <c r="O447" t="s">
        <v>81</v>
      </c>
      <c r="P447" t="s">
        <v>901</v>
      </c>
      <c r="Q447">
        <v>0.41299999999999998</v>
      </c>
      <c r="R447">
        <v>0.41299999999999998</v>
      </c>
      <c r="S447" t="s">
        <v>83</v>
      </c>
      <c r="T447" t="s">
        <v>83</v>
      </c>
      <c r="U447" t="s">
        <v>83</v>
      </c>
      <c r="V447" t="s">
        <v>83</v>
      </c>
      <c r="W447">
        <v>555</v>
      </c>
      <c r="X447">
        <v>0</v>
      </c>
      <c r="Y447">
        <v>0</v>
      </c>
      <c r="Z447">
        <v>0</v>
      </c>
      <c r="AA447">
        <v>0</v>
      </c>
      <c r="AB447">
        <v>1</v>
      </c>
      <c r="AC447" t="s">
        <v>84</v>
      </c>
      <c r="AD447" t="s">
        <v>682</v>
      </c>
      <c r="AE447" t="s">
        <v>83</v>
      </c>
    </row>
    <row r="448" spans="1:31">
      <c r="A448" t="s">
        <v>902</v>
      </c>
      <c r="B448">
        <v>2012</v>
      </c>
      <c r="C448" t="s">
        <v>682</v>
      </c>
      <c r="D448" t="s">
        <v>283</v>
      </c>
      <c r="E448" t="s">
        <v>79</v>
      </c>
      <c r="F448" t="s">
        <v>79</v>
      </c>
      <c r="G448" t="s">
        <v>79</v>
      </c>
      <c r="H448" t="s">
        <v>79</v>
      </c>
      <c r="I448" t="s">
        <v>86</v>
      </c>
      <c r="J448" t="s">
        <v>79</v>
      </c>
      <c r="K448">
        <v>16.697436</v>
      </c>
      <c r="L448">
        <v>0.29467100000000002</v>
      </c>
      <c r="M448">
        <v>16.113</v>
      </c>
      <c r="N448">
        <v>17.282</v>
      </c>
      <c r="O448" t="s">
        <v>81</v>
      </c>
      <c r="P448" t="s">
        <v>903</v>
      </c>
      <c r="Q448">
        <v>0.58499999999999996</v>
      </c>
      <c r="R448">
        <v>0.58499999999999996</v>
      </c>
      <c r="S448" t="s">
        <v>83</v>
      </c>
      <c r="T448" t="s">
        <v>83</v>
      </c>
      <c r="U448" t="s">
        <v>83</v>
      </c>
      <c r="V448" t="s">
        <v>83</v>
      </c>
      <c r="W448">
        <v>647</v>
      </c>
      <c r="X448">
        <v>0</v>
      </c>
      <c r="Y448">
        <v>0</v>
      </c>
      <c r="Z448">
        <v>0</v>
      </c>
      <c r="AA448">
        <v>0</v>
      </c>
      <c r="AB448">
        <v>1</v>
      </c>
      <c r="AC448" t="s">
        <v>84</v>
      </c>
      <c r="AD448" t="s">
        <v>682</v>
      </c>
      <c r="AE448" t="s">
        <v>83</v>
      </c>
    </row>
    <row r="449" spans="1:31">
      <c r="A449" t="s">
        <v>904</v>
      </c>
      <c r="B449">
        <v>2012</v>
      </c>
      <c r="C449" t="s">
        <v>682</v>
      </c>
      <c r="D449" t="s">
        <v>283</v>
      </c>
      <c r="E449" t="s">
        <v>79</v>
      </c>
      <c r="F449" t="s">
        <v>79</v>
      </c>
      <c r="G449" t="s">
        <v>79</v>
      </c>
      <c r="H449" t="s">
        <v>79</v>
      </c>
      <c r="I449" t="s">
        <v>86</v>
      </c>
      <c r="J449" t="s">
        <v>121</v>
      </c>
      <c r="K449">
        <v>15.729853</v>
      </c>
      <c r="L449">
        <v>0.35323300000000002</v>
      </c>
      <c r="M449">
        <v>15.029</v>
      </c>
      <c r="N449">
        <v>16.431000000000001</v>
      </c>
      <c r="O449" t="s">
        <v>81</v>
      </c>
      <c r="P449" t="s">
        <v>905</v>
      </c>
      <c r="Q449">
        <v>0.70099999999999996</v>
      </c>
      <c r="R449">
        <v>0.70099999999999996</v>
      </c>
      <c r="S449" t="s">
        <v>83</v>
      </c>
      <c r="T449" t="s">
        <v>83</v>
      </c>
      <c r="U449" t="s">
        <v>83</v>
      </c>
      <c r="V449" t="s">
        <v>83</v>
      </c>
      <c r="W449">
        <v>56</v>
      </c>
      <c r="X449">
        <v>0</v>
      </c>
      <c r="Y449">
        <v>0</v>
      </c>
      <c r="Z449">
        <v>0</v>
      </c>
      <c r="AA449">
        <v>0</v>
      </c>
      <c r="AB449">
        <v>1</v>
      </c>
      <c r="AC449" t="s">
        <v>84</v>
      </c>
      <c r="AD449" t="s">
        <v>682</v>
      </c>
      <c r="AE449" t="s">
        <v>83</v>
      </c>
    </row>
    <row r="450" spans="1:31">
      <c r="A450" t="s">
        <v>906</v>
      </c>
      <c r="B450">
        <v>2012</v>
      </c>
      <c r="C450" t="s">
        <v>682</v>
      </c>
      <c r="D450" t="s">
        <v>283</v>
      </c>
      <c r="E450" t="s">
        <v>79</v>
      </c>
      <c r="F450" t="s">
        <v>79</v>
      </c>
      <c r="G450" t="s">
        <v>79</v>
      </c>
      <c r="H450" t="s">
        <v>79</v>
      </c>
      <c r="I450" t="s">
        <v>86</v>
      </c>
      <c r="J450" t="s">
        <v>124</v>
      </c>
      <c r="K450">
        <v>18.445350000000001</v>
      </c>
      <c r="L450">
        <v>0.83249399999999996</v>
      </c>
      <c r="M450">
        <v>16.794</v>
      </c>
      <c r="N450">
        <v>20.097000000000001</v>
      </c>
      <c r="O450" t="s">
        <v>81</v>
      </c>
      <c r="P450" t="s">
        <v>907</v>
      </c>
      <c r="Q450">
        <v>1.6519999999999999</v>
      </c>
      <c r="R450">
        <v>1.6519999999999999</v>
      </c>
      <c r="S450" t="s">
        <v>83</v>
      </c>
      <c r="T450" t="s">
        <v>83</v>
      </c>
      <c r="U450" t="s">
        <v>83</v>
      </c>
      <c r="V450" t="s">
        <v>83</v>
      </c>
      <c r="W450">
        <v>149</v>
      </c>
      <c r="X450">
        <v>0</v>
      </c>
      <c r="Y450">
        <v>0</v>
      </c>
      <c r="Z450">
        <v>0</v>
      </c>
      <c r="AA450">
        <v>0</v>
      </c>
      <c r="AB450">
        <v>1</v>
      </c>
      <c r="AC450" t="s">
        <v>84</v>
      </c>
      <c r="AD450" t="s">
        <v>682</v>
      </c>
      <c r="AE450" t="s">
        <v>83</v>
      </c>
    </row>
    <row r="451" spans="1:31">
      <c r="A451" t="s">
        <v>908</v>
      </c>
      <c r="B451">
        <v>2012</v>
      </c>
      <c r="C451" t="s">
        <v>682</v>
      </c>
      <c r="D451" t="s">
        <v>283</v>
      </c>
      <c r="E451" t="s">
        <v>79</v>
      </c>
      <c r="F451" t="s">
        <v>79</v>
      </c>
      <c r="G451" t="s">
        <v>79</v>
      </c>
      <c r="H451" t="s">
        <v>79</v>
      </c>
      <c r="I451" t="s">
        <v>86</v>
      </c>
      <c r="J451" t="s">
        <v>126</v>
      </c>
      <c r="K451">
        <v>16.178381000000002</v>
      </c>
      <c r="L451">
        <v>0.25425199999999998</v>
      </c>
      <c r="M451">
        <v>15.673999999999999</v>
      </c>
      <c r="N451">
        <v>16.683</v>
      </c>
      <c r="O451" t="s">
        <v>81</v>
      </c>
      <c r="P451" t="s">
        <v>679</v>
      </c>
      <c r="Q451">
        <v>0.504</v>
      </c>
      <c r="R451">
        <v>0.504</v>
      </c>
      <c r="S451" t="s">
        <v>83</v>
      </c>
      <c r="T451" t="s">
        <v>83</v>
      </c>
      <c r="U451" t="s">
        <v>83</v>
      </c>
      <c r="V451" t="s">
        <v>83</v>
      </c>
      <c r="W451">
        <v>394</v>
      </c>
      <c r="X451">
        <v>0</v>
      </c>
      <c r="Y451">
        <v>0</v>
      </c>
      <c r="Z451">
        <v>0</v>
      </c>
      <c r="AA451">
        <v>0</v>
      </c>
      <c r="AB451">
        <v>1</v>
      </c>
      <c r="AC451" t="s">
        <v>84</v>
      </c>
      <c r="AD451" t="s">
        <v>682</v>
      </c>
      <c r="AE451" t="s">
        <v>83</v>
      </c>
    </row>
    <row r="452" spans="1:31">
      <c r="A452" t="s">
        <v>909</v>
      </c>
      <c r="B452">
        <v>2012</v>
      </c>
      <c r="C452" t="s">
        <v>682</v>
      </c>
      <c r="D452" t="s">
        <v>283</v>
      </c>
      <c r="E452" t="s">
        <v>79</v>
      </c>
      <c r="F452" t="s">
        <v>79</v>
      </c>
      <c r="G452" t="s">
        <v>79</v>
      </c>
      <c r="H452" t="s">
        <v>79</v>
      </c>
      <c r="I452" t="s">
        <v>89</v>
      </c>
      <c r="J452" t="s">
        <v>79</v>
      </c>
      <c r="K452">
        <v>16.603427</v>
      </c>
      <c r="L452">
        <v>0.33286500000000002</v>
      </c>
      <c r="M452">
        <v>15.943</v>
      </c>
      <c r="N452">
        <v>17.263999999999999</v>
      </c>
      <c r="O452" t="s">
        <v>81</v>
      </c>
      <c r="P452" t="s">
        <v>910</v>
      </c>
      <c r="Q452">
        <v>0.66</v>
      </c>
      <c r="R452">
        <v>0.66</v>
      </c>
      <c r="S452" t="s">
        <v>83</v>
      </c>
      <c r="T452" t="s">
        <v>83</v>
      </c>
      <c r="U452" t="s">
        <v>83</v>
      </c>
      <c r="V452" t="s">
        <v>83</v>
      </c>
      <c r="W452">
        <v>321</v>
      </c>
      <c r="X452">
        <v>0</v>
      </c>
      <c r="Y452">
        <v>0</v>
      </c>
      <c r="Z452">
        <v>0</v>
      </c>
      <c r="AA452">
        <v>0</v>
      </c>
      <c r="AB452">
        <v>1</v>
      </c>
      <c r="AC452" t="s">
        <v>84</v>
      </c>
      <c r="AD452" t="s">
        <v>682</v>
      </c>
      <c r="AE452" t="s">
        <v>83</v>
      </c>
    </row>
    <row r="453" spans="1:31">
      <c r="A453" t="s">
        <v>911</v>
      </c>
      <c r="B453">
        <v>2012</v>
      </c>
      <c r="C453" t="s">
        <v>682</v>
      </c>
      <c r="D453" t="s">
        <v>283</v>
      </c>
      <c r="E453" t="s">
        <v>79</v>
      </c>
      <c r="F453" t="s">
        <v>79</v>
      </c>
      <c r="G453" t="s">
        <v>79</v>
      </c>
      <c r="H453" t="s">
        <v>79</v>
      </c>
      <c r="I453" t="s">
        <v>89</v>
      </c>
      <c r="J453" t="s">
        <v>121</v>
      </c>
      <c r="K453">
        <v>17.296289000000002</v>
      </c>
      <c r="L453">
        <v>0.68057199999999995</v>
      </c>
      <c r="M453">
        <v>15.946</v>
      </c>
      <c r="N453">
        <v>18.646999999999998</v>
      </c>
      <c r="O453" t="s">
        <v>81</v>
      </c>
      <c r="P453" t="s">
        <v>912</v>
      </c>
      <c r="Q453">
        <v>1.35</v>
      </c>
      <c r="R453">
        <v>1.35</v>
      </c>
      <c r="S453" t="s">
        <v>83</v>
      </c>
      <c r="T453" t="s">
        <v>83</v>
      </c>
      <c r="U453" t="s">
        <v>83</v>
      </c>
      <c r="V453" t="s">
        <v>83</v>
      </c>
      <c r="W453">
        <v>41</v>
      </c>
      <c r="X453">
        <v>0</v>
      </c>
      <c r="Y453">
        <v>0</v>
      </c>
      <c r="Z453">
        <v>0</v>
      </c>
      <c r="AA453">
        <v>0</v>
      </c>
      <c r="AB453">
        <v>1</v>
      </c>
      <c r="AC453" t="s">
        <v>84</v>
      </c>
      <c r="AD453" t="s">
        <v>682</v>
      </c>
      <c r="AE453" t="s">
        <v>83</v>
      </c>
    </row>
    <row r="454" spans="1:31">
      <c r="A454" t="s">
        <v>913</v>
      </c>
      <c r="B454">
        <v>2012</v>
      </c>
      <c r="C454" t="s">
        <v>682</v>
      </c>
      <c r="D454" t="s">
        <v>283</v>
      </c>
      <c r="E454" t="s">
        <v>79</v>
      </c>
      <c r="F454" t="s">
        <v>79</v>
      </c>
      <c r="G454" t="s">
        <v>79</v>
      </c>
      <c r="H454" t="s">
        <v>79</v>
      </c>
      <c r="I454" t="s">
        <v>89</v>
      </c>
      <c r="J454" t="s">
        <v>124</v>
      </c>
      <c r="K454">
        <v>17.627011</v>
      </c>
      <c r="L454">
        <v>0.97410799999999997</v>
      </c>
      <c r="M454">
        <v>15.694000000000001</v>
      </c>
      <c r="N454">
        <v>19.559999999999999</v>
      </c>
      <c r="O454" t="s">
        <v>81</v>
      </c>
      <c r="P454" t="s">
        <v>914</v>
      </c>
      <c r="Q454">
        <v>1.9330000000000001</v>
      </c>
      <c r="R454">
        <v>1.9330000000000001</v>
      </c>
      <c r="S454" t="s">
        <v>83</v>
      </c>
      <c r="T454" t="s">
        <v>83</v>
      </c>
      <c r="U454" t="s">
        <v>83</v>
      </c>
      <c r="V454" t="s">
        <v>83</v>
      </c>
      <c r="W454">
        <v>75</v>
      </c>
      <c r="X454">
        <v>0</v>
      </c>
      <c r="Y454">
        <v>0</v>
      </c>
      <c r="Z454">
        <v>0</v>
      </c>
      <c r="AA454">
        <v>0</v>
      </c>
      <c r="AB454">
        <v>1</v>
      </c>
      <c r="AC454" t="s">
        <v>84</v>
      </c>
      <c r="AD454" t="s">
        <v>682</v>
      </c>
      <c r="AE454" t="s">
        <v>83</v>
      </c>
    </row>
    <row r="455" spans="1:31">
      <c r="A455" t="s">
        <v>915</v>
      </c>
      <c r="B455">
        <v>2012</v>
      </c>
      <c r="C455" t="s">
        <v>682</v>
      </c>
      <c r="D455" t="s">
        <v>283</v>
      </c>
      <c r="E455" t="s">
        <v>79</v>
      </c>
      <c r="F455" t="s">
        <v>79</v>
      </c>
      <c r="G455" t="s">
        <v>79</v>
      </c>
      <c r="H455" t="s">
        <v>79</v>
      </c>
      <c r="I455" t="s">
        <v>89</v>
      </c>
      <c r="J455" t="s">
        <v>126</v>
      </c>
      <c r="K455">
        <v>16.165807000000001</v>
      </c>
      <c r="L455">
        <v>0.36132500000000001</v>
      </c>
      <c r="M455">
        <v>15.449</v>
      </c>
      <c r="N455">
        <v>16.882999999999999</v>
      </c>
      <c r="O455" t="s">
        <v>81</v>
      </c>
      <c r="P455" t="s">
        <v>916</v>
      </c>
      <c r="Q455">
        <v>0.71699999999999997</v>
      </c>
      <c r="R455">
        <v>0.71699999999999997</v>
      </c>
      <c r="S455" t="s">
        <v>83</v>
      </c>
      <c r="T455" t="s">
        <v>83</v>
      </c>
      <c r="U455" t="s">
        <v>83</v>
      </c>
      <c r="V455" t="s">
        <v>83</v>
      </c>
      <c r="W455">
        <v>161</v>
      </c>
      <c r="X455">
        <v>0</v>
      </c>
      <c r="Y455">
        <v>0</v>
      </c>
      <c r="Z455">
        <v>0</v>
      </c>
      <c r="AA455">
        <v>0</v>
      </c>
      <c r="AB455">
        <v>1</v>
      </c>
      <c r="AC455" t="s">
        <v>84</v>
      </c>
      <c r="AD455" t="s">
        <v>682</v>
      </c>
      <c r="AE455" t="s">
        <v>83</v>
      </c>
    </row>
    <row r="456" spans="1:31">
      <c r="A456" t="s">
        <v>917</v>
      </c>
      <c r="B456">
        <v>2012</v>
      </c>
      <c r="C456" t="s">
        <v>682</v>
      </c>
      <c r="D456" t="s">
        <v>334</v>
      </c>
      <c r="E456" t="s">
        <v>79</v>
      </c>
      <c r="F456" t="s">
        <v>79</v>
      </c>
      <c r="G456" t="s">
        <v>79</v>
      </c>
      <c r="H456" t="s">
        <v>80</v>
      </c>
      <c r="I456" t="s">
        <v>79</v>
      </c>
      <c r="J456" t="s">
        <v>79</v>
      </c>
      <c r="K456">
        <v>16.53481</v>
      </c>
      <c r="L456">
        <v>0.244228</v>
      </c>
      <c r="M456">
        <v>16.05</v>
      </c>
      <c r="N456">
        <v>17.018999999999998</v>
      </c>
      <c r="O456" t="s">
        <v>81</v>
      </c>
      <c r="P456" t="s">
        <v>918</v>
      </c>
      <c r="Q456">
        <v>0.48499999999999999</v>
      </c>
      <c r="R456">
        <v>0.48499999999999999</v>
      </c>
      <c r="S456" t="s">
        <v>83</v>
      </c>
      <c r="T456" t="s">
        <v>83</v>
      </c>
      <c r="U456" t="s">
        <v>83</v>
      </c>
      <c r="V456" t="s">
        <v>83</v>
      </c>
      <c r="W456">
        <v>156</v>
      </c>
      <c r="X456">
        <v>0</v>
      </c>
      <c r="Y456">
        <v>0</v>
      </c>
      <c r="Z456">
        <v>0</v>
      </c>
      <c r="AA456">
        <v>0</v>
      </c>
      <c r="AB456">
        <v>1</v>
      </c>
      <c r="AC456" t="s">
        <v>84</v>
      </c>
      <c r="AD456" t="s">
        <v>682</v>
      </c>
      <c r="AE456" t="s">
        <v>83</v>
      </c>
    </row>
    <row r="457" spans="1:31">
      <c r="A457" t="s">
        <v>919</v>
      </c>
      <c r="B457">
        <v>2012</v>
      </c>
      <c r="C457" t="s">
        <v>682</v>
      </c>
      <c r="D457" t="s">
        <v>334</v>
      </c>
      <c r="E457" t="s">
        <v>79</v>
      </c>
      <c r="F457" t="s">
        <v>79</v>
      </c>
      <c r="G457" t="s">
        <v>79</v>
      </c>
      <c r="H457" t="s">
        <v>80</v>
      </c>
      <c r="I457" t="s">
        <v>86</v>
      </c>
      <c r="J457" t="s">
        <v>79</v>
      </c>
      <c r="K457">
        <v>16.132352000000001</v>
      </c>
      <c r="L457">
        <v>0.30107200000000001</v>
      </c>
      <c r="M457">
        <v>15.535</v>
      </c>
      <c r="N457">
        <v>16.73</v>
      </c>
      <c r="O457" t="s">
        <v>81</v>
      </c>
      <c r="P457" t="s">
        <v>741</v>
      </c>
      <c r="Q457">
        <v>0.59699999999999998</v>
      </c>
      <c r="R457">
        <v>0.59699999999999998</v>
      </c>
      <c r="S457" t="s">
        <v>83</v>
      </c>
      <c r="T457" t="s">
        <v>83</v>
      </c>
      <c r="U457" t="s">
        <v>83</v>
      </c>
      <c r="V457" t="s">
        <v>83</v>
      </c>
      <c r="W457">
        <v>93</v>
      </c>
      <c r="X457">
        <v>0</v>
      </c>
      <c r="Y457">
        <v>0</v>
      </c>
      <c r="Z457">
        <v>0</v>
      </c>
      <c r="AA457">
        <v>0</v>
      </c>
      <c r="AB457">
        <v>1</v>
      </c>
      <c r="AC457" t="s">
        <v>84</v>
      </c>
      <c r="AD457" t="s">
        <v>682</v>
      </c>
      <c r="AE457" t="s">
        <v>83</v>
      </c>
    </row>
    <row r="458" spans="1:31">
      <c r="A458" t="s">
        <v>920</v>
      </c>
      <c r="B458">
        <v>2012</v>
      </c>
      <c r="C458" t="s">
        <v>682</v>
      </c>
      <c r="D458" t="s">
        <v>334</v>
      </c>
      <c r="E458" t="s">
        <v>79</v>
      </c>
      <c r="F458" t="s">
        <v>79</v>
      </c>
      <c r="G458" t="s">
        <v>79</v>
      </c>
      <c r="H458" t="s">
        <v>80</v>
      </c>
      <c r="I458" t="s">
        <v>89</v>
      </c>
      <c r="J458" t="s">
        <v>79</v>
      </c>
      <c r="K458">
        <v>17.034884999999999</v>
      </c>
      <c r="L458">
        <v>0.39549800000000002</v>
      </c>
      <c r="M458">
        <v>16.25</v>
      </c>
      <c r="N458">
        <v>17.82</v>
      </c>
      <c r="O458" t="s">
        <v>81</v>
      </c>
      <c r="P458" t="s">
        <v>921</v>
      </c>
      <c r="Q458">
        <v>0.78500000000000003</v>
      </c>
      <c r="R458">
        <v>0.78500000000000003</v>
      </c>
      <c r="S458" t="s">
        <v>83</v>
      </c>
      <c r="T458" t="s">
        <v>83</v>
      </c>
      <c r="U458" t="s">
        <v>83</v>
      </c>
      <c r="V458" t="s">
        <v>83</v>
      </c>
      <c r="W458">
        <v>63</v>
      </c>
      <c r="X458">
        <v>0</v>
      </c>
      <c r="Y458">
        <v>0</v>
      </c>
      <c r="Z458">
        <v>0</v>
      </c>
      <c r="AA458">
        <v>0</v>
      </c>
      <c r="AB458">
        <v>1</v>
      </c>
      <c r="AC458" t="s">
        <v>84</v>
      </c>
      <c r="AD458" t="s">
        <v>682</v>
      </c>
      <c r="AE458" t="s">
        <v>83</v>
      </c>
    </row>
    <row r="459" spans="1:31">
      <c r="A459" t="s">
        <v>922</v>
      </c>
      <c r="B459">
        <v>2012</v>
      </c>
      <c r="C459" t="s">
        <v>682</v>
      </c>
      <c r="D459" t="s">
        <v>334</v>
      </c>
      <c r="E459" t="s">
        <v>79</v>
      </c>
      <c r="F459" t="s">
        <v>79</v>
      </c>
      <c r="G459" t="s">
        <v>79</v>
      </c>
      <c r="H459" t="s">
        <v>92</v>
      </c>
      <c r="I459" t="s">
        <v>79</v>
      </c>
      <c r="J459" t="s">
        <v>79</v>
      </c>
      <c r="K459">
        <v>17.965167000000001</v>
      </c>
      <c r="L459">
        <v>0.19899600000000001</v>
      </c>
      <c r="M459">
        <v>17.57</v>
      </c>
      <c r="N459">
        <v>18.36</v>
      </c>
      <c r="O459" t="s">
        <v>81</v>
      </c>
      <c r="P459" t="s">
        <v>923</v>
      </c>
      <c r="Q459">
        <v>0.39500000000000002</v>
      </c>
      <c r="R459">
        <v>0.39500000000000002</v>
      </c>
      <c r="S459" t="s">
        <v>83</v>
      </c>
      <c r="T459" t="s">
        <v>83</v>
      </c>
      <c r="U459" t="s">
        <v>83</v>
      </c>
      <c r="V459" t="s">
        <v>83</v>
      </c>
      <c r="W459">
        <v>627</v>
      </c>
      <c r="X459">
        <v>0</v>
      </c>
      <c r="Y459">
        <v>0</v>
      </c>
      <c r="Z459">
        <v>0</v>
      </c>
      <c r="AA459">
        <v>0</v>
      </c>
      <c r="AB459">
        <v>1</v>
      </c>
      <c r="AC459" t="s">
        <v>84</v>
      </c>
      <c r="AD459" t="s">
        <v>682</v>
      </c>
      <c r="AE459" t="s">
        <v>83</v>
      </c>
    </row>
    <row r="460" spans="1:31">
      <c r="A460" t="s">
        <v>924</v>
      </c>
      <c r="B460">
        <v>2012</v>
      </c>
      <c r="C460" t="s">
        <v>682</v>
      </c>
      <c r="D460" t="s">
        <v>334</v>
      </c>
      <c r="E460" t="s">
        <v>79</v>
      </c>
      <c r="F460" t="s">
        <v>79</v>
      </c>
      <c r="G460" t="s">
        <v>79</v>
      </c>
      <c r="H460" t="s">
        <v>92</v>
      </c>
      <c r="I460" t="s">
        <v>86</v>
      </c>
      <c r="J460" t="s">
        <v>79</v>
      </c>
      <c r="K460">
        <v>17.532278999999999</v>
      </c>
      <c r="L460">
        <v>0.220749</v>
      </c>
      <c r="M460">
        <v>17.094000000000001</v>
      </c>
      <c r="N460">
        <v>17.97</v>
      </c>
      <c r="O460" t="s">
        <v>81</v>
      </c>
      <c r="P460" t="s">
        <v>925</v>
      </c>
      <c r="Q460">
        <v>0.438</v>
      </c>
      <c r="R460">
        <v>0.438</v>
      </c>
      <c r="S460" t="s">
        <v>83</v>
      </c>
      <c r="T460" t="s">
        <v>83</v>
      </c>
      <c r="U460" t="s">
        <v>83</v>
      </c>
      <c r="V460" t="s">
        <v>83</v>
      </c>
      <c r="W460">
        <v>319</v>
      </c>
      <c r="X460">
        <v>0</v>
      </c>
      <c r="Y460">
        <v>0</v>
      </c>
      <c r="Z460">
        <v>0</v>
      </c>
      <c r="AA460">
        <v>0</v>
      </c>
      <c r="AB460">
        <v>1</v>
      </c>
      <c r="AC460" t="s">
        <v>84</v>
      </c>
      <c r="AD460" t="s">
        <v>682</v>
      </c>
      <c r="AE460" t="s">
        <v>83</v>
      </c>
    </row>
    <row r="461" spans="1:31">
      <c r="A461" t="s">
        <v>926</v>
      </c>
      <c r="B461">
        <v>2012</v>
      </c>
      <c r="C461" t="s">
        <v>682</v>
      </c>
      <c r="D461" t="s">
        <v>334</v>
      </c>
      <c r="E461" t="s">
        <v>79</v>
      </c>
      <c r="F461" t="s">
        <v>79</v>
      </c>
      <c r="G461" t="s">
        <v>79</v>
      </c>
      <c r="H461" t="s">
        <v>92</v>
      </c>
      <c r="I461" t="s">
        <v>89</v>
      </c>
      <c r="J461" t="s">
        <v>79</v>
      </c>
      <c r="K461">
        <v>18.251508999999999</v>
      </c>
      <c r="L461">
        <v>0.29116599999999998</v>
      </c>
      <c r="M461">
        <v>17.673999999999999</v>
      </c>
      <c r="N461">
        <v>18.829000000000001</v>
      </c>
      <c r="O461" t="s">
        <v>81</v>
      </c>
      <c r="P461" t="s">
        <v>927</v>
      </c>
      <c r="Q461">
        <v>0.57799999999999996</v>
      </c>
      <c r="R461">
        <v>0.57799999999999996</v>
      </c>
      <c r="S461" t="s">
        <v>83</v>
      </c>
      <c r="T461" t="s">
        <v>83</v>
      </c>
      <c r="U461" t="s">
        <v>83</v>
      </c>
      <c r="V461" t="s">
        <v>83</v>
      </c>
      <c r="W461">
        <v>308</v>
      </c>
      <c r="X461">
        <v>0</v>
      </c>
      <c r="Y461">
        <v>0</v>
      </c>
      <c r="Z461">
        <v>0</v>
      </c>
      <c r="AA461">
        <v>0</v>
      </c>
      <c r="AB461">
        <v>1</v>
      </c>
      <c r="AC461" t="s">
        <v>84</v>
      </c>
      <c r="AD461" t="s">
        <v>682</v>
      </c>
      <c r="AE461" t="s">
        <v>83</v>
      </c>
    </row>
    <row r="462" spans="1:31">
      <c r="A462" t="s">
        <v>928</v>
      </c>
      <c r="B462">
        <v>2012</v>
      </c>
      <c r="C462" t="s">
        <v>682</v>
      </c>
      <c r="D462" t="s">
        <v>334</v>
      </c>
      <c r="E462" t="s">
        <v>79</v>
      </c>
      <c r="F462" t="s">
        <v>79</v>
      </c>
      <c r="G462" t="s">
        <v>79</v>
      </c>
      <c r="H462" t="s">
        <v>99</v>
      </c>
      <c r="I462" t="s">
        <v>79</v>
      </c>
      <c r="J462" t="s">
        <v>79</v>
      </c>
      <c r="K462">
        <v>18.105571000000001</v>
      </c>
      <c r="L462">
        <v>0.24544099999999999</v>
      </c>
      <c r="M462">
        <v>17.619</v>
      </c>
      <c r="N462">
        <v>18.593</v>
      </c>
      <c r="O462" t="s">
        <v>81</v>
      </c>
      <c r="P462" t="s">
        <v>929</v>
      </c>
      <c r="Q462">
        <v>0.48699999999999999</v>
      </c>
      <c r="R462">
        <v>0.48699999999999999</v>
      </c>
      <c r="S462" t="s">
        <v>83</v>
      </c>
      <c r="T462" t="s">
        <v>83</v>
      </c>
      <c r="U462" t="s">
        <v>83</v>
      </c>
      <c r="V462" t="s">
        <v>83</v>
      </c>
      <c r="W462">
        <v>586</v>
      </c>
      <c r="X462">
        <v>0</v>
      </c>
      <c r="Y462">
        <v>0</v>
      </c>
      <c r="Z462">
        <v>0</v>
      </c>
      <c r="AA462">
        <v>0</v>
      </c>
      <c r="AB462">
        <v>1</v>
      </c>
      <c r="AC462" t="s">
        <v>84</v>
      </c>
      <c r="AD462" t="s">
        <v>682</v>
      </c>
      <c r="AE462" t="s">
        <v>83</v>
      </c>
    </row>
    <row r="463" spans="1:31">
      <c r="A463" t="s">
        <v>930</v>
      </c>
      <c r="B463">
        <v>2012</v>
      </c>
      <c r="C463" t="s">
        <v>682</v>
      </c>
      <c r="D463" t="s">
        <v>334</v>
      </c>
      <c r="E463" t="s">
        <v>79</v>
      </c>
      <c r="F463" t="s">
        <v>79</v>
      </c>
      <c r="G463" t="s">
        <v>79</v>
      </c>
      <c r="H463" t="s">
        <v>99</v>
      </c>
      <c r="I463" t="s">
        <v>86</v>
      </c>
      <c r="J463" t="s">
        <v>79</v>
      </c>
      <c r="K463">
        <v>18.144079000000001</v>
      </c>
      <c r="L463">
        <v>0.33746100000000001</v>
      </c>
      <c r="M463">
        <v>17.475000000000001</v>
      </c>
      <c r="N463">
        <v>18.814</v>
      </c>
      <c r="O463" t="s">
        <v>81</v>
      </c>
      <c r="P463" t="s">
        <v>931</v>
      </c>
      <c r="Q463">
        <v>0.67</v>
      </c>
      <c r="R463">
        <v>0.67</v>
      </c>
      <c r="S463" t="s">
        <v>83</v>
      </c>
      <c r="T463" t="s">
        <v>83</v>
      </c>
      <c r="U463" t="s">
        <v>83</v>
      </c>
      <c r="V463" t="s">
        <v>83</v>
      </c>
      <c r="W463">
        <v>326</v>
      </c>
      <c r="X463">
        <v>0</v>
      </c>
      <c r="Y463">
        <v>0</v>
      </c>
      <c r="Z463">
        <v>0</v>
      </c>
      <c r="AA463">
        <v>0</v>
      </c>
      <c r="AB463">
        <v>1</v>
      </c>
      <c r="AC463" t="s">
        <v>84</v>
      </c>
      <c r="AD463" t="s">
        <v>682</v>
      </c>
      <c r="AE463" t="s">
        <v>83</v>
      </c>
    </row>
    <row r="464" spans="1:31">
      <c r="A464" t="s">
        <v>932</v>
      </c>
      <c r="B464">
        <v>2012</v>
      </c>
      <c r="C464" t="s">
        <v>682</v>
      </c>
      <c r="D464" t="s">
        <v>334</v>
      </c>
      <c r="E464" t="s">
        <v>79</v>
      </c>
      <c r="F464" t="s">
        <v>79</v>
      </c>
      <c r="G464" t="s">
        <v>79</v>
      </c>
      <c r="H464" t="s">
        <v>99</v>
      </c>
      <c r="I464" t="s">
        <v>89</v>
      </c>
      <c r="J464" t="s">
        <v>79</v>
      </c>
      <c r="K464">
        <v>18.066468</v>
      </c>
      <c r="L464">
        <v>0.335231</v>
      </c>
      <c r="M464">
        <v>17.401</v>
      </c>
      <c r="N464">
        <v>18.731999999999999</v>
      </c>
      <c r="O464" t="s">
        <v>81</v>
      </c>
      <c r="P464" t="s">
        <v>746</v>
      </c>
      <c r="Q464">
        <v>0.66500000000000004</v>
      </c>
      <c r="R464">
        <v>0.66500000000000004</v>
      </c>
      <c r="S464" t="s">
        <v>83</v>
      </c>
      <c r="T464" t="s">
        <v>83</v>
      </c>
      <c r="U464" t="s">
        <v>83</v>
      </c>
      <c r="V464" t="s">
        <v>83</v>
      </c>
      <c r="W464">
        <v>260</v>
      </c>
      <c r="X464">
        <v>0</v>
      </c>
      <c r="Y464">
        <v>0</v>
      </c>
      <c r="Z464">
        <v>0</v>
      </c>
      <c r="AA464">
        <v>0</v>
      </c>
      <c r="AB464">
        <v>1</v>
      </c>
      <c r="AC464" t="s">
        <v>84</v>
      </c>
      <c r="AD464" t="s">
        <v>682</v>
      </c>
      <c r="AE464" t="s">
        <v>83</v>
      </c>
    </row>
    <row r="465" spans="1:31">
      <c r="A465" t="s">
        <v>933</v>
      </c>
      <c r="B465">
        <v>2012</v>
      </c>
      <c r="C465" t="s">
        <v>682</v>
      </c>
      <c r="D465" t="s">
        <v>334</v>
      </c>
      <c r="E465" t="s">
        <v>79</v>
      </c>
      <c r="F465" t="s">
        <v>79</v>
      </c>
      <c r="G465" t="s">
        <v>79</v>
      </c>
      <c r="H465" t="s">
        <v>106</v>
      </c>
      <c r="I465" t="s">
        <v>79</v>
      </c>
      <c r="J465" t="s">
        <v>79</v>
      </c>
      <c r="K465">
        <v>19.023589999999999</v>
      </c>
      <c r="L465">
        <v>0.77548899999999998</v>
      </c>
      <c r="M465">
        <v>17.484999999999999</v>
      </c>
      <c r="N465">
        <v>20.562000000000001</v>
      </c>
      <c r="O465" t="s">
        <v>81</v>
      </c>
      <c r="P465" t="s">
        <v>934</v>
      </c>
      <c r="Q465">
        <v>1.5389999999999999</v>
      </c>
      <c r="R465">
        <v>1.5389999999999999</v>
      </c>
      <c r="S465" t="s">
        <v>83</v>
      </c>
      <c r="T465" t="s">
        <v>83</v>
      </c>
      <c r="U465" t="s">
        <v>83</v>
      </c>
      <c r="V465" t="s">
        <v>83</v>
      </c>
      <c r="W465">
        <v>175</v>
      </c>
      <c r="X465">
        <v>0</v>
      </c>
      <c r="Y465">
        <v>0</v>
      </c>
      <c r="Z465">
        <v>0</v>
      </c>
      <c r="AA465">
        <v>0</v>
      </c>
      <c r="AB465">
        <v>1</v>
      </c>
      <c r="AC465" t="s">
        <v>84</v>
      </c>
      <c r="AD465" t="s">
        <v>682</v>
      </c>
      <c r="AE465" t="s">
        <v>83</v>
      </c>
    </row>
    <row r="466" spans="1:31">
      <c r="A466" t="s">
        <v>935</v>
      </c>
      <c r="B466">
        <v>2012</v>
      </c>
      <c r="C466" t="s">
        <v>682</v>
      </c>
      <c r="D466" t="s">
        <v>334</v>
      </c>
      <c r="E466" t="s">
        <v>79</v>
      </c>
      <c r="F466" t="s">
        <v>79</v>
      </c>
      <c r="G466" t="s">
        <v>79</v>
      </c>
      <c r="H466" t="s">
        <v>106</v>
      </c>
      <c r="I466" t="s">
        <v>86</v>
      </c>
      <c r="J466" t="s">
        <v>79</v>
      </c>
      <c r="K466">
        <v>20.837844</v>
      </c>
      <c r="L466">
        <v>1.3057780000000001</v>
      </c>
      <c r="M466">
        <v>18.247</v>
      </c>
      <c r="N466">
        <v>23.428000000000001</v>
      </c>
      <c r="O466" t="s">
        <v>81</v>
      </c>
      <c r="P466" t="s">
        <v>936</v>
      </c>
      <c r="Q466">
        <v>2.5910000000000002</v>
      </c>
      <c r="R466">
        <v>2.5910000000000002</v>
      </c>
      <c r="S466" t="s">
        <v>83</v>
      </c>
      <c r="T466" t="s">
        <v>83</v>
      </c>
      <c r="U466" t="s">
        <v>83</v>
      </c>
      <c r="V466" t="s">
        <v>83</v>
      </c>
      <c r="W466">
        <v>96</v>
      </c>
      <c r="X466">
        <v>0</v>
      </c>
      <c r="Y466">
        <v>0</v>
      </c>
      <c r="Z466">
        <v>0</v>
      </c>
      <c r="AA466">
        <v>0</v>
      </c>
      <c r="AB466">
        <v>1</v>
      </c>
      <c r="AC466" t="s">
        <v>84</v>
      </c>
      <c r="AD466" t="s">
        <v>682</v>
      </c>
      <c r="AE466" t="s">
        <v>83</v>
      </c>
    </row>
    <row r="467" spans="1:31">
      <c r="A467" t="s">
        <v>937</v>
      </c>
      <c r="B467">
        <v>2012</v>
      </c>
      <c r="C467" t="s">
        <v>682</v>
      </c>
      <c r="D467" t="s">
        <v>334</v>
      </c>
      <c r="E467" t="s">
        <v>79</v>
      </c>
      <c r="F467" t="s">
        <v>79</v>
      </c>
      <c r="G467" t="s">
        <v>79</v>
      </c>
      <c r="H467" t="s">
        <v>106</v>
      </c>
      <c r="I467" t="s">
        <v>89</v>
      </c>
      <c r="J467" t="s">
        <v>79</v>
      </c>
      <c r="K467">
        <v>17.334163</v>
      </c>
      <c r="L467">
        <v>0.83293600000000001</v>
      </c>
      <c r="M467">
        <v>15.682</v>
      </c>
      <c r="N467">
        <v>18.986999999999998</v>
      </c>
      <c r="O467" t="s">
        <v>81</v>
      </c>
      <c r="P467" t="s">
        <v>938</v>
      </c>
      <c r="Q467">
        <v>1.653</v>
      </c>
      <c r="R467">
        <v>1.653</v>
      </c>
      <c r="S467" t="s">
        <v>83</v>
      </c>
      <c r="T467" t="s">
        <v>83</v>
      </c>
      <c r="U467" t="s">
        <v>83</v>
      </c>
      <c r="V467" t="s">
        <v>83</v>
      </c>
      <c r="W467">
        <v>79</v>
      </c>
      <c r="X467">
        <v>0</v>
      </c>
      <c r="Y467">
        <v>0</v>
      </c>
      <c r="Z467">
        <v>0</v>
      </c>
      <c r="AA467">
        <v>0</v>
      </c>
      <c r="AB467">
        <v>1</v>
      </c>
      <c r="AC467" t="s">
        <v>84</v>
      </c>
      <c r="AD467" t="s">
        <v>682</v>
      </c>
      <c r="AE467" t="s">
        <v>83</v>
      </c>
    </row>
    <row r="468" spans="1:31">
      <c r="A468" t="s">
        <v>939</v>
      </c>
      <c r="B468">
        <v>2012</v>
      </c>
      <c r="C468" t="s">
        <v>682</v>
      </c>
      <c r="D468" t="s">
        <v>334</v>
      </c>
      <c r="E468" t="s">
        <v>79</v>
      </c>
      <c r="F468" t="s">
        <v>79</v>
      </c>
      <c r="G468" t="s">
        <v>79</v>
      </c>
      <c r="H468" t="s">
        <v>79</v>
      </c>
      <c r="I468" t="s">
        <v>79</v>
      </c>
      <c r="J468" t="s">
        <v>79</v>
      </c>
      <c r="K468">
        <v>17.930254999999999</v>
      </c>
      <c r="L468">
        <v>0.133744</v>
      </c>
      <c r="M468">
        <v>17.664999999999999</v>
      </c>
      <c r="N468">
        <v>18.196000000000002</v>
      </c>
      <c r="O468" t="s">
        <v>81</v>
      </c>
      <c r="P468" t="s">
        <v>940</v>
      </c>
      <c r="Q468">
        <v>0.26500000000000001</v>
      </c>
      <c r="R468">
        <v>0.26500000000000001</v>
      </c>
      <c r="S468" t="s">
        <v>83</v>
      </c>
      <c r="T468" t="s">
        <v>83</v>
      </c>
      <c r="U468" t="s">
        <v>83</v>
      </c>
      <c r="V468" t="s">
        <v>83</v>
      </c>
      <c r="W468">
        <v>1544</v>
      </c>
      <c r="X468">
        <v>0</v>
      </c>
      <c r="Y468">
        <v>0</v>
      </c>
      <c r="Z468">
        <v>0</v>
      </c>
      <c r="AA468">
        <v>0</v>
      </c>
      <c r="AB468">
        <v>1</v>
      </c>
      <c r="AC468" t="s">
        <v>84</v>
      </c>
      <c r="AD468" t="s">
        <v>682</v>
      </c>
      <c r="AE468" t="s">
        <v>83</v>
      </c>
    </row>
    <row r="469" spans="1:31">
      <c r="A469" t="s">
        <v>941</v>
      </c>
      <c r="B469">
        <v>2012</v>
      </c>
      <c r="C469" t="s">
        <v>682</v>
      </c>
      <c r="D469" t="s">
        <v>334</v>
      </c>
      <c r="E469" t="s">
        <v>79</v>
      </c>
      <c r="F469" t="s">
        <v>79</v>
      </c>
      <c r="G469" t="s">
        <v>79</v>
      </c>
      <c r="H469" t="s">
        <v>79</v>
      </c>
      <c r="I469" t="s">
        <v>79</v>
      </c>
      <c r="J469" t="s">
        <v>115</v>
      </c>
      <c r="K469">
        <v>17.589390999999999</v>
      </c>
      <c r="L469">
        <v>0.43352299999999999</v>
      </c>
      <c r="M469">
        <v>16.728999999999999</v>
      </c>
      <c r="N469">
        <v>18.449000000000002</v>
      </c>
      <c r="O469" t="s">
        <v>81</v>
      </c>
      <c r="P469" t="s">
        <v>583</v>
      </c>
      <c r="Q469">
        <v>0.86</v>
      </c>
      <c r="R469">
        <v>0.86</v>
      </c>
      <c r="S469" t="s">
        <v>83</v>
      </c>
      <c r="T469" t="s">
        <v>83</v>
      </c>
      <c r="U469" t="s">
        <v>83</v>
      </c>
      <c r="V469" t="s">
        <v>83</v>
      </c>
      <c r="W469">
        <v>130</v>
      </c>
      <c r="X469">
        <v>0</v>
      </c>
      <c r="Y469">
        <v>0</v>
      </c>
      <c r="Z469">
        <v>0</v>
      </c>
      <c r="AA469">
        <v>0</v>
      </c>
      <c r="AB469">
        <v>1</v>
      </c>
      <c r="AC469" t="s">
        <v>84</v>
      </c>
      <c r="AD469" t="s">
        <v>682</v>
      </c>
      <c r="AE469" t="s">
        <v>83</v>
      </c>
    </row>
    <row r="470" spans="1:31">
      <c r="A470" t="s">
        <v>942</v>
      </c>
      <c r="B470">
        <v>2012</v>
      </c>
      <c r="C470" t="s">
        <v>682</v>
      </c>
      <c r="D470" t="s">
        <v>334</v>
      </c>
      <c r="E470" t="s">
        <v>79</v>
      </c>
      <c r="F470" t="s">
        <v>79</v>
      </c>
      <c r="G470" t="s">
        <v>79</v>
      </c>
      <c r="H470" t="s">
        <v>79</v>
      </c>
      <c r="I470" t="s">
        <v>79</v>
      </c>
      <c r="J470" t="s">
        <v>118</v>
      </c>
      <c r="K470">
        <v>18.663401</v>
      </c>
      <c r="L470">
        <v>0.374921</v>
      </c>
      <c r="M470">
        <v>17.920000000000002</v>
      </c>
      <c r="N470">
        <v>19.407</v>
      </c>
      <c r="O470" t="s">
        <v>81</v>
      </c>
      <c r="P470" t="s">
        <v>943</v>
      </c>
      <c r="Q470">
        <v>0.74399999999999999</v>
      </c>
      <c r="R470">
        <v>0.74399999999999999</v>
      </c>
      <c r="S470" t="s">
        <v>83</v>
      </c>
      <c r="T470" t="s">
        <v>83</v>
      </c>
      <c r="U470" t="s">
        <v>83</v>
      </c>
      <c r="V470" t="s">
        <v>83</v>
      </c>
      <c r="W470">
        <v>212</v>
      </c>
      <c r="X470">
        <v>0</v>
      </c>
      <c r="Y470">
        <v>0</v>
      </c>
      <c r="Z470">
        <v>0</v>
      </c>
      <c r="AA470">
        <v>0</v>
      </c>
      <c r="AB470">
        <v>1</v>
      </c>
      <c r="AC470" t="s">
        <v>84</v>
      </c>
      <c r="AD470" t="s">
        <v>682</v>
      </c>
      <c r="AE470" t="s">
        <v>83</v>
      </c>
    </row>
    <row r="471" spans="1:31">
      <c r="A471" t="s">
        <v>944</v>
      </c>
      <c r="B471">
        <v>2012</v>
      </c>
      <c r="C471" t="s">
        <v>682</v>
      </c>
      <c r="D471" t="s">
        <v>334</v>
      </c>
      <c r="E471" t="s">
        <v>79</v>
      </c>
      <c r="F471" t="s">
        <v>79</v>
      </c>
      <c r="G471" t="s">
        <v>79</v>
      </c>
      <c r="H471" t="s">
        <v>79</v>
      </c>
      <c r="I471" t="s">
        <v>79</v>
      </c>
      <c r="J471" t="s">
        <v>121</v>
      </c>
      <c r="K471">
        <v>17.926798999999999</v>
      </c>
      <c r="L471">
        <v>0.29350999999999999</v>
      </c>
      <c r="M471">
        <v>17.344000000000001</v>
      </c>
      <c r="N471">
        <v>18.509</v>
      </c>
      <c r="O471" t="s">
        <v>81</v>
      </c>
      <c r="P471" t="s">
        <v>841</v>
      </c>
      <c r="Q471">
        <v>0.58199999999999996</v>
      </c>
      <c r="R471">
        <v>0.58199999999999996</v>
      </c>
      <c r="S471" t="s">
        <v>83</v>
      </c>
      <c r="T471" t="s">
        <v>83</v>
      </c>
      <c r="U471" t="s">
        <v>83</v>
      </c>
      <c r="V471" t="s">
        <v>83</v>
      </c>
      <c r="W471">
        <v>269</v>
      </c>
      <c r="X471">
        <v>0</v>
      </c>
      <c r="Y471">
        <v>0</v>
      </c>
      <c r="Z471">
        <v>0</v>
      </c>
      <c r="AA471">
        <v>0</v>
      </c>
      <c r="AB471">
        <v>1</v>
      </c>
      <c r="AC471" t="s">
        <v>84</v>
      </c>
      <c r="AD471" t="s">
        <v>682</v>
      </c>
      <c r="AE471" t="s">
        <v>83</v>
      </c>
    </row>
    <row r="472" spans="1:31">
      <c r="A472" t="s">
        <v>945</v>
      </c>
      <c r="B472">
        <v>2012</v>
      </c>
      <c r="C472" t="s">
        <v>682</v>
      </c>
      <c r="D472" t="s">
        <v>334</v>
      </c>
      <c r="E472" t="s">
        <v>79</v>
      </c>
      <c r="F472" t="s">
        <v>79</v>
      </c>
      <c r="G472" t="s">
        <v>79</v>
      </c>
      <c r="H472" t="s">
        <v>79</v>
      </c>
      <c r="I472" t="s">
        <v>79</v>
      </c>
      <c r="J472" t="s">
        <v>124</v>
      </c>
      <c r="K472">
        <v>17.649943</v>
      </c>
      <c r="L472">
        <v>0.26542500000000002</v>
      </c>
      <c r="M472">
        <v>17.123000000000001</v>
      </c>
      <c r="N472">
        <v>18.177</v>
      </c>
      <c r="O472" t="s">
        <v>81</v>
      </c>
      <c r="P472" t="s">
        <v>946</v>
      </c>
      <c r="Q472">
        <v>0.52700000000000002</v>
      </c>
      <c r="R472">
        <v>0.52700000000000002</v>
      </c>
      <c r="S472" t="s">
        <v>83</v>
      </c>
      <c r="T472" t="s">
        <v>83</v>
      </c>
      <c r="U472" t="s">
        <v>83</v>
      </c>
      <c r="V472" t="s">
        <v>83</v>
      </c>
      <c r="W472">
        <v>428</v>
      </c>
      <c r="X472">
        <v>0</v>
      </c>
      <c r="Y472">
        <v>0</v>
      </c>
      <c r="Z472">
        <v>0</v>
      </c>
      <c r="AA472">
        <v>0</v>
      </c>
      <c r="AB472">
        <v>1</v>
      </c>
      <c r="AC472" t="s">
        <v>84</v>
      </c>
      <c r="AD472" t="s">
        <v>682</v>
      </c>
      <c r="AE472" t="s">
        <v>83</v>
      </c>
    </row>
    <row r="473" spans="1:31">
      <c r="A473" t="s">
        <v>947</v>
      </c>
      <c r="B473">
        <v>2012</v>
      </c>
      <c r="C473" t="s">
        <v>682</v>
      </c>
      <c r="D473" t="s">
        <v>334</v>
      </c>
      <c r="E473" t="s">
        <v>79</v>
      </c>
      <c r="F473" t="s">
        <v>79</v>
      </c>
      <c r="G473" t="s">
        <v>79</v>
      </c>
      <c r="H473" t="s">
        <v>79</v>
      </c>
      <c r="I473" t="s">
        <v>79</v>
      </c>
      <c r="J473" t="s">
        <v>126</v>
      </c>
      <c r="K473">
        <v>17.880617999999998</v>
      </c>
      <c r="L473">
        <v>0.25654900000000003</v>
      </c>
      <c r="M473">
        <v>17.372</v>
      </c>
      <c r="N473">
        <v>18.39</v>
      </c>
      <c r="O473" t="s">
        <v>81</v>
      </c>
      <c r="P473" t="s">
        <v>692</v>
      </c>
      <c r="Q473">
        <v>0.50900000000000001</v>
      </c>
      <c r="R473">
        <v>0.50900000000000001</v>
      </c>
      <c r="S473" t="s">
        <v>83</v>
      </c>
      <c r="T473" t="s">
        <v>83</v>
      </c>
      <c r="U473" t="s">
        <v>83</v>
      </c>
      <c r="V473" t="s">
        <v>83</v>
      </c>
      <c r="W473">
        <v>505</v>
      </c>
      <c r="X473">
        <v>0</v>
      </c>
      <c r="Y473">
        <v>0</v>
      </c>
      <c r="Z473">
        <v>0</v>
      </c>
      <c r="AA473">
        <v>0</v>
      </c>
      <c r="AB473">
        <v>1</v>
      </c>
      <c r="AC473" t="s">
        <v>84</v>
      </c>
      <c r="AD473" t="s">
        <v>682</v>
      </c>
      <c r="AE473" t="s">
        <v>83</v>
      </c>
    </row>
    <row r="474" spans="1:31">
      <c r="A474" t="s">
        <v>948</v>
      </c>
      <c r="B474">
        <v>2012</v>
      </c>
      <c r="C474" t="s">
        <v>682</v>
      </c>
      <c r="D474" t="s">
        <v>334</v>
      </c>
      <c r="E474" t="s">
        <v>79</v>
      </c>
      <c r="F474" t="s">
        <v>79</v>
      </c>
      <c r="G474" t="s">
        <v>79</v>
      </c>
      <c r="H474" t="s">
        <v>79</v>
      </c>
      <c r="I474" t="s">
        <v>86</v>
      </c>
      <c r="J474" t="s">
        <v>79</v>
      </c>
      <c r="K474">
        <v>17.855999000000001</v>
      </c>
      <c r="L474">
        <v>0.18715599999999999</v>
      </c>
      <c r="M474">
        <v>17.484999999999999</v>
      </c>
      <c r="N474">
        <v>18.227</v>
      </c>
      <c r="O474" t="s">
        <v>81</v>
      </c>
      <c r="P474" t="s">
        <v>949</v>
      </c>
      <c r="Q474">
        <v>0.371</v>
      </c>
      <c r="R474">
        <v>0.371</v>
      </c>
      <c r="S474" t="s">
        <v>83</v>
      </c>
      <c r="T474" t="s">
        <v>83</v>
      </c>
      <c r="U474" t="s">
        <v>83</v>
      </c>
      <c r="V474" t="s">
        <v>83</v>
      </c>
      <c r="W474">
        <v>834</v>
      </c>
      <c r="X474">
        <v>0</v>
      </c>
      <c r="Y474">
        <v>0</v>
      </c>
      <c r="Z474">
        <v>0</v>
      </c>
      <c r="AA474">
        <v>0</v>
      </c>
      <c r="AB474">
        <v>1</v>
      </c>
      <c r="AC474" t="s">
        <v>84</v>
      </c>
      <c r="AD474" t="s">
        <v>682</v>
      </c>
      <c r="AE474" t="s">
        <v>83</v>
      </c>
    </row>
    <row r="475" spans="1:31">
      <c r="A475" t="s">
        <v>950</v>
      </c>
      <c r="B475">
        <v>2012</v>
      </c>
      <c r="C475" t="s">
        <v>682</v>
      </c>
      <c r="D475" t="s">
        <v>334</v>
      </c>
      <c r="E475" t="s">
        <v>79</v>
      </c>
      <c r="F475" t="s">
        <v>79</v>
      </c>
      <c r="G475" t="s">
        <v>79</v>
      </c>
      <c r="H475" t="s">
        <v>79</v>
      </c>
      <c r="I475" t="s">
        <v>86</v>
      </c>
      <c r="J475" t="s">
        <v>115</v>
      </c>
      <c r="K475">
        <v>17.443940999999999</v>
      </c>
      <c r="L475">
        <v>0.44421300000000002</v>
      </c>
      <c r="M475">
        <v>16.562999999999999</v>
      </c>
      <c r="N475">
        <v>18.324999999999999</v>
      </c>
      <c r="O475" t="s">
        <v>81</v>
      </c>
      <c r="P475" t="s">
        <v>951</v>
      </c>
      <c r="Q475">
        <v>0.88100000000000001</v>
      </c>
      <c r="R475">
        <v>0.88100000000000001</v>
      </c>
      <c r="S475" t="s">
        <v>83</v>
      </c>
      <c r="T475" t="s">
        <v>83</v>
      </c>
      <c r="U475" t="s">
        <v>83</v>
      </c>
      <c r="V475" t="s">
        <v>83</v>
      </c>
      <c r="W475">
        <v>71</v>
      </c>
      <c r="X475">
        <v>0</v>
      </c>
      <c r="Y475">
        <v>0</v>
      </c>
      <c r="Z475">
        <v>0</v>
      </c>
      <c r="AA475">
        <v>0</v>
      </c>
      <c r="AB475">
        <v>1</v>
      </c>
      <c r="AC475" t="s">
        <v>84</v>
      </c>
      <c r="AD475" t="s">
        <v>682</v>
      </c>
      <c r="AE475" t="s">
        <v>83</v>
      </c>
    </row>
    <row r="476" spans="1:31">
      <c r="A476" t="s">
        <v>952</v>
      </c>
      <c r="B476">
        <v>2012</v>
      </c>
      <c r="C476" t="s">
        <v>682</v>
      </c>
      <c r="D476" t="s">
        <v>334</v>
      </c>
      <c r="E476" t="s">
        <v>79</v>
      </c>
      <c r="F476" t="s">
        <v>79</v>
      </c>
      <c r="G476" t="s">
        <v>79</v>
      </c>
      <c r="H476" t="s">
        <v>79</v>
      </c>
      <c r="I476" t="s">
        <v>86</v>
      </c>
      <c r="J476" t="s">
        <v>118</v>
      </c>
      <c r="K476">
        <v>19.180558000000001</v>
      </c>
      <c r="L476">
        <v>0.66692899999999999</v>
      </c>
      <c r="M476">
        <v>17.856999999999999</v>
      </c>
      <c r="N476">
        <v>20.504000000000001</v>
      </c>
      <c r="O476" t="s">
        <v>81</v>
      </c>
      <c r="P476" t="s">
        <v>953</v>
      </c>
      <c r="Q476">
        <v>1.323</v>
      </c>
      <c r="R476">
        <v>1.323</v>
      </c>
      <c r="S476" t="s">
        <v>83</v>
      </c>
      <c r="T476" t="s">
        <v>83</v>
      </c>
      <c r="U476" t="s">
        <v>83</v>
      </c>
      <c r="V476" t="s">
        <v>83</v>
      </c>
      <c r="W476">
        <v>116</v>
      </c>
      <c r="X476">
        <v>0</v>
      </c>
      <c r="Y476">
        <v>0</v>
      </c>
      <c r="Z476">
        <v>0</v>
      </c>
      <c r="AA476">
        <v>0</v>
      </c>
      <c r="AB476">
        <v>1</v>
      </c>
      <c r="AC476" t="s">
        <v>84</v>
      </c>
      <c r="AD476" t="s">
        <v>682</v>
      </c>
      <c r="AE476" t="s">
        <v>83</v>
      </c>
    </row>
    <row r="477" spans="1:31">
      <c r="A477" t="s">
        <v>954</v>
      </c>
      <c r="B477">
        <v>2012</v>
      </c>
      <c r="C477" t="s">
        <v>682</v>
      </c>
      <c r="D477" t="s">
        <v>334</v>
      </c>
      <c r="E477" t="s">
        <v>79</v>
      </c>
      <c r="F477" t="s">
        <v>79</v>
      </c>
      <c r="G477" t="s">
        <v>79</v>
      </c>
      <c r="H477" t="s">
        <v>79</v>
      </c>
      <c r="I477" t="s">
        <v>86</v>
      </c>
      <c r="J477" t="s">
        <v>121</v>
      </c>
      <c r="K477">
        <v>18.025433</v>
      </c>
      <c r="L477">
        <v>0.44357999999999997</v>
      </c>
      <c r="M477">
        <v>17.145</v>
      </c>
      <c r="N477">
        <v>18.905000000000001</v>
      </c>
      <c r="O477" t="s">
        <v>81</v>
      </c>
      <c r="P477" t="s">
        <v>734</v>
      </c>
      <c r="Q477">
        <v>0.88</v>
      </c>
      <c r="R477">
        <v>0.88</v>
      </c>
      <c r="S477" t="s">
        <v>83</v>
      </c>
      <c r="T477" t="s">
        <v>83</v>
      </c>
      <c r="U477" t="s">
        <v>83</v>
      </c>
      <c r="V477" t="s">
        <v>83</v>
      </c>
      <c r="W477">
        <v>137</v>
      </c>
      <c r="X477">
        <v>0</v>
      </c>
      <c r="Y477">
        <v>0</v>
      </c>
      <c r="Z477">
        <v>0</v>
      </c>
      <c r="AA477">
        <v>0</v>
      </c>
      <c r="AB477">
        <v>1</v>
      </c>
      <c r="AC477" t="s">
        <v>84</v>
      </c>
      <c r="AD477" t="s">
        <v>682</v>
      </c>
      <c r="AE477" t="s">
        <v>83</v>
      </c>
    </row>
    <row r="478" spans="1:31">
      <c r="A478" t="s">
        <v>955</v>
      </c>
      <c r="B478">
        <v>2012</v>
      </c>
      <c r="C478" t="s">
        <v>682</v>
      </c>
      <c r="D478" t="s">
        <v>334</v>
      </c>
      <c r="E478" t="s">
        <v>79</v>
      </c>
      <c r="F478" t="s">
        <v>79</v>
      </c>
      <c r="G478" t="s">
        <v>79</v>
      </c>
      <c r="H478" t="s">
        <v>79</v>
      </c>
      <c r="I478" t="s">
        <v>86</v>
      </c>
      <c r="J478" t="s">
        <v>124</v>
      </c>
      <c r="K478">
        <v>17.194206999999999</v>
      </c>
      <c r="L478">
        <v>0.378751</v>
      </c>
      <c r="M478">
        <v>16.443000000000001</v>
      </c>
      <c r="N478">
        <v>17.946000000000002</v>
      </c>
      <c r="O478" t="s">
        <v>81</v>
      </c>
      <c r="P478" t="s">
        <v>956</v>
      </c>
      <c r="Q478">
        <v>0.751</v>
      </c>
      <c r="R478">
        <v>0.751</v>
      </c>
      <c r="S478" t="s">
        <v>83</v>
      </c>
      <c r="T478" t="s">
        <v>83</v>
      </c>
      <c r="U478" t="s">
        <v>83</v>
      </c>
      <c r="V478" t="s">
        <v>83</v>
      </c>
      <c r="W478">
        <v>234</v>
      </c>
      <c r="X478">
        <v>0</v>
      </c>
      <c r="Y478">
        <v>0</v>
      </c>
      <c r="Z478">
        <v>0</v>
      </c>
      <c r="AA478">
        <v>0</v>
      </c>
      <c r="AB478">
        <v>1</v>
      </c>
      <c r="AC478" t="s">
        <v>84</v>
      </c>
      <c r="AD478" t="s">
        <v>682</v>
      </c>
      <c r="AE478" t="s">
        <v>83</v>
      </c>
    </row>
    <row r="479" spans="1:31">
      <c r="A479" t="s">
        <v>957</v>
      </c>
      <c r="B479">
        <v>2012</v>
      </c>
      <c r="C479" t="s">
        <v>682</v>
      </c>
      <c r="D479" t="s">
        <v>334</v>
      </c>
      <c r="E479" t="s">
        <v>79</v>
      </c>
      <c r="F479" t="s">
        <v>79</v>
      </c>
      <c r="G479" t="s">
        <v>79</v>
      </c>
      <c r="H479" t="s">
        <v>79</v>
      </c>
      <c r="I479" t="s">
        <v>86</v>
      </c>
      <c r="J479" t="s">
        <v>126</v>
      </c>
      <c r="K479">
        <v>17.667531</v>
      </c>
      <c r="L479">
        <v>0.33673599999999998</v>
      </c>
      <c r="M479">
        <v>16.998999999999999</v>
      </c>
      <c r="N479">
        <v>18.335999999999999</v>
      </c>
      <c r="O479" t="s">
        <v>81</v>
      </c>
      <c r="P479" t="s">
        <v>846</v>
      </c>
      <c r="Q479">
        <v>0.66800000000000004</v>
      </c>
      <c r="R479">
        <v>0.66800000000000004</v>
      </c>
      <c r="S479" t="s">
        <v>83</v>
      </c>
      <c r="T479" t="s">
        <v>83</v>
      </c>
      <c r="U479" t="s">
        <v>83</v>
      </c>
      <c r="V479" t="s">
        <v>83</v>
      </c>
      <c r="W479">
        <v>276</v>
      </c>
      <c r="X479">
        <v>0</v>
      </c>
      <c r="Y479">
        <v>0</v>
      </c>
      <c r="Z479">
        <v>0</v>
      </c>
      <c r="AA479">
        <v>0</v>
      </c>
      <c r="AB479">
        <v>1</v>
      </c>
      <c r="AC479" t="s">
        <v>84</v>
      </c>
      <c r="AD479" t="s">
        <v>682</v>
      </c>
      <c r="AE479" t="s">
        <v>83</v>
      </c>
    </row>
    <row r="480" spans="1:31">
      <c r="A480" t="s">
        <v>958</v>
      </c>
      <c r="B480">
        <v>2012</v>
      </c>
      <c r="C480" t="s">
        <v>682</v>
      </c>
      <c r="D480" t="s">
        <v>334</v>
      </c>
      <c r="E480" t="s">
        <v>79</v>
      </c>
      <c r="F480" t="s">
        <v>79</v>
      </c>
      <c r="G480" t="s">
        <v>79</v>
      </c>
      <c r="H480" t="s">
        <v>79</v>
      </c>
      <c r="I480" t="s">
        <v>89</v>
      </c>
      <c r="J480" t="s">
        <v>79</v>
      </c>
      <c r="K480">
        <v>17.994226000000001</v>
      </c>
      <c r="L480">
        <v>0.18471399999999999</v>
      </c>
      <c r="M480">
        <v>17.628</v>
      </c>
      <c r="N480">
        <v>18.361000000000001</v>
      </c>
      <c r="O480" t="s">
        <v>81</v>
      </c>
      <c r="P480" t="s">
        <v>923</v>
      </c>
      <c r="Q480">
        <v>0.36599999999999999</v>
      </c>
      <c r="R480">
        <v>0.36599999999999999</v>
      </c>
      <c r="S480" t="s">
        <v>83</v>
      </c>
      <c r="T480" t="s">
        <v>83</v>
      </c>
      <c r="U480" t="s">
        <v>83</v>
      </c>
      <c r="V480" t="s">
        <v>83</v>
      </c>
      <c r="W480">
        <v>710</v>
      </c>
      <c r="X480">
        <v>0</v>
      </c>
      <c r="Y480">
        <v>0</v>
      </c>
      <c r="Z480">
        <v>0</v>
      </c>
      <c r="AA480">
        <v>0</v>
      </c>
      <c r="AB480">
        <v>1</v>
      </c>
      <c r="AC480" t="s">
        <v>84</v>
      </c>
      <c r="AD480" t="s">
        <v>682</v>
      </c>
      <c r="AE480" t="s">
        <v>83</v>
      </c>
    </row>
    <row r="481" spans="1:31">
      <c r="A481" t="s">
        <v>959</v>
      </c>
      <c r="B481">
        <v>2012</v>
      </c>
      <c r="C481" t="s">
        <v>682</v>
      </c>
      <c r="D481" t="s">
        <v>334</v>
      </c>
      <c r="E481" t="s">
        <v>79</v>
      </c>
      <c r="F481" t="s">
        <v>79</v>
      </c>
      <c r="G481" t="s">
        <v>79</v>
      </c>
      <c r="H481" t="s">
        <v>79</v>
      </c>
      <c r="I481" t="s">
        <v>89</v>
      </c>
      <c r="J481" t="s">
        <v>115</v>
      </c>
      <c r="K481">
        <v>17.703323000000001</v>
      </c>
      <c r="L481">
        <v>0.69834300000000005</v>
      </c>
      <c r="M481">
        <v>16.318000000000001</v>
      </c>
      <c r="N481">
        <v>19.088999999999999</v>
      </c>
      <c r="O481" t="s">
        <v>81</v>
      </c>
      <c r="P481" t="s">
        <v>511</v>
      </c>
      <c r="Q481">
        <v>1.385</v>
      </c>
      <c r="R481">
        <v>1.385</v>
      </c>
      <c r="S481" t="s">
        <v>83</v>
      </c>
      <c r="T481" t="s">
        <v>83</v>
      </c>
      <c r="U481" t="s">
        <v>83</v>
      </c>
      <c r="V481" t="s">
        <v>83</v>
      </c>
      <c r="W481">
        <v>59</v>
      </c>
      <c r="X481">
        <v>0</v>
      </c>
      <c r="Y481">
        <v>0</v>
      </c>
      <c r="Z481">
        <v>0</v>
      </c>
      <c r="AA481">
        <v>0</v>
      </c>
      <c r="AB481">
        <v>1</v>
      </c>
      <c r="AC481" t="s">
        <v>84</v>
      </c>
      <c r="AD481" t="s">
        <v>682</v>
      </c>
      <c r="AE481" t="s">
        <v>83</v>
      </c>
    </row>
    <row r="482" spans="1:31">
      <c r="A482" t="s">
        <v>960</v>
      </c>
      <c r="B482">
        <v>2012</v>
      </c>
      <c r="C482" t="s">
        <v>682</v>
      </c>
      <c r="D482" t="s">
        <v>334</v>
      </c>
      <c r="E482" t="s">
        <v>79</v>
      </c>
      <c r="F482" t="s">
        <v>79</v>
      </c>
      <c r="G482" t="s">
        <v>79</v>
      </c>
      <c r="H482" t="s">
        <v>79</v>
      </c>
      <c r="I482" t="s">
        <v>89</v>
      </c>
      <c r="J482" t="s">
        <v>118</v>
      </c>
      <c r="K482">
        <v>18.208071</v>
      </c>
      <c r="L482">
        <v>0.50032299999999996</v>
      </c>
      <c r="M482">
        <v>17.215</v>
      </c>
      <c r="N482">
        <v>19.201000000000001</v>
      </c>
      <c r="O482" t="s">
        <v>81</v>
      </c>
      <c r="P482" t="s">
        <v>961</v>
      </c>
      <c r="Q482">
        <v>0.99299999999999999</v>
      </c>
      <c r="R482">
        <v>0.99299999999999999</v>
      </c>
      <c r="S482" t="s">
        <v>83</v>
      </c>
      <c r="T482" t="s">
        <v>83</v>
      </c>
      <c r="U482" t="s">
        <v>83</v>
      </c>
      <c r="V482" t="s">
        <v>83</v>
      </c>
      <c r="W482">
        <v>96</v>
      </c>
      <c r="X482">
        <v>0</v>
      </c>
      <c r="Y482">
        <v>0</v>
      </c>
      <c r="Z482">
        <v>0</v>
      </c>
      <c r="AA482">
        <v>0</v>
      </c>
      <c r="AB482">
        <v>1</v>
      </c>
      <c r="AC482" t="s">
        <v>84</v>
      </c>
      <c r="AD482" t="s">
        <v>682</v>
      </c>
      <c r="AE482" t="s">
        <v>83</v>
      </c>
    </row>
    <row r="483" spans="1:31">
      <c r="A483" t="s">
        <v>962</v>
      </c>
      <c r="B483">
        <v>2012</v>
      </c>
      <c r="C483" t="s">
        <v>682</v>
      </c>
      <c r="D483" t="s">
        <v>334</v>
      </c>
      <c r="E483" t="s">
        <v>79</v>
      </c>
      <c r="F483" t="s">
        <v>79</v>
      </c>
      <c r="G483" t="s">
        <v>79</v>
      </c>
      <c r="H483" t="s">
        <v>79</v>
      </c>
      <c r="I483" t="s">
        <v>89</v>
      </c>
      <c r="J483" t="s">
        <v>121</v>
      </c>
      <c r="K483">
        <v>17.852052</v>
      </c>
      <c r="L483">
        <v>0.46079500000000001</v>
      </c>
      <c r="M483">
        <v>16.937999999999999</v>
      </c>
      <c r="N483">
        <v>18.765999999999998</v>
      </c>
      <c r="O483" t="s">
        <v>81</v>
      </c>
      <c r="P483" t="s">
        <v>963</v>
      </c>
      <c r="Q483">
        <v>0.91400000000000003</v>
      </c>
      <c r="R483">
        <v>0.91400000000000003</v>
      </c>
      <c r="S483" t="s">
        <v>83</v>
      </c>
      <c r="T483" t="s">
        <v>83</v>
      </c>
      <c r="U483" t="s">
        <v>83</v>
      </c>
      <c r="V483" t="s">
        <v>83</v>
      </c>
      <c r="W483">
        <v>132</v>
      </c>
      <c r="X483">
        <v>0</v>
      </c>
      <c r="Y483">
        <v>0</v>
      </c>
      <c r="Z483">
        <v>0</v>
      </c>
      <c r="AA483">
        <v>0</v>
      </c>
      <c r="AB483">
        <v>1</v>
      </c>
      <c r="AC483" t="s">
        <v>84</v>
      </c>
      <c r="AD483" t="s">
        <v>682</v>
      </c>
      <c r="AE483" t="s">
        <v>83</v>
      </c>
    </row>
    <row r="484" spans="1:31">
      <c r="A484" t="s">
        <v>964</v>
      </c>
      <c r="B484">
        <v>2012</v>
      </c>
      <c r="C484" t="s">
        <v>682</v>
      </c>
      <c r="D484" t="s">
        <v>334</v>
      </c>
      <c r="E484" t="s">
        <v>79</v>
      </c>
      <c r="F484" t="s">
        <v>79</v>
      </c>
      <c r="G484" t="s">
        <v>79</v>
      </c>
      <c r="H484" t="s">
        <v>79</v>
      </c>
      <c r="I484" t="s">
        <v>89</v>
      </c>
      <c r="J484" t="s">
        <v>124</v>
      </c>
      <c r="K484">
        <v>18.083659000000001</v>
      </c>
      <c r="L484">
        <v>0.39044400000000001</v>
      </c>
      <c r="M484">
        <v>17.309000000000001</v>
      </c>
      <c r="N484">
        <v>18.858000000000001</v>
      </c>
      <c r="O484" t="s">
        <v>81</v>
      </c>
      <c r="P484" t="s">
        <v>965</v>
      </c>
      <c r="Q484">
        <v>0.77500000000000002</v>
      </c>
      <c r="R484">
        <v>0.77500000000000002</v>
      </c>
      <c r="S484" t="s">
        <v>83</v>
      </c>
      <c r="T484" t="s">
        <v>83</v>
      </c>
      <c r="U484" t="s">
        <v>83</v>
      </c>
      <c r="V484" t="s">
        <v>83</v>
      </c>
      <c r="W484">
        <v>194</v>
      </c>
      <c r="X484">
        <v>0</v>
      </c>
      <c r="Y484">
        <v>0</v>
      </c>
      <c r="Z484">
        <v>0</v>
      </c>
      <c r="AA484">
        <v>0</v>
      </c>
      <c r="AB484">
        <v>1</v>
      </c>
      <c r="AC484" t="s">
        <v>84</v>
      </c>
      <c r="AD484" t="s">
        <v>682</v>
      </c>
      <c r="AE484" t="s">
        <v>83</v>
      </c>
    </row>
    <row r="485" spans="1:31">
      <c r="A485" t="s">
        <v>966</v>
      </c>
      <c r="B485">
        <v>2012</v>
      </c>
      <c r="C485" t="s">
        <v>682</v>
      </c>
      <c r="D485" t="s">
        <v>334</v>
      </c>
      <c r="E485" t="s">
        <v>79</v>
      </c>
      <c r="F485" t="s">
        <v>79</v>
      </c>
      <c r="G485" t="s">
        <v>79</v>
      </c>
      <c r="H485" t="s">
        <v>79</v>
      </c>
      <c r="I485" t="s">
        <v>89</v>
      </c>
      <c r="J485" t="s">
        <v>126</v>
      </c>
      <c r="K485">
        <v>18.074496</v>
      </c>
      <c r="L485">
        <v>0.40502300000000002</v>
      </c>
      <c r="M485">
        <v>17.271000000000001</v>
      </c>
      <c r="N485">
        <v>18.878</v>
      </c>
      <c r="O485" t="s">
        <v>81</v>
      </c>
      <c r="P485" t="s">
        <v>965</v>
      </c>
      <c r="Q485">
        <v>0.80400000000000005</v>
      </c>
      <c r="R485">
        <v>0.80400000000000005</v>
      </c>
      <c r="S485" t="s">
        <v>83</v>
      </c>
      <c r="T485" t="s">
        <v>83</v>
      </c>
      <c r="U485" t="s">
        <v>83</v>
      </c>
      <c r="V485" t="s">
        <v>83</v>
      </c>
      <c r="W485">
        <v>229</v>
      </c>
      <c r="X485">
        <v>0</v>
      </c>
      <c r="Y485">
        <v>0</v>
      </c>
      <c r="Z485">
        <v>0</v>
      </c>
      <c r="AA485">
        <v>0</v>
      </c>
      <c r="AB485">
        <v>1</v>
      </c>
      <c r="AC485" t="s">
        <v>84</v>
      </c>
      <c r="AD485" t="s">
        <v>682</v>
      </c>
      <c r="AE485" t="s">
        <v>83</v>
      </c>
    </row>
  </sheetData>
  <autoFilter ref="A1:AE48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Dashboard</vt:lpstr>
      <vt:lpstr>Lists</vt:lpstr>
      <vt:lpstr>S4_InitiationUptake</vt:lpstr>
      <vt:lpstr>S4_InitiationUptake</vt:lpstr>
      <vt:lpstr>year</vt:lpstr>
    </vt:vector>
  </TitlesOfParts>
  <Company>Ministry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Tobacco Use 2012/13 tables: Initiation and uptake</dc:title>
  <dc:creator>Ministry of Health</dc:creator>
  <cp:lastModifiedBy>Ministry of Health</cp:lastModifiedBy>
  <dcterms:created xsi:type="dcterms:W3CDTF">2014-06-25T21:21:56Z</dcterms:created>
  <dcterms:modified xsi:type="dcterms:W3CDTF">2015-02-12T23:57:17Z</dcterms:modified>
</cp:coreProperties>
</file>