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volz\OneDrive - The Ministry of Health\Documents\"/>
    </mc:Choice>
  </mc:AlternateContent>
  <xr:revisionPtr revIDLastSave="13" documentId="8_{CD11C25F-6C8C-4229-B236-F262ACAD94C9}" xr6:coauthVersionLast="45" xr6:coauthVersionMax="45" xr10:uidLastSave="{79797B8B-3A71-4B7B-B08D-9EE78BD94971}"/>
  <bookViews>
    <workbookView minimized="1" xWindow="3640" yWindow="2990" windowWidth="14400" windowHeight="7550" xr2:uid="{00000000-000D-0000-FFFF-FFFF00000000}"/>
  </bookViews>
  <sheets>
    <sheet name="Tabulate 1 - 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29" i="1" l="1"/>
  <c r="BJ28" i="1"/>
  <c r="BJ27" i="1"/>
  <c r="BJ26" i="1"/>
  <c r="BJ25" i="1"/>
  <c r="BH29" i="1"/>
  <c r="BH28" i="1"/>
  <c r="BH27" i="1"/>
  <c r="BH26" i="1"/>
  <c r="BH25" i="1"/>
  <c r="BE29" i="1"/>
  <c r="BE28" i="1"/>
  <c r="BE27" i="1"/>
  <c r="BE26" i="1"/>
  <c r="BE25" i="1"/>
  <c r="BC29" i="1"/>
  <c r="BC28" i="1"/>
  <c r="BC27" i="1"/>
  <c r="BC26" i="1"/>
  <c r="BC25" i="1"/>
  <c r="AZ29" i="1"/>
  <c r="AZ28" i="1"/>
  <c r="AZ27" i="1"/>
  <c r="AZ26" i="1"/>
  <c r="AZ25" i="1"/>
  <c r="AX29" i="1"/>
  <c r="AX28" i="1"/>
  <c r="AX27" i="1"/>
  <c r="AX26" i="1"/>
  <c r="AX25" i="1"/>
  <c r="BI30" i="1"/>
  <c r="BH30" i="1"/>
  <c r="BG30" i="1"/>
  <c r="BF30" i="1"/>
  <c r="BD30" i="1"/>
  <c r="BE30" i="1" s="1"/>
  <c r="BB30" i="1"/>
  <c r="BC30" i="1" s="1"/>
  <c r="BA30" i="1"/>
  <c r="AY30" i="1"/>
  <c r="AW30" i="1"/>
  <c r="AX30" i="1" s="1"/>
  <c r="AV30" i="1"/>
  <c r="AU29" i="1"/>
  <c r="AU28" i="1"/>
  <c r="AU27" i="1"/>
  <c r="AU26" i="1"/>
  <c r="AU25" i="1"/>
  <c r="AS29" i="1"/>
  <c r="AS28" i="1"/>
  <c r="AS27" i="1"/>
  <c r="AS26" i="1"/>
  <c r="AS25" i="1"/>
  <c r="AP29" i="1"/>
  <c r="AP28" i="1"/>
  <c r="AP27" i="1"/>
  <c r="AP26" i="1"/>
  <c r="AP25" i="1"/>
  <c r="AN29" i="1"/>
  <c r="AN28" i="1"/>
  <c r="AN27" i="1"/>
  <c r="AN26" i="1"/>
  <c r="AN25" i="1"/>
  <c r="AK29" i="1"/>
  <c r="AK28" i="1"/>
  <c r="AK27" i="1"/>
  <c r="AK26" i="1"/>
  <c r="AK25" i="1"/>
  <c r="AI29" i="1"/>
  <c r="AI28" i="1"/>
  <c r="AI27" i="1"/>
  <c r="AI26" i="1"/>
  <c r="AI25" i="1"/>
  <c r="AT30" i="1"/>
  <c r="AU30" i="1" s="1"/>
  <c r="AR30" i="1"/>
  <c r="AQ30" i="1"/>
  <c r="AS30" i="1" s="1"/>
  <c r="AO30" i="1"/>
  <c r="AM30" i="1"/>
  <c r="AL30" i="1"/>
  <c r="AJ30" i="1"/>
  <c r="AK30" i="1" s="1"/>
  <c r="AI30" i="1"/>
  <c r="AH30" i="1"/>
  <c r="AG30" i="1"/>
  <c r="AF29" i="1"/>
  <c r="AF28" i="1"/>
  <c r="AF27" i="1"/>
  <c r="AF26" i="1"/>
  <c r="AF25" i="1"/>
  <c r="AD29" i="1"/>
  <c r="AD28" i="1"/>
  <c r="AD27" i="1"/>
  <c r="AD26" i="1"/>
  <c r="AD25" i="1"/>
  <c r="AA29" i="1"/>
  <c r="AA28" i="1"/>
  <c r="AA27" i="1"/>
  <c r="AA26" i="1"/>
  <c r="AA25" i="1"/>
  <c r="Y29" i="1"/>
  <c r="Y28" i="1"/>
  <c r="Y27" i="1"/>
  <c r="Y26" i="1"/>
  <c r="Y25" i="1"/>
  <c r="V29" i="1"/>
  <c r="V28" i="1"/>
  <c r="V27" i="1"/>
  <c r="V26" i="1"/>
  <c r="V25" i="1"/>
  <c r="T29" i="1"/>
  <c r="T28" i="1"/>
  <c r="T27" i="1"/>
  <c r="T26" i="1"/>
  <c r="T25" i="1"/>
  <c r="AE30" i="1"/>
  <c r="AC30" i="1"/>
  <c r="AB30" i="1"/>
  <c r="Z30" i="1"/>
  <c r="AA30" i="1" s="1"/>
  <c r="X30" i="1"/>
  <c r="W30" i="1"/>
  <c r="U30" i="1"/>
  <c r="V30" i="1" s="1"/>
  <c r="T30" i="1"/>
  <c r="S30" i="1"/>
  <c r="R30" i="1"/>
  <c r="Q29" i="1"/>
  <c r="Q28" i="1"/>
  <c r="Q27" i="1"/>
  <c r="Q26" i="1"/>
  <c r="Q25" i="1"/>
  <c r="O29" i="1"/>
  <c r="O28" i="1"/>
  <c r="O27" i="1"/>
  <c r="O26" i="1"/>
  <c r="O25" i="1"/>
  <c r="P30" i="1"/>
  <c r="N30" i="1"/>
  <c r="M30" i="1"/>
  <c r="L29" i="1"/>
  <c r="L28" i="1"/>
  <c r="L27" i="1"/>
  <c r="L26" i="1"/>
  <c r="L25" i="1"/>
  <c r="J29" i="1"/>
  <c r="J28" i="1"/>
  <c r="J27" i="1"/>
  <c r="J26" i="1"/>
  <c r="J25" i="1"/>
  <c r="K30" i="1"/>
  <c r="L30" i="1" s="1"/>
  <c r="J30" i="1"/>
  <c r="I30" i="1"/>
  <c r="H30" i="1"/>
  <c r="G29" i="1"/>
  <c r="G28" i="1"/>
  <c r="G27" i="1"/>
  <c r="G26" i="1"/>
  <c r="G25" i="1"/>
  <c r="E29" i="1"/>
  <c r="E28" i="1"/>
  <c r="E27" i="1"/>
  <c r="E26" i="1"/>
  <c r="E25" i="1"/>
  <c r="G30" i="1"/>
  <c r="F30" i="1"/>
  <c r="D30" i="1"/>
  <c r="E30" i="1" s="1"/>
  <c r="C30" i="1"/>
  <c r="BJ23" i="1"/>
  <c r="BJ22" i="1"/>
  <c r="BJ21" i="1"/>
  <c r="BJ20" i="1"/>
  <c r="BJ19" i="1"/>
  <c r="BJ18" i="1"/>
  <c r="BH23" i="1"/>
  <c r="BH22" i="1"/>
  <c r="BH21" i="1"/>
  <c r="BH20" i="1"/>
  <c r="BH19" i="1"/>
  <c r="BH18" i="1"/>
  <c r="BE23" i="1"/>
  <c r="BE22" i="1"/>
  <c r="BE21" i="1"/>
  <c r="BE20" i="1"/>
  <c r="BE19" i="1"/>
  <c r="BE18" i="1"/>
  <c r="BC23" i="1"/>
  <c r="BC22" i="1"/>
  <c r="BC21" i="1"/>
  <c r="BC20" i="1"/>
  <c r="BC19" i="1"/>
  <c r="BC18" i="1"/>
  <c r="AZ23" i="1"/>
  <c r="AZ22" i="1"/>
  <c r="AZ21" i="1"/>
  <c r="AZ20" i="1"/>
  <c r="AZ19" i="1"/>
  <c r="AZ18" i="1"/>
  <c r="AX23" i="1"/>
  <c r="AX22" i="1"/>
  <c r="AX21" i="1"/>
  <c r="AX20" i="1"/>
  <c r="AX19" i="1"/>
  <c r="AX18" i="1"/>
  <c r="BI24" i="1"/>
  <c r="BJ24" i="1" s="1"/>
  <c r="BG24" i="1"/>
  <c r="BH24" i="1" s="1"/>
  <c r="BF24" i="1"/>
  <c r="BD24" i="1"/>
  <c r="BE24" i="1" s="1"/>
  <c r="BB24" i="1"/>
  <c r="BA24" i="1"/>
  <c r="AY24" i="1"/>
  <c r="AX24" i="1"/>
  <c r="AW24" i="1"/>
  <c r="AV24" i="1"/>
  <c r="AU23" i="1"/>
  <c r="AU22" i="1"/>
  <c r="AU21" i="1"/>
  <c r="AU20" i="1"/>
  <c r="AU19" i="1"/>
  <c r="AU18" i="1"/>
  <c r="AS23" i="1"/>
  <c r="AS22" i="1"/>
  <c r="AS21" i="1"/>
  <c r="AS20" i="1"/>
  <c r="AS19" i="1"/>
  <c r="AS18" i="1"/>
  <c r="AT24" i="1"/>
  <c r="AU24" i="1" s="1"/>
  <c r="AR24" i="1"/>
  <c r="AS24" i="1" s="1"/>
  <c r="AQ24" i="1"/>
  <c r="AP23" i="1"/>
  <c r="AP22" i="1"/>
  <c r="AP21" i="1"/>
  <c r="AP20" i="1"/>
  <c r="AP19" i="1"/>
  <c r="AP18" i="1"/>
  <c r="AN23" i="1"/>
  <c r="AN22" i="1"/>
  <c r="AN21" i="1"/>
  <c r="AN20" i="1"/>
  <c r="AN19" i="1"/>
  <c r="AN18" i="1"/>
  <c r="AO24" i="1"/>
  <c r="AM24" i="1"/>
  <c r="AL24" i="1"/>
  <c r="AK23" i="1"/>
  <c r="AK22" i="1"/>
  <c r="AK21" i="1"/>
  <c r="AK20" i="1"/>
  <c r="AK19" i="1"/>
  <c r="AK18" i="1"/>
  <c r="AI23" i="1"/>
  <c r="AI22" i="1"/>
  <c r="AI21" i="1"/>
  <c r="AI20" i="1"/>
  <c r="AI19" i="1"/>
  <c r="AI18" i="1"/>
  <c r="AJ24" i="1"/>
  <c r="AH24" i="1"/>
  <c r="AG24" i="1"/>
  <c r="AI24" i="1" s="1"/>
  <c r="AF23" i="1"/>
  <c r="AF22" i="1"/>
  <c r="AF21" i="1"/>
  <c r="AF20" i="1"/>
  <c r="AF19" i="1"/>
  <c r="AF18" i="1"/>
  <c r="AD23" i="1"/>
  <c r="AD22" i="1"/>
  <c r="AD21" i="1"/>
  <c r="AD20" i="1"/>
  <c r="AD19" i="1"/>
  <c r="AD18" i="1"/>
  <c r="AA23" i="1"/>
  <c r="AA22" i="1"/>
  <c r="AA21" i="1"/>
  <c r="AA20" i="1"/>
  <c r="AA19" i="1"/>
  <c r="AA18" i="1"/>
  <c r="Y23" i="1"/>
  <c r="Y22" i="1"/>
  <c r="Y21" i="1"/>
  <c r="Y20" i="1"/>
  <c r="Y19" i="1"/>
  <c r="Y18" i="1"/>
  <c r="V23" i="1"/>
  <c r="V22" i="1"/>
  <c r="V21" i="1"/>
  <c r="V20" i="1"/>
  <c r="V19" i="1"/>
  <c r="V18" i="1"/>
  <c r="T23" i="1"/>
  <c r="T22" i="1"/>
  <c r="T21" i="1"/>
  <c r="T20" i="1"/>
  <c r="T19" i="1"/>
  <c r="T18" i="1"/>
  <c r="AE24" i="1"/>
  <c r="AC24" i="1"/>
  <c r="AB24" i="1"/>
  <c r="AD24" i="1" s="1"/>
  <c r="Z24" i="1"/>
  <c r="X24" i="1"/>
  <c r="Y24" i="1" s="1"/>
  <c r="W24" i="1"/>
  <c r="U24" i="1"/>
  <c r="V24" i="1" s="1"/>
  <c r="T24" i="1"/>
  <c r="S24" i="1"/>
  <c r="R24" i="1"/>
  <c r="Q23" i="1"/>
  <c r="Q22" i="1"/>
  <c r="Q21" i="1"/>
  <c r="Q20" i="1"/>
  <c r="Q19" i="1"/>
  <c r="Q18" i="1"/>
  <c r="O23" i="1"/>
  <c r="O22" i="1"/>
  <c r="O21" i="1"/>
  <c r="O20" i="1"/>
  <c r="O19" i="1"/>
  <c r="O18" i="1"/>
  <c r="P24" i="1"/>
  <c r="Q24" i="1" s="1"/>
  <c r="N24" i="1"/>
  <c r="M24" i="1"/>
  <c r="L23" i="1"/>
  <c r="L22" i="1"/>
  <c r="L21" i="1"/>
  <c r="L20" i="1"/>
  <c r="L19" i="1"/>
  <c r="L18" i="1"/>
  <c r="J23" i="1"/>
  <c r="J22" i="1"/>
  <c r="J21" i="1"/>
  <c r="J20" i="1"/>
  <c r="J19" i="1"/>
  <c r="J18" i="1"/>
  <c r="K24" i="1"/>
  <c r="I24" i="1"/>
  <c r="J24" i="1" s="1"/>
  <c r="H24" i="1"/>
  <c r="G23" i="1"/>
  <c r="G22" i="1"/>
  <c r="G21" i="1"/>
  <c r="G20" i="1"/>
  <c r="G19" i="1"/>
  <c r="G18" i="1"/>
  <c r="E23" i="1"/>
  <c r="E22" i="1"/>
  <c r="E21" i="1"/>
  <c r="E20" i="1"/>
  <c r="E19" i="1"/>
  <c r="E18" i="1"/>
  <c r="G24" i="1"/>
  <c r="F24" i="1"/>
  <c r="E24" i="1"/>
  <c r="D24" i="1"/>
  <c r="C24" i="1"/>
  <c r="BJ16" i="1"/>
  <c r="BJ15" i="1"/>
  <c r="BJ14" i="1"/>
  <c r="BJ13" i="1"/>
  <c r="BJ12" i="1"/>
  <c r="BH16" i="1"/>
  <c r="BH15" i="1"/>
  <c r="BH14" i="1"/>
  <c r="BH13" i="1"/>
  <c r="BH12" i="1"/>
  <c r="BE16" i="1"/>
  <c r="BE15" i="1"/>
  <c r="BE14" i="1"/>
  <c r="BE13" i="1"/>
  <c r="BE12" i="1"/>
  <c r="BC16" i="1"/>
  <c r="BC15" i="1"/>
  <c r="BC14" i="1"/>
  <c r="BC13" i="1"/>
  <c r="BC12" i="1"/>
  <c r="AZ16" i="1"/>
  <c r="AZ15" i="1"/>
  <c r="AZ14" i="1"/>
  <c r="AZ13" i="1"/>
  <c r="AZ12" i="1"/>
  <c r="AX16" i="1"/>
  <c r="AX15" i="1"/>
  <c r="AX14" i="1"/>
  <c r="AX13" i="1"/>
  <c r="AX12" i="1"/>
  <c r="BI17" i="1"/>
  <c r="BJ17" i="1" s="1"/>
  <c r="BG17" i="1"/>
  <c r="BH17" i="1" s="1"/>
  <c r="BF17" i="1"/>
  <c r="BD17" i="1"/>
  <c r="BE17" i="1" s="1"/>
  <c r="BB17" i="1"/>
  <c r="BA17" i="1"/>
  <c r="AY17" i="1"/>
  <c r="AW17" i="1"/>
  <c r="AX17" i="1" s="1"/>
  <c r="AV17" i="1"/>
  <c r="AZ17" i="1" s="1"/>
  <c r="AM17" i="1"/>
  <c r="AN13" i="1"/>
  <c r="AU16" i="1"/>
  <c r="AU15" i="1"/>
  <c r="AU14" i="1"/>
  <c r="AU13" i="1"/>
  <c r="AU12" i="1"/>
  <c r="AS16" i="1"/>
  <c r="AS15" i="1"/>
  <c r="AS14" i="1"/>
  <c r="AS13" i="1"/>
  <c r="AS12" i="1"/>
  <c r="AP16" i="1"/>
  <c r="AP15" i="1"/>
  <c r="AP14" i="1"/>
  <c r="AP13" i="1"/>
  <c r="AP12" i="1"/>
  <c r="AN16" i="1"/>
  <c r="AN15" i="1"/>
  <c r="AN14" i="1"/>
  <c r="AN12" i="1"/>
  <c r="AK16" i="1"/>
  <c r="AK15" i="1"/>
  <c r="AK14" i="1"/>
  <c r="AK13" i="1"/>
  <c r="AK12" i="1"/>
  <c r="AI16" i="1"/>
  <c r="AI15" i="1"/>
  <c r="AI14" i="1"/>
  <c r="AI13" i="1"/>
  <c r="AI12" i="1"/>
  <c r="AT17" i="1"/>
  <c r="AR17" i="1"/>
  <c r="AQ17" i="1"/>
  <c r="AS17" i="1" s="1"/>
  <c r="AO17" i="1"/>
  <c r="AL17" i="1"/>
  <c r="AJ17" i="1"/>
  <c r="AI17" i="1"/>
  <c r="AH17" i="1"/>
  <c r="AG17" i="1"/>
  <c r="AF16" i="1"/>
  <c r="AF15" i="1"/>
  <c r="AF14" i="1"/>
  <c r="AF13" i="1"/>
  <c r="AF12" i="1"/>
  <c r="AD16" i="1"/>
  <c r="AD15" i="1"/>
  <c r="AD14" i="1"/>
  <c r="AD13" i="1"/>
  <c r="AD12" i="1"/>
  <c r="AA16" i="1"/>
  <c r="AA15" i="1"/>
  <c r="AA14" i="1"/>
  <c r="AA13" i="1"/>
  <c r="AA12" i="1"/>
  <c r="Y16" i="1"/>
  <c r="Y15" i="1"/>
  <c r="Y14" i="1"/>
  <c r="Y13" i="1"/>
  <c r="Y12" i="1"/>
  <c r="AE17" i="1"/>
  <c r="AC17" i="1"/>
  <c r="AB17" i="1"/>
  <c r="Z17" i="1"/>
  <c r="X17" i="1"/>
  <c r="W17" i="1"/>
  <c r="Y17" i="1" s="1"/>
  <c r="V16" i="1"/>
  <c r="V15" i="1"/>
  <c r="V14" i="1"/>
  <c r="V13" i="1"/>
  <c r="V12" i="1"/>
  <c r="T16" i="1"/>
  <c r="T15" i="1"/>
  <c r="T14" i="1"/>
  <c r="T13" i="1"/>
  <c r="T12" i="1"/>
  <c r="U17" i="1"/>
  <c r="T17" i="1"/>
  <c r="S17" i="1"/>
  <c r="R17" i="1"/>
  <c r="Q16" i="1"/>
  <c r="Q15" i="1"/>
  <c r="Q14" i="1"/>
  <c r="Q13" i="1"/>
  <c r="Q12" i="1"/>
  <c r="O16" i="1"/>
  <c r="O15" i="1"/>
  <c r="O14" i="1"/>
  <c r="O13" i="1"/>
  <c r="O12" i="1"/>
  <c r="P17" i="1"/>
  <c r="N17" i="1"/>
  <c r="O17" i="1" s="1"/>
  <c r="M17" i="1"/>
  <c r="L16" i="1"/>
  <c r="L15" i="1"/>
  <c r="L14" i="1"/>
  <c r="L13" i="1"/>
  <c r="L12" i="1"/>
  <c r="G16" i="1"/>
  <c r="G15" i="1"/>
  <c r="G14" i="1"/>
  <c r="G13" i="1"/>
  <c r="G12" i="1"/>
  <c r="J16" i="1"/>
  <c r="J15" i="1"/>
  <c r="J14" i="1"/>
  <c r="J13" i="1"/>
  <c r="J12" i="1"/>
  <c r="I17" i="1"/>
  <c r="K17" i="1"/>
  <c r="H17" i="1"/>
  <c r="E16" i="1"/>
  <c r="E15" i="1"/>
  <c r="E14" i="1"/>
  <c r="E13" i="1"/>
  <c r="E12" i="1"/>
  <c r="E17" i="1"/>
  <c r="F17" i="1"/>
  <c r="G17" i="1" s="1"/>
  <c r="D17" i="1"/>
  <c r="C17" i="1"/>
  <c r="BJ10" i="1"/>
  <c r="BJ9" i="1"/>
  <c r="BJ8" i="1"/>
  <c r="BJ7" i="1"/>
  <c r="BH10" i="1"/>
  <c r="BH9" i="1"/>
  <c r="BH8" i="1"/>
  <c r="BH7" i="1"/>
  <c r="BE10" i="1"/>
  <c r="BE9" i="1"/>
  <c r="BE8" i="1"/>
  <c r="BE7" i="1"/>
  <c r="BC10" i="1"/>
  <c r="BC9" i="1"/>
  <c r="BC8" i="1"/>
  <c r="BC7" i="1"/>
  <c r="AZ10" i="1"/>
  <c r="AZ9" i="1"/>
  <c r="AZ8" i="1"/>
  <c r="AZ7" i="1"/>
  <c r="AX10" i="1"/>
  <c r="AX9" i="1"/>
  <c r="AX8" i="1"/>
  <c r="AX7" i="1"/>
  <c r="BI11" i="1"/>
  <c r="BI31" i="1" s="1"/>
  <c r="BG11" i="1"/>
  <c r="BG31" i="1" s="1"/>
  <c r="BH31" i="1" s="1"/>
  <c r="BF11" i="1"/>
  <c r="BF31" i="1" s="1"/>
  <c r="BD11" i="1"/>
  <c r="BD31" i="1" s="1"/>
  <c r="BB11" i="1"/>
  <c r="BA11" i="1"/>
  <c r="BA31" i="1" s="1"/>
  <c r="AY11" i="1"/>
  <c r="AY31" i="1" s="1"/>
  <c r="AZ31" i="1" s="1"/>
  <c r="AW11" i="1"/>
  <c r="AW31" i="1" s="1"/>
  <c r="AX31" i="1" s="1"/>
  <c r="AV11" i="1"/>
  <c r="AV31" i="1" s="1"/>
  <c r="AU10" i="1"/>
  <c r="AU9" i="1"/>
  <c r="AU8" i="1"/>
  <c r="AU7" i="1"/>
  <c r="AS10" i="1"/>
  <c r="AS9" i="1"/>
  <c r="AS8" i="1"/>
  <c r="AS7" i="1"/>
  <c r="AP10" i="1"/>
  <c r="AP9" i="1"/>
  <c r="AP8" i="1"/>
  <c r="AP7" i="1"/>
  <c r="AN10" i="1"/>
  <c r="AN9" i="1"/>
  <c r="AN8" i="1"/>
  <c r="AN7" i="1"/>
  <c r="AK10" i="1"/>
  <c r="AK9" i="1"/>
  <c r="AK8" i="1"/>
  <c r="AK7" i="1"/>
  <c r="AI10" i="1"/>
  <c r="AI9" i="1"/>
  <c r="AI8" i="1"/>
  <c r="AI7" i="1"/>
  <c r="AT11" i="1"/>
  <c r="AT31" i="1" s="1"/>
  <c r="AU31" i="1" s="1"/>
  <c r="AR11" i="1"/>
  <c r="AS11" i="1" s="1"/>
  <c r="AQ11" i="1"/>
  <c r="AQ31" i="1" s="1"/>
  <c r="AO11" i="1"/>
  <c r="AP11" i="1" s="1"/>
  <c r="AM11" i="1"/>
  <c r="AN11" i="1" s="1"/>
  <c r="AL11" i="1"/>
  <c r="AL31" i="1" s="1"/>
  <c r="AJ11" i="1"/>
  <c r="AK11" i="1" s="1"/>
  <c r="AH11" i="1"/>
  <c r="AH31" i="1" s="1"/>
  <c r="AG11" i="1"/>
  <c r="AG31" i="1" s="1"/>
  <c r="AF10" i="1"/>
  <c r="AF9" i="1"/>
  <c r="AF8" i="1"/>
  <c r="AF7" i="1"/>
  <c r="AD10" i="1"/>
  <c r="AD9" i="1"/>
  <c r="AD8" i="1"/>
  <c r="AD7" i="1"/>
  <c r="G7" i="1"/>
  <c r="BE31" i="1" l="1"/>
  <c r="AI31" i="1"/>
  <c r="BJ31" i="1"/>
  <c r="AD17" i="1"/>
  <c r="AU17" i="1"/>
  <c r="AF24" i="1"/>
  <c r="AK24" i="1"/>
  <c r="BC24" i="1"/>
  <c r="O30" i="1"/>
  <c r="AR31" i="1"/>
  <c r="AS31" i="1" s="1"/>
  <c r="Q30" i="1"/>
  <c r="Y30" i="1"/>
  <c r="AN30" i="1"/>
  <c r="L17" i="1"/>
  <c r="BE11" i="1"/>
  <c r="V17" i="1"/>
  <c r="AF17" i="1"/>
  <c r="AK17" i="1"/>
  <c r="L24" i="1"/>
  <c r="AP30" i="1"/>
  <c r="AJ31" i="1"/>
  <c r="AK31" i="1" s="1"/>
  <c r="BC11" i="1"/>
  <c r="BJ11" i="1"/>
  <c r="AI11" i="1"/>
  <c r="AU11" i="1"/>
  <c r="BH11" i="1"/>
  <c r="Q17" i="1"/>
  <c r="AP17" i="1"/>
  <c r="BC17" i="1"/>
  <c r="AA24" i="1"/>
  <c r="AD30" i="1"/>
  <c r="AM31" i="1"/>
  <c r="AN31" i="1" s="1"/>
  <c r="AF30" i="1"/>
  <c r="AX11" i="1"/>
  <c r="AN24" i="1"/>
  <c r="AZ24" i="1"/>
  <c r="AO31" i="1"/>
  <c r="AP31" i="1" s="1"/>
  <c r="AZ11" i="1"/>
  <c r="AA17" i="1"/>
  <c r="AN17" i="1"/>
  <c r="O24" i="1"/>
  <c r="AP24" i="1"/>
  <c r="AZ30" i="1"/>
  <c r="BJ30" i="1"/>
  <c r="BB31" i="1"/>
  <c r="BC31" i="1" s="1"/>
  <c r="J17" i="1"/>
  <c r="AA10" i="1"/>
  <c r="AA9" i="1"/>
  <c r="AA8" i="1"/>
  <c r="AA7" i="1"/>
  <c r="Y10" i="1"/>
  <c r="Y9" i="1"/>
  <c r="Y8" i="1"/>
  <c r="Y7" i="1"/>
  <c r="V10" i="1"/>
  <c r="V9" i="1"/>
  <c r="V8" i="1"/>
  <c r="V7" i="1"/>
  <c r="T10" i="1"/>
  <c r="T9" i="1"/>
  <c r="T8" i="1"/>
  <c r="T7" i="1"/>
  <c r="AE11" i="1"/>
  <c r="AC11" i="1"/>
  <c r="AB11" i="1"/>
  <c r="AB31" i="1" s="1"/>
  <c r="Z11" i="1"/>
  <c r="X11" i="1"/>
  <c r="X31" i="1" s="1"/>
  <c r="W11" i="1"/>
  <c r="U11" i="1"/>
  <c r="S11" i="1"/>
  <c r="S31" i="1" s="1"/>
  <c r="T31" i="1" s="1"/>
  <c r="R11" i="1"/>
  <c r="R31" i="1" s="1"/>
  <c r="Q10" i="1"/>
  <c r="Q9" i="1"/>
  <c r="Q8" i="1"/>
  <c r="Q7" i="1"/>
  <c r="O10" i="1"/>
  <c r="O9" i="1"/>
  <c r="O8" i="1"/>
  <c r="O7" i="1"/>
  <c r="L10" i="1"/>
  <c r="L9" i="1"/>
  <c r="L8" i="1"/>
  <c r="L7" i="1"/>
  <c r="J10" i="1"/>
  <c r="J9" i="1"/>
  <c r="J8" i="1"/>
  <c r="J7" i="1"/>
  <c r="K11" i="1"/>
  <c r="K31" i="1" s="1"/>
  <c r="L31" i="1" s="1"/>
  <c r="I11" i="1"/>
  <c r="I31" i="1" s="1"/>
  <c r="J31" i="1" s="1"/>
  <c r="H11" i="1"/>
  <c r="H31" i="1" s="1"/>
  <c r="P11" i="1"/>
  <c r="N11" i="1"/>
  <c r="M11" i="1"/>
  <c r="M31" i="1" s="1"/>
  <c r="G10" i="1"/>
  <c r="G9" i="1"/>
  <c r="G8" i="1"/>
  <c r="AA11" i="1" l="1"/>
  <c r="Z31" i="1"/>
  <c r="AA31" i="1" s="1"/>
  <c r="AD11" i="1"/>
  <c r="AC31" i="1"/>
  <c r="AD31" i="1" s="1"/>
  <c r="AF11" i="1"/>
  <c r="AE31" i="1"/>
  <c r="AF31" i="1" s="1"/>
  <c r="O11" i="1"/>
  <c r="N31" i="1"/>
  <c r="O31" i="1" s="1"/>
  <c r="V11" i="1"/>
  <c r="U31" i="1"/>
  <c r="V31" i="1" s="1"/>
  <c r="L11" i="1"/>
  <c r="Q11" i="1"/>
  <c r="P31" i="1"/>
  <c r="Q31" i="1" s="1"/>
  <c r="T11" i="1"/>
  <c r="Y11" i="1"/>
  <c r="W31" i="1"/>
  <c r="Y31" i="1" s="1"/>
  <c r="J11" i="1"/>
  <c r="E10" i="1"/>
  <c r="E9" i="1"/>
  <c r="E8" i="1"/>
  <c r="E7" i="1"/>
  <c r="F11" i="1"/>
  <c r="D11" i="1"/>
  <c r="D31" i="1" s="1"/>
  <c r="C11" i="1"/>
  <c r="C31" i="1" s="1"/>
  <c r="F31" i="1" l="1"/>
  <c r="G31" i="1" s="1"/>
  <c r="G11" i="1"/>
  <c r="E11" i="1"/>
  <c r="E31" i="1"/>
</calcChain>
</file>

<file path=xl/sharedStrings.xml><?xml version="1.0" encoding="utf-8"?>
<sst xmlns="http://schemas.openxmlformats.org/spreadsheetml/2006/main" count="109" uniqueCount="40">
  <si>
    <t>DHB Region</t>
  </si>
  <si>
    <t>Total</t>
  </si>
  <si>
    <t>Maori</t>
  </si>
  <si>
    <t>Pacific</t>
  </si>
  <si>
    <t>Other</t>
  </si>
  <si>
    <t>Fluoridated</t>
  </si>
  <si>
    <t>Non-fluoridated</t>
  </si>
  <si>
    <t>No. of
children
examined</t>
  </si>
  <si>
    <t>No. of
children
caries
free</t>
  </si>
  <si>
    <t>%
caries
free</t>
  </si>
  <si>
    <t>No. of
decayed,
missing
&amp; filled
teeth</t>
  </si>
  <si>
    <t>Mean
DMFT</t>
  </si>
  <si>
    <t>Northern
region
providers</t>
  </si>
  <si>
    <t>Northland</t>
  </si>
  <si>
    <t>Waitemata</t>
  </si>
  <si>
    <t>Auckland</t>
  </si>
  <si>
    <t>Counties
Manukau</t>
  </si>
  <si>
    <t>Midland
region
providers</t>
  </si>
  <si>
    <t>Waikato</t>
  </si>
  <si>
    <t>Lakes</t>
  </si>
  <si>
    <t>Bay of
Plenty</t>
  </si>
  <si>
    <t>Tairawhiti</t>
  </si>
  <si>
    <t>Taranaki</t>
  </si>
  <si>
    <t>Central
region
providers</t>
  </si>
  <si>
    <t>Hawkes Bay</t>
  </si>
  <si>
    <t>Whanganui</t>
  </si>
  <si>
    <t>Hutt Valley</t>
  </si>
  <si>
    <t>Capital &amp;
Coast</t>
  </si>
  <si>
    <t>Wairarapa</t>
  </si>
  <si>
    <t>Southern
region
providers</t>
  </si>
  <si>
    <t>Nelson
Marlborough</t>
  </si>
  <si>
    <t>West Coast</t>
  </si>
  <si>
    <t>Canterbury</t>
  </si>
  <si>
    <t>South
Canterbury</t>
  </si>
  <si>
    <t>Southern</t>
  </si>
  <si>
    <t>New Zealand</t>
  </si>
  <si>
    <t>MidCentral*</t>
  </si>
  <si>
    <t xml:space="preserve">*Midcentral DHB results have been excluded because of data collection problems. </t>
  </si>
  <si>
    <t>Table 1: Dental health status of children at school year eight</t>
  </si>
  <si>
    <t>Please note results have not been adjusted for socio-economic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</si>
</sst>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#,##0"/>
    <numFmt numFmtId="165" formatCode="0.0000"/>
  </numFmts>
  <fonts count="4" x14ac:knownFonts="1">
    <font>
      <sz val="8"/>
      <color rgb="FF000000"/>
      <name val="Courier New"/>
    </font>
    <font>
      <sz val="8"/>
      <color rgb="FF000000"/>
      <name val="Courier New"/>
      <family val="3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right"/>
    </xf>
    <xf numFmtId="10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33"/>
  <sheetViews>
    <sheetView tabSelected="1" zoomScale="87" zoomScaleNormal="87" workbookViewId="0">
      <selection activeCell="C35" sqref="C35"/>
    </sheetView>
  </sheetViews>
  <sheetFormatPr defaultColWidth="11.3984375" defaultRowHeight="10" customHeight="1" x14ac:dyDescent="0.25"/>
  <cols>
    <col min="1" max="1" width="14.8984375" bestFit="1" customWidth="1"/>
    <col min="2" max="2" width="15.8984375" bestFit="1" customWidth="1"/>
    <col min="3" max="3" width="9.8984375" bestFit="1" customWidth="1"/>
    <col min="4" max="5" width="8.8984375" bestFit="1" customWidth="1"/>
    <col min="6" max="6" width="9.8984375" bestFit="1" customWidth="1"/>
    <col min="7" max="7" width="7.8984375" bestFit="1" customWidth="1"/>
    <col min="8" max="8" width="9.8984375" bestFit="1" customWidth="1"/>
    <col min="9" max="9" width="8.8984375" bestFit="1" customWidth="1"/>
    <col min="10" max="10" width="10" bestFit="1" customWidth="1"/>
    <col min="11" max="11" width="9.8984375" bestFit="1" customWidth="1"/>
    <col min="12" max="12" width="7.8984375" bestFit="1" customWidth="1"/>
    <col min="13" max="13" width="9.8984375" bestFit="1" customWidth="1"/>
    <col min="14" max="15" width="8.8984375" bestFit="1" customWidth="1"/>
    <col min="16" max="16" width="9.8984375" bestFit="1" customWidth="1"/>
    <col min="17" max="17" width="7.8984375" bestFit="1" customWidth="1"/>
    <col min="18" max="18" width="9.8984375" bestFit="1" customWidth="1"/>
    <col min="19" max="20" width="8.8984375" bestFit="1" customWidth="1"/>
    <col min="21" max="21" width="9.8984375" bestFit="1" customWidth="1"/>
    <col min="22" max="22" width="7.8984375" bestFit="1" customWidth="1"/>
    <col min="23" max="23" width="9.8984375" bestFit="1" customWidth="1"/>
    <col min="24" max="25" width="8.8984375" bestFit="1" customWidth="1"/>
    <col min="26" max="26" width="9.8984375" bestFit="1" customWidth="1"/>
    <col min="27" max="27" width="7.8984375" bestFit="1" customWidth="1"/>
    <col min="28" max="28" width="9.8984375" bestFit="1" customWidth="1"/>
    <col min="29" max="30" width="8.8984375" bestFit="1" customWidth="1"/>
    <col min="31" max="31" width="9.8984375" bestFit="1" customWidth="1"/>
    <col min="32" max="32" width="7.8984375" bestFit="1" customWidth="1"/>
    <col min="33" max="33" width="9.8984375" bestFit="1" customWidth="1"/>
    <col min="34" max="35" width="8.8984375" bestFit="1" customWidth="1"/>
    <col min="36" max="36" width="9.8984375" bestFit="1" customWidth="1"/>
    <col min="37" max="37" width="7.8984375" bestFit="1" customWidth="1"/>
    <col min="38" max="38" width="9.8984375" bestFit="1" customWidth="1"/>
    <col min="39" max="40" width="8.8984375" bestFit="1" customWidth="1"/>
    <col min="41" max="41" width="9.8984375" bestFit="1" customWidth="1"/>
    <col min="42" max="42" width="7.8984375" bestFit="1" customWidth="1"/>
    <col min="43" max="43" width="9.8984375" bestFit="1" customWidth="1"/>
    <col min="44" max="45" width="8.8984375" bestFit="1" customWidth="1"/>
    <col min="46" max="46" width="9.8984375" bestFit="1" customWidth="1"/>
    <col min="47" max="47" width="7.8984375" bestFit="1" customWidth="1"/>
    <col min="48" max="48" width="9.8984375" bestFit="1" customWidth="1"/>
    <col min="49" max="50" width="8.8984375" bestFit="1" customWidth="1"/>
    <col min="51" max="51" width="9.8984375" bestFit="1" customWidth="1"/>
    <col min="52" max="52" width="7.8984375" bestFit="1" customWidth="1"/>
    <col min="53" max="53" width="9.8984375" bestFit="1" customWidth="1"/>
    <col min="54" max="55" width="8.8984375" bestFit="1" customWidth="1"/>
    <col min="56" max="56" width="9.8984375" bestFit="1" customWidth="1"/>
    <col min="57" max="57" width="7.8984375" bestFit="1" customWidth="1"/>
    <col min="58" max="58" width="9.8984375" bestFit="1" customWidth="1"/>
    <col min="59" max="60" width="8.8984375" bestFit="1" customWidth="1"/>
    <col min="61" max="61" width="9.8984375" bestFit="1" customWidth="1"/>
    <col min="62" max="62" width="7.8984375" bestFit="1" customWidth="1"/>
  </cols>
  <sheetData>
    <row r="1" spans="1:62" ht="10" customHeight="1" x14ac:dyDescent="0.3">
      <c r="A1" s="10" t="s">
        <v>38</v>
      </c>
    </row>
    <row r="4" spans="1:62" ht="12" customHeight="1" x14ac:dyDescent="0.3">
      <c r="A4" s="15" t="s">
        <v>0</v>
      </c>
      <c r="B4" s="15"/>
      <c r="C4" s="12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 t="s">
        <v>3</v>
      </c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 t="s">
        <v>4</v>
      </c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</row>
    <row r="5" spans="1:62" ht="12" customHeight="1" x14ac:dyDescent="0.3">
      <c r="A5" s="15"/>
      <c r="B5" s="15"/>
      <c r="C5" s="12" t="s">
        <v>1</v>
      </c>
      <c r="D5" s="12"/>
      <c r="E5" s="12"/>
      <c r="F5" s="12"/>
      <c r="G5" s="12"/>
      <c r="H5" s="12" t="s">
        <v>5</v>
      </c>
      <c r="I5" s="12"/>
      <c r="J5" s="12"/>
      <c r="K5" s="12"/>
      <c r="L5" s="12"/>
      <c r="M5" s="12" t="s">
        <v>6</v>
      </c>
      <c r="N5" s="12"/>
      <c r="O5" s="12"/>
      <c r="P5" s="12"/>
      <c r="Q5" s="12"/>
      <c r="R5" s="12" t="s">
        <v>5</v>
      </c>
      <c r="S5" s="12"/>
      <c r="T5" s="12"/>
      <c r="U5" s="12"/>
      <c r="V5" s="12"/>
      <c r="W5" s="12" t="s">
        <v>6</v>
      </c>
      <c r="X5" s="12"/>
      <c r="Y5" s="12"/>
      <c r="Z5" s="12"/>
      <c r="AA5" s="12"/>
      <c r="AB5" s="12" t="s">
        <v>1</v>
      </c>
      <c r="AC5" s="12"/>
      <c r="AD5" s="12"/>
      <c r="AE5" s="12"/>
      <c r="AF5" s="12"/>
      <c r="AG5" s="12" t="s">
        <v>5</v>
      </c>
      <c r="AH5" s="12"/>
      <c r="AI5" s="12"/>
      <c r="AJ5" s="12"/>
      <c r="AK5" s="12"/>
      <c r="AL5" s="12" t="s">
        <v>6</v>
      </c>
      <c r="AM5" s="12"/>
      <c r="AN5" s="12"/>
      <c r="AO5" s="12"/>
      <c r="AP5" s="12"/>
      <c r="AQ5" s="12" t="s">
        <v>1</v>
      </c>
      <c r="AR5" s="12"/>
      <c r="AS5" s="12"/>
      <c r="AT5" s="12"/>
      <c r="AU5" s="12"/>
      <c r="AV5" s="12" t="s">
        <v>5</v>
      </c>
      <c r="AW5" s="12"/>
      <c r="AX5" s="12"/>
      <c r="AY5" s="12"/>
      <c r="AZ5" s="12"/>
      <c r="BA5" s="12" t="s">
        <v>6</v>
      </c>
      <c r="BB5" s="12"/>
      <c r="BC5" s="12"/>
      <c r="BD5" s="12"/>
      <c r="BE5" s="12"/>
      <c r="BF5" s="12" t="s">
        <v>1</v>
      </c>
      <c r="BG5" s="12"/>
      <c r="BH5" s="12"/>
      <c r="BI5" s="12"/>
      <c r="BJ5" s="12"/>
    </row>
    <row r="6" spans="1:62" ht="72" customHeight="1" x14ac:dyDescent="0.3">
      <c r="A6" s="15"/>
      <c r="B6" s="15"/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7</v>
      </c>
      <c r="N6" s="1" t="s">
        <v>8</v>
      </c>
      <c r="O6" s="1" t="s">
        <v>9</v>
      </c>
      <c r="P6" s="1" t="s">
        <v>10</v>
      </c>
      <c r="Q6" s="1" t="s">
        <v>11</v>
      </c>
      <c r="R6" s="1" t="s">
        <v>7</v>
      </c>
      <c r="S6" s="1" t="s">
        <v>8</v>
      </c>
      <c r="T6" s="1" t="s">
        <v>9</v>
      </c>
      <c r="U6" s="1" t="s">
        <v>10</v>
      </c>
      <c r="V6" s="1" t="s">
        <v>11</v>
      </c>
      <c r="W6" s="1" t="s">
        <v>7</v>
      </c>
      <c r="X6" s="1" t="s">
        <v>8</v>
      </c>
      <c r="Y6" s="1" t="s">
        <v>9</v>
      </c>
      <c r="Z6" s="1" t="s">
        <v>10</v>
      </c>
      <c r="AA6" s="1" t="s">
        <v>11</v>
      </c>
      <c r="AB6" s="1" t="s">
        <v>7</v>
      </c>
      <c r="AC6" s="1" t="s">
        <v>8</v>
      </c>
      <c r="AD6" s="1" t="s">
        <v>9</v>
      </c>
      <c r="AE6" s="1" t="s">
        <v>10</v>
      </c>
      <c r="AF6" s="1" t="s">
        <v>11</v>
      </c>
      <c r="AG6" s="1" t="s">
        <v>7</v>
      </c>
      <c r="AH6" s="1" t="s">
        <v>8</v>
      </c>
      <c r="AI6" s="1" t="s">
        <v>9</v>
      </c>
      <c r="AJ6" s="1" t="s">
        <v>10</v>
      </c>
      <c r="AK6" s="1" t="s">
        <v>11</v>
      </c>
      <c r="AL6" s="1" t="s">
        <v>7</v>
      </c>
      <c r="AM6" s="1" t="s">
        <v>8</v>
      </c>
      <c r="AN6" s="1" t="s">
        <v>9</v>
      </c>
      <c r="AO6" s="1" t="s">
        <v>10</v>
      </c>
      <c r="AP6" s="1" t="s">
        <v>11</v>
      </c>
      <c r="AQ6" s="1" t="s">
        <v>7</v>
      </c>
      <c r="AR6" s="1" t="s">
        <v>8</v>
      </c>
      <c r="AS6" s="1" t="s">
        <v>9</v>
      </c>
      <c r="AT6" s="1" t="s">
        <v>10</v>
      </c>
      <c r="AU6" s="1" t="s">
        <v>11</v>
      </c>
      <c r="AV6" s="1" t="s">
        <v>7</v>
      </c>
      <c r="AW6" s="1" t="s">
        <v>8</v>
      </c>
      <c r="AX6" s="1" t="s">
        <v>9</v>
      </c>
      <c r="AY6" s="1" t="s">
        <v>10</v>
      </c>
      <c r="AZ6" s="1" t="s">
        <v>11</v>
      </c>
      <c r="BA6" s="1" t="s">
        <v>7</v>
      </c>
      <c r="BB6" s="1" t="s">
        <v>8</v>
      </c>
      <c r="BC6" s="1" t="s">
        <v>9</v>
      </c>
      <c r="BD6" s="1" t="s">
        <v>10</v>
      </c>
      <c r="BE6" s="1" t="s">
        <v>11</v>
      </c>
      <c r="BF6" s="1" t="s">
        <v>7</v>
      </c>
      <c r="BG6" s="1" t="s">
        <v>8</v>
      </c>
      <c r="BH6" s="1" t="s">
        <v>9</v>
      </c>
      <c r="BI6" s="1" t="s">
        <v>10</v>
      </c>
      <c r="BJ6" s="1" t="s">
        <v>11</v>
      </c>
    </row>
    <row r="7" spans="1:62" ht="36" customHeight="1" x14ac:dyDescent="0.3">
      <c r="A7" s="14" t="s">
        <v>12</v>
      </c>
      <c r="B7" s="7" t="s">
        <v>13</v>
      </c>
      <c r="C7" s="2">
        <v>1085</v>
      </c>
      <c r="D7" s="2">
        <v>493</v>
      </c>
      <c r="E7" s="3">
        <f t="shared" ref="E7:E10" si="0">IFERROR(D7/C7,"")</f>
        <v>0.45437788018433178</v>
      </c>
      <c r="F7" s="2">
        <v>1240</v>
      </c>
      <c r="G7" s="4">
        <f>IFERROR(F7/C7,"")</f>
        <v>1.1428571428571428</v>
      </c>
      <c r="H7" s="2">
        <v>0</v>
      </c>
      <c r="I7" s="2">
        <v>0</v>
      </c>
      <c r="J7" s="3" t="str">
        <f t="shared" ref="J7:J10" si="1">IFERROR(I7/H7,"")</f>
        <v/>
      </c>
      <c r="K7" s="2">
        <v>0</v>
      </c>
      <c r="L7" s="4" t="str">
        <f t="shared" ref="L7:L10" si="2">IFERROR(K7/H7,"")</f>
        <v/>
      </c>
      <c r="M7" s="2">
        <v>1085</v>
      </c>
      <c r="N7" s="2">
        <v>493</v>
      </c>
      <c r="O7" s="3">
        <f t="shared" ref="O7:O10" si="3">IFERROR(N7/M7,"")</f>
        <v>0.45437788018433178</v>
      </c>
      <c r="P7" s="2">
        <v>1240</v>
      </c>
      <c r="Q7" s="4">
        <f t="shared" ref="Q7:Q10" si="4">IFERROR(P7/M7,"")</f>
        <v>1.1428571428571428</v>
      </c>
      <c r="R7" s="2">
        <v>0</v>
      </c>
      <c r="S7" s="2">
        <v>0</v>
      </c>
      <c r="T7" s="3" t="str">
        <f t="shared" ref="T7:T10" si="5">IFERROR(S7/R7,"")</f>
        <v/>
      </c>
      <c r="U7" s="2">
        <v>0</v>
      </c>
      <c r="V7" s="4" t="str">
        <f t="shared" ref="V7:V10" si="6">IFERROR(U7/R7,"")</f>
        <v/>
      </c>
      <c r="W7" s="2">
        <v>551</v>
      </c>
      <c r="X7" s="2">
        <v>204</v>
      </c>
      <c r="Y7" s="3">
        <f t="shared" ref="Y7:Y10" si="7">IFERROR(X7/W7,"")</f>
        <v>0.37023593466424681</v>
      </c>
      <c r="Z7" s="2">
        <v>882</v>
      </c>
      <c r="AA7" s="4">
        <f t="shared" ref="AA7:AA10" si="8">IFERROR(Z7/W7,"")</f>
        <v>1.6007259528130671</v>
      </c>
      <c r="AB7" s="2">
        <v>551</v>
      </c>
      <c r="AC7" s="2">
        <v>204</v>
      </c>
      <c r="AD7" s="3">
        <f t="shared" ref="AD7:AD10" si="9">IFERROR(AC7/AB7,"")</f>
        <v>0.37023593466424681</v>
      </c>
      <c r="AE7" s="2">
        <v>882</v>
      </c>
      <c r="AF7" s="4">
        <f t="shared" ref="AF7:AF10" si="10">IFERROR(AE7/AB7,"")</f>
        <v>1.6007259528130671</v>
      </c>
      <c r="AG7" s="2">
        <v>0</v>
      </c>
      <c r="AH7" s="2">
        <v>0</v>
      </c>
      <c r="AI7" s="3" t="str">
        <f t="shared" ref="AI7:AI10" si="11">IFERROR(AH7/AG7,"")</f>
        <v/>
      </c>
      <c r="AJ7" s="2">
        <v>0</v>
      </c>
      <c r="AK7" s="4" t="str">
        <f t="shared" ref="AK7:AK10" si="12">IFERROR(AJ7/AG7,"")</f>
        <v/>
      </c>
      <c r="AL7" s="2">
        <v>19</v>
      </c>
      <c r="AM7" s="2">
        <v>9</v>
      </c>
      <c r="AN7" s="3">
        <f t="shared" ref="AN7:AN10" si="13">IFERROR(AM7/AL7,"")</f>
        <v>0.47368421052631576</v>
      </c>
      <c r="AO7" s="2">
        <v>20</v>
      </c>
      <c r="AP7" s="4">
        <f t="shared" ref="AP7:AP10" si="14">IFERROR(AO7/AL7,"")</f>
        <v>1.0526315789473684</v>
      </c>
      <c r="AQ7" s="2">
        <v>19</v>
      </c>
      <c r="AR7" s="2">
        <v>9</v>
      </c>
      <c r="AS7" s="3">
        <f t="shared" ref="AS7:AS10" si="15">IFERROR(AR7/AQ7,"")</f>
        <v>0.47368421052631576</v>
      </c>
      <c r="AT7" s="2">
        <v>20</v>
      </c>
      <c r="AU7" s="4">
        <f t="shared" ref="AU7:AU10" si="16">IFERROR(AT7/AQ7,"")</f>
        <v>1.0526315789473684</v>
      </c>
      <c r="AV7" s="2">
        <v>0</v>
      </c>
      <c r="AW7" s="2">
        <v>0</v>
      </c>
      <c r="AX7" s="3" t="str">
        <f t="shared" ref="AX7:AX10" si="17">IFERROR(AW7/AV7,"")</f>
        <v/>
      </c>
      <c r="AY7" s="2">
        <v>0</v>
      </c>
      <c r="AZ7" s="4" t="str">
        <f t="shared" ref="AZ7:AZ10" si="18">IFERROR(AY7/AV7,"")</f>
        <v/>
      </c>
      <c r="BA7" s="2">
        <v>515</v>
      </c>
      <c r="BB7" s="2">
        <v>280</v>
      </c>
      <c r="BC7" s="3">
        <f t="shared" ref="BC7:BC10" si="19">IFERROR(BB7/BA7,"")</f>
        <v>0.5436893203883495</v>
      </c>
      <c r="BD7" s="2">
        <v>338</v>
      </c>
      <c r="BE7" s="4">
        <f t="shared" ref="BE7:BE10" si="20">IFERROR(BD7/BA7,"")</f>
        <v>0.65631067961165046</v>
      </c>
      <c r="BF7" s="2">
        <v>515</v>
      </c>
      <c r="BG7" s="2">
        <v>280</v>
      </c>
      <c r="BH7" s="3">
        <f t="shared" ref="BH7:BH10" si="21">IFERROR(BG7/BF7,"")</f>
        <v>0.5436893203883495</v>
      </c>
      <c r="BI7" s="2">
        <v>338</v>
      </c>
      <c r="BJ7" s="4">
        <f t="shared" ref="BJ7:BJ10" si="22">IFERROR(BI7/BF7,"")</f>
        <v>0.65631067961165046</v>
      </c>
    </row>
    <row r="8" spans="1:62" ht="14.15" customHeight="1" x14ac:dyDescent="0.3">
      <c r="A8" s="13"/>
      <c r="B8" s="7" t="s">
        <v>14</v>
      </c>
      <c r="C8" s="2">
        <v>5788</v>
      </c>
      <c r="D8" s="2">
        <v>4090</v>
      </c>
      <c r="E8" s="3">
        <f t="shared" si="0"/>
        <v>0.70663441603317212</v>
      </c>
      <c r="F8" s="2">
        <v>3543</v>
      </c>
      <c r="G8" s="4">
        <f t="shared" ref="G8:G10" si="23">IFERROR(F8/C8,"")</f>
        <v>0.61212854181064269</v>
      </c>
      <c r="H8" s="2">
        <v>5298</v>
      </c>
      <c r="I8" s="2">
        <v>3779</v>
      </c>
      <c r="J8" s="3">
        <f t="shared" si="1"/>
        <v>0.71328803322008305</v>
      </c>
      <c r="K8" s="2">
        <v>3112</v>
      </c>
      <c r="L8" s="4">
        <f t="shared" si="2"/>
        <v>0.58739146847867119</v>
      </c>
      <c r="M8" s="2">
        <v>490</v>
      </c>
      <c r="N8" s="2">
        <v>311</v>
      </c>
      <c r="O8" s="3">
        <f t="shared" si="3"/>
        <v>0.63469387755102036</v>
      </c>
      <c r="P8" s="2">
        <v>431</v>
      </c>
      <c r="Q8" s="4">
        <f t="shared" si="4"/>
        <v>0.87959183673469388</v>
      </c>
      <c r="R8" s="2">
        <v>707</v>
      </c>
      <c r="S8" s="2">
        <v>459</v>
      </c>
      <c r="T8" s="3">
        <f t="shared" si="5"/>
        <v>0.64922206506364921</v>
      </c>
      <c r="U8" s="2">
        <v>554</v>
      </c>
      <c r="V8" s="4">
        <f t="shared" si="6"/>
        <v>0.78359264497878356</v>
      </c>
      <c r="W8" s="2">
        <v>64</v>
      </c>
      <c r="X8" s="2">
        <v>35</v>
      </c>
      <c r="Y8" s="3">
        <f t="shared" si="7"/>
        <v>0.546875</v>
      </c>
      <c r="Z8" s="2">
        <v>100</v>
      </c>
      <c r="AA8" s="4">
        <f t="shared" si="8"/>
        <v>1.5625</v>
      </c>
      <c r="AB8" s="2">
        <v>771</v>
      </c>
      <c r="AC8" s="2">
        <v>494</v>
      </c>
      <c r="AD8" s="3">
        <f t="shared" si="9"/>
        <v>0.6407263294422828</v>
      </c>
      <c r="AE8" s="2">
        <v>654</v>
      </c>
      <c r="AF8" s="4">
        <f t="shared" si="10"/>
        <v>0.84824902723735407</v>
      </c>
      <c r="AG8" s="2">
        <v>610</v>
      </c>
      <c r="AH8" s="2">
        <v>391</v>
      </c>
      <c r="AI8" s="3">
        <f t="shared" si="11"/>
        <v>0.64098360655737707</v>
      </c>
      <c r="AJ8" s="2">
        <v>470</v>
      </c>
      <c r="AK8" s="4">
        <f t="shared" si="12"/>
        <v>0.77049180327868849</v>
      </c>
      <c r="AL8" s="2">
        <v>17</v>
      </c>
      <c r="AM8" s="2">
        <v>7</v>
      </c>
      <c r="AN8" s="3">
        <f t="shared" si="13"/>
        <v>0.41176470588235292</v>
      </c>
      <c r="AO8" s="2">
        <v>28</v>
      </c>
      <c r="AP8" s="4">
        <f t="shared" si="14"/>
        <v>1.6470588235294117</v>
      </c>
      <c r="AQ8" s="2">
        <v>627</v>
      </c>
      <c r="AR8" s="2">
        <v>398</v>
      </c>
      <c r="AS8" s="3">
        <f t="shared" si="15"/>
        <v>0.63476874003189787</v>
      </c>
      <c r="AT8" s="2">
        <v>498</v>
      </c>
      <c r="AU8" s="4">
        <f t="shared" si="16"/>
        <v>0.79425837320574166</v>
      </c>
      <c r="AV8" s="2">
        <v>3981</v>
      </c>
      <c r="AW8" s="2">
        <v>2929</v>
      </c>
      <c r="AX8" s="3">
        <f t="shared" si="17"/>
        <v>0.73574478774177343</v>
      </c>
      <c r="AY8" s="2">
        <v>2088</v>
      </c>
      <c r="AZ8" s="4">
        <f t="shared" si="18"/>
        <v>0.52449133383571966</v>
      </c>
      <c r="BA8" s="2">
        <v>409</v>
      </c>
      <c r="BB8" s="2">
        <v>269</v>
      </c>
      <c r="BC8" s="3">
        <f t="shared" si="19"/>
        <v>0.65770171149144252</v>
      </c>
      <c r="BD8" s="2">
        <v>303</v>
      </c>
      <c r="BE8" s="4">
        <f t="shared" si="20"/>
        <v>0.74083129584352081</v>
      </c>
      <c r="BF8" s="2">
        <v>4390</v>
      </c>
      <c r="BG8" s="2">
        <v>3198</v>
      </c>
      <c r="BH8" s="3">
        <f t="shared" si="21"/>
        <v>0.72847380410022777</v>
      </c>
      <c r="BI8" s="2">
        <v>2391</v>
      </c>
      <c r="BJ8" s="4">
        <f t="shared" si="22"/>
        <v>0.54464692482915722</v>
      </c>
    </row>
    <row r="9" spans="1:62" ht="14.15" customHeight="1" x14ac:dyDescent="0.3">
      <c r="A9" s="13"/>
      <c r="B9" s="7" t="s">
        <v>15</v>
      </c>
      <c r="C9" s="2">
        <v>3304</v>
      </c>
      <c r="D9" s="2">
        <v>2287</v>
      </c>
      <c r="E9" s="3">
        <f t="shared" si="0"/>
        <v>0.69219128329297819</v>
      </c>
      <c r="F9" s="2">
        <v>2065</v>
      </c>
      <c r="G9" s="4">
        <f t="shared" si="23"/>
        <v>0.625</v>
      </c>
      <c r="H9" s="2">
        <v>3094</v>
      </c>
      <c r="I9" s="2">
        <v>2154</v>
      </c>
      <c r="J9" s="3">
        <f t="shared" si="1"/>
        <v>0.69618616677440204</v>
      </c>
      <c r="K9" s="2">
        <v>1890</v>
      </c>
      <c r="L9" s="4">
        <f t="shared" si="2"/>
        <v>0.61085972850678738</v>
      </c>
      <c r="M9" s="2">
        <v>210</v>
      </c>
      <c r="N9" s="2">
        <v>133</v>
      </c>
      <c r="O9" s="3">
        <f t="shared" si="3"/>
        <v>0.6333333333333333</v>
      </c>
      <c r="P9" s="2">
        <v>175</v>
      </c>
      <c r="Q9" s="4">
        <f t="shared" si="4"/>
        <v>0.83333333333333337</v>
      </c>
      <c r="R9" s="2">
        <v>424</v>
      </c>
      <c r="S9" s="2">
        <v>269</v>
      </c>
      <c r="T9" s="3">
        <f t="shared" si="5"/>
        <v>0.63443396226415094</v>
      </c>
      <c r="U9" s="2">
        <v>325</v>
      </c>
      <c r="V9" s="4">
        <f t="shared" si="6"/>
        <v>0.76650943396226412</v>
      </c>
      <c r="W9" s="2">
        <v>32</v>
      </c>
      <c r="X9" s="2">
        <v>15</v>
      </c>
      <c r="Y9" s="3">
        <f t="shared" si="7"/>
        <v>0.46875</v>
      </c>
      <c r="Z9" s="2">
        <v>46</v>
      </c>
      <c r="AA9" s="4">
        <f t="shared" si="8"/>
        <v>1.4375</v>
      </c>
      <c r="AB9" s="2">
        <v>456</v>
      </c>
      <c r="AC9" s="2">
        <v>284</v>
      </c>
      <c r="AD9" s="3">
        <f t="shared" si="9"/>
        <v>0.6228070175438597</v>
      </c>
      <c r="AE9" s="2">
        <v>371</v>
      </c>
      <c r="AF9" s="4">
        <f t="shared" si="10"/>
        <v>0.81359649122807021</v>
      </c>
      <c r="AG9" s="2">
        <v>647</v>
      </c>
      <c r="AH9" s="2">
        <v>379</v>
      </c>
      <c r="AI9" s="3">
        <f t="shared" si="11"/>
        <v>0.58578052550231841</v>
      </c>
      <c r="AJ9" s="2">
        <v>596</v>
      </c>
      <c r="AK9" s="4">
        <f t="shared" si="12"/>
        <v>0.92117465224111283</v>
      </c>
      <c r="AL9" s="2">
        <v>43</v>
      </c>
      <c r="AM9" s="2">
        <v>26</v>
      </c>
      <c r="AN9" s="3">
        <f t="shared" si="13"/>
        <v>0.60465116279069764</v>
      </c>
      <c r="AO9" s="2">
        <v>45</v>
      </c>
      <c r="AP9" s="4">
        <f t="shared" si="14"/>
        <v>1.0465116279069768</v>
      </c>
      <c r="AQ9" s="2">
        <v>690</v>
      </c>
      <c r="AR9" s="2">
        <v>405</v>
      </c>
      <c r="AS9" s="3">
        <f t="shared" si="15"/>
        <v>0.58695652173913049</v>
      </c>
      <c r="AT9" s="2">
        <v>641</v>
      </c>
      <c r="AU9" s="4">
        <f t="shared" si="16"/>
        <v>0.92898550724637685</v>
      </c>
      <c r="AV9" s="2">
        <v>2023</v>
      </c>
      <c r="AW9" s="2">
        <v>1506</v>
      </c>
      <c r="AX9" s="3">
        <f t="shared" si="17"/>
        <v>0.74443895205140875</v>
      </c>
      <c r="AY9" s="2">
        <v>969</v>
      </c>
      <c r="AZ9" s="4">
        <f t="shared" si="18"/>
        <v>0.47899159663865548</v>
      </c>
      <c r="BA9" s="2">
        <v>135</v>
      </c>
      <c r="BB9" s="2">
        <v>92</v>
      </c>
      <c r="BC9" s="3">
        <f t="shared" si="19"/>
        <v>0.68148148148148147</v>
      </c>
      <c r="BD9" s="2">
        <v>84</v>
      </c>
      <c r="BE9" s="4">
        <f t="shared" si="20"/>
        <v>0.62222222222222223</v>
      </c>
      <c r="BF9" s="2">
        <v>2158</v>
      </c>
      <c r="BG9" s="2">
        <v>1598</v>
      </c>
      <c r="BH9" s="3">
        <f t="shared" si="21"/>
        <v>0.74050046339202968</v>
      </c>
      <c r="BI9" s="2">
        <v>1053</v>
      </c>
      <c r="BJ9" s="4">
        <f t="shared" si="22"/>
        <v>0.48795180722891568</v>
      </c>
    </row>
    <row r="10" spans="1:62" ht="24" customHeight="1" x14ac:dyDescent="0.3">
      <c r="A10" s="13"/>
      <c r="B10" s="8" t="s">
        <v>16</v>
      </c>
      <c r="C10" s="2">
        <v>5974</v>
      </c>
      <c r="D10" s="2">
        <v>3845</v>
      </c>
      <c r="E10" s="3">
        <f t="shared" si="0"/>
        <v>0.64362236357549385</v>
      </c>
      <c r="F10" s="2">
        <v>4926</v>
      </c>
      <c r="G10" s="4">
        <f t="shared" si="23"/>
        <v>0.8245731503180449</v>
      </c>
      <c r="H10" s="2">
        <v>5452</v>
      </c>
      <c r="I10" s="2">
        <v>3473</v>
      </c>
      <c r="J10" s="3">
        <f t="shared" si="1"/>
        <v>0.63701393983859134</v>
      </c>
      <c r="K10" s="2">
        <v>4634</v>
      </c>
      <c r="L10" s="4">
        <f t="shared" si="2"/>
        <v>0.84996331621423327</v>
      </c>
      <c r="M10" s="2">
        <v>522</v>
      </c>
      <c r="N10" s="2">
        <v>372</v>
      </c>
      <c r="O10" s="3">
        <f t="shared" si="3"/>
        <v>0.71264367816091956</v>
      </c>
      <c r="P10" s="2">
        <v>292</v>
      </c>
      <c r="Q10" s="4">
        <f t="shared" si="4"/>
        <v>0.55938697318007657</v>
      </c>
      <c r="R10" s="2">
        <v>1079</v>
      </c>
      <c r="S10" s="2">
        <v>639</v>
      </c>
      <c r="T10" s="3">
        <f t="shared" si="5"/>
        <v>0.5922150139017609</v>
      </c>
      <c r="U10" s="2">
        <v>1035</v>
      </c>
      <c r="V10" s="4">
        <f t="shared" si="6"/>
        <v>0.95922150139017603</v>
      </c>
      <c r="W10" s="2">
        <v>93</v>
      </c>
      <c r="X10" s="2">
        <v>50</v>
      </c>
      <c r="Y10" s="3">
        <f t="shared" si="7"/>
        <v>0.5376344086021505</v>
      </c>
      <c r="Z10" s="2">
        <v>94</v>
      </c>
      <c r="AA10" s="4">
        <f t="shared" si="8"/>
        <v>1.010752688172043</v>
      </c>
      <c r="AB10" s="2">
        <v>1172</v>
      </c>
      <c r="AC10" s="2">
        <v>689</v>
      </c>
      <c r="AD10" s="3">
        <f t="shared" si="9"/>
        <v>0.58788395904436863</v>
      </c>
      <c r="AE10" s="2">
        <v>1129</v>
      </c>
      <c r="AF10" s="4">
        <f t="shared" si="10"/>
        <v>0.96331058020477811</v>
      </c>
      <c r="AG10" s="2">
        <v>1694</v>
      </c>
      <c r="AH10" s="2">
        <v>866</v>
      </c>
      <c r="AI10" s="3">
        <f t="shared" si="11"/>
        <v>0.5112160566706021</v>
      </c>
      <c r="AJ10" s="2">
        <v>2191</v>
      </c>
      <c r="AK10" s="4">
        <f t="shared" si="12"/>
        <v>1.2933884297520661</v>
      </c>
      <c r="AL10" s="2">
        <v>29</v>
      </c>
      <c r="AM10" s="2">
        <v>16</v>
      </c>
      <c r="AN10" s="3">
        <f t="shared" si="13"/>
        <v>0.55172413793103448</v>
      </c>
      <c r="AO10" s="2">
        <v>20</v>
      </c>
      <c r="AP10" s="4">
        <f t="shared" si="14"/>
        <v>0.68965517241379315</v>
      </c>
      <c r="AQ10" s="2">
        <v>1723</v>
      </c>
      <c r="AR10" s="2">
        <v>882</v>
      </c>
      <c r="AS10" s="3">
        <f t="shared" si="15"/>
        <v>0.51189785258270459</v>
      </c>
      <c r="AT10" s="2">
        <v>2211</v>
      </c>
      <c r="AU10" s="4">
        <f t="shared" si="16"/>
        <v>1.2832269297736507</v>
      </c>
      <c r="AV10" s="2">
        <v>2679</v>
      </c>
      <c r="AW10" s="2">
        <v>1968</v>
      </c>
      <c r="AX10" s="3">
        <f t="shared" si="17"/>
        <v>0.73460246360582304</v>
      </c>
      <c r="AY10" s="2">
        <v>1408</v>
      </c>
      <c r="AZ10" s="4">
        <f t="shared" si="18"/>
        <v>0.52556924225457258</v>
      </c>
      <c r="BA10" s="2">
        <v>400</v>
      </c>
      <c r="BB10" s="2">
        <v>306</v>
      </c>
      <c r="BC10" s="3">
        <f t="shared" si="19"/>
        <v>0.76500000000000001</v>
      </c>
      <c r="BD10" s="2">
        <v>178</v>
      </c>
      <c r="BE10" s="4">
        <f t="shared" si="20"/>
        <v>0.44500000000000001</v>
      </c>
      <c r="BF10" s="2">
        <v>3079</v>
      </c>
      <c r="BG10" s="2">
        <v>2274</v>
      </c>
      <c r="BH10" s="3">
        <f t="shared" si="21"/>
        <v>0.73855147775251706</v>
      </c>
      <c r="BI10" s="2">
        <v>1586</v>
      </c>
      <c r="BJ10" s="4">
        <f t="shared" si="22"/>
        <v>0.51510230594348816</v>
      </c>
    </row>
    <row r="11" spans="1:62" ht="14.15" customHeight="1" x14ac:dyDescent="0.3">
      <c r="A11" s="13"/>
      <c r="B11" s="7" t="s">
        <v>1</v>
      </c>
      <c r="C11" s="2">
        <f>SUM(C7:C10)</f>
        <v>16151</v>
      </c>
      <c r="D11" s="2">
        <f>SUM(D7:D10)</f>
        <v>10715</v>
      </c>
      <c r="E11" s="3">
        <f>IFERROR(D11/C11,"")</f>
        <v>0.66342641322518725</v>
      </c>
      <c r="F11" s="2">
        <f>SUM(F7:F10)</f>
        <v>11774</v>
      </c>
      <c r="G11" s="4">
        <f>IFERROR(F11/C11,"")</f>
        <v>0.72899510866200234</v>
      </c>
      <c r="H11" s="2">
        <f>SUM(H7:H10)</f>
        <v>13844</v>
      </c>
      <c r="I11" s="2">
        <f>SUM(I7:I10)</f>
        <v>9406</v>
      </c>
      <c r="J11" s="3">
        <f>IFERROR(I11/H11,"")</f>
        <v>0.67942791100837907</v>
      </c>
      <c r="K11" s="2">
        <f>SUM(K7:K10)</f>
        <v>9636</v>
      </c>
      <c r="L11" s="4">
        <f>IFERROR(K11/H11,"")</f>
        <v>0.69604160647211788</v>
      </c>
      <c r="M11" s="2">
        <f>SUM(M7:M10)</f>
        <v>2307</v>
      </c>
      <c r="N11" s="2">
        <f>SUM(N7:N10)</f>
        <v>1309</v>
      </c>
      <c r="O11" s="3">
        <f>IFERROR(N11/M11,"")</f>
        <v>0.56740355439965318</v>
      </c>
      <c r="P11" s="2">
        <f>SUM(P7:P10)</f>
        <v>2138</v>
      </c>
      <c r="Q11" s="4">
        <f>IFERROR(P11/M11,"")</f>
        <v>0.92674469007368876</v>
      </c>
      <c r="R11" s="2">
        <f>SUM(R7:R10)</f>
        <v>2210</v>
      </c>
      <c r="S11" s="2">
        <f>SUM(S7:S10)</f>
        <v>1367</v>
      </c>
      <c r="T11" s="3">
        <f>IFERROR(S11/R11,"")</f>
        <v>0.61855203619909505</v>
      </c>
      <c r="U11" s="2">
        <f>SUM(U7:U10)</f>
        <v>1914</v>
      </c>
      <c r="V11" s="4">
        <f>IFERROR(U11/R11,"")</f>
        <v>0.86606334841628962</v>
      </c>
      <c r="W11" s="2">
        <f>SUM(W7:W10)</f>
        <v>740</v>
      </c>
      <c r="X11" s="2">
        <f>SUM(X7:X10)</f>
        <v>304</v>
      </c>
      <c r="Y11" s="3">
        <f>IFERROR(X11/W11,"")</f>
        <v>0.41081081081081083</v>
      </c>
      <c r="Z11" s="2">
        <f>SUM(Z7:Z10)</f>
        <v>1122</v>
      </c>
      <c r="AA11" s="4">
        <f>IFERROR(Z11/W11,"")</f>
        <v>1.5162162162162163</v>
      </c>
      <c r="AB11" s="2">
        <f>SUM(AB7:AB10)</f>
        <v>2950</v>
      </c>
      <c r="AC11" s="2">
        <f>SUM(AC7:AC10)</f>
        <v>1671</v>
      </c>
      <c r="AD11" s="3">
        <f>IFERROR(AC11/AB11,"")</f>
        <v>0.56644067796610165</v>
      </c>
      <c r="AE11" s="2">
        <f>SUM(AE7:AE10)</f>
        <v>3036</v>
      </c>
      <c r="AF11" s="4">
        <f>IFERROR(AE11/AB11,"")</f>
        <v>1.0291525423728813</v>
      </c>
      <c r="AG11" s="2">
        <f>SUM(AG7:AG10)</f>
        <v>2951</v>
      </c>
      <c r="AH11" s="2">
        <f>SUM(AH7:AH10)</f>
        <v>1636</v>
      </c>
      <c r="AI11" s="3">
        <f>IFERROR(AH11/AG11,"")</f>
        <v>0.55438834293459849</v>
      </c>
      <c r="AJ11" s="2">
        <f>SUM(AJ7:AJ10)</f>
        <v>3257</v>
      </c>
      <c r="AK11" s="4">
        <f>IFERROR(AJ11/AG11,"")</f>
        <v>1.1036936631650287</v>
      </c>
      <c r="AL11" s="2">
        <f>SUM(AL7:AL10)</f>
        <v>108</v>
      </c>
      <c r="AM11" s="2">
        <f>SUM(AM7:AM10)</f>
        <v>58</v>
      </c>
      <c r="AN11" s="3">
        <f>IFERROR(AM11/AL11,"")</f>
        <v>0.53703703703703709</v>
      </c>
      <c r="AO11" s="2">
        <f>SUM(AO7:AO10)</f>
        <v>113</v>
      </c>
      <c r="AP11" s="4">
        <f>IFERROR(AO11/AL11,"")</f>
        <v>1.0462962962962963</v>
      </c>
      <c r="AQ11" s="2">
        <f>SUM(AQ7:AQ10)</f>
        <v>3059</v>
      </c>
      <c r="AR11" s="2">
        <f>SUM(AR7:AR10)</f>
        <v>1694</v>
      </c>
      <c r="AS11" s="3">
        <f>IFERROR(AR11/AQ11,"")</f>
        <v>0.55377574370709381</v>
      </c>
      <c r="AT11" s="2">
        <f>SUM(AT7:AT10)</f>
        <v>3370</v>
      </c>
      <c r="AU11" s="4">
        <f>IFERROR(AT11/AQ11,"")</f>
        <v>1.1016672115070285</v>
      </c>
      <c r="AV11" s="2">
        <f>SUM(AV7:AV10)</f>
        <v>8683</v>
      </c>
      <c r="AW11" s="2">
        <f>SUM(AW7:AW10)</f>
        <v>6403</v>
      </c>
      <c r="AX11" s="3">
        <f>IFERROR(AW11/AV11,"")</f>
        <v>0.73741794310722097</v>
      </c>
      <c r="AY11" s="2">
        <f>SUM(AY7:AY10)</f>
        <v>4465</v>
      </c>
      <c r="AZ11" s="4">
        <f>IFERROR(AY11/AV11,"")</f>
        <v>0.51422319474835887</v>
      </c>
      <c r="BA11" s="2">
        <f>SUM(BA7:BA10)</f>
        <v>1459</v>
      </c>
      <c r="BB11" s="2">
        <f>SUM(BB7:BB10)</f>
        <v>947</v>
      </c>
      <c r="BC11" s="3">
        <f>IFERROR(BB11/BA11,"")</f>
        <v>0.64907470870459216</v>
      </c>
      <c r="BD11" s="2">
        <f>SUM(BD7:BD10)</f>
        <v>903</v>
      </c>
      <c r="BE11" s="4">
        <f>IFERROR(BD11/BA11,"")</f>
        <v>0.61891706648389311</v>
      </c>
      <c r="BF11" s="2">
        <f>SUM(BF7:BF10)</f>
        <v>10142</v>
      </c>
      <c r="BG11" s="2">
        <f>SUM(BG7:BG10)</f>
        <v>7350</v>
      </c>
      <c r="BH11" s="3">
        <f>IFERROR(BG11/BF11,"")</f>
        <v>0.72470913034904361</v>
      </c>
      <c r="BI11" s="2">
        <f>SUM(BI7:BI10)</f>
        <v>5368</v>
      </c>
      <c r="BJ11" s="4">
        <f>IFERROR(BI11/BF11,"")</f>
        <v>0.5292841648590022</v>
      </c>
    </row>
    <row r="12" spans="1:62" ht="36" customHeight="1" x14ac:dyDescent="0.3">
      <c r="A12" s="14" t="s">
        <v>17</v>
      </c>
      <c r="B12" s="7" t="s">
        <v>18</v>
      </c>
      <c r="C12" s="2">
        <v>8024</v>
      </c>
      <c r="D12" s="2">
        <v>6598</v>
      </c>
      <c r="E12" s="3">
        <f t="shared" ref="E12:E16" si="24">IFERROR(D12/C12,"")</f>
        <v>0.82228315054835488</v>
      </c>
      <c r="F12" s="2">
        <v>4538</v>
      </c>
      <c r="G12" s="4">
        <f t="shared" ref="G12:G16" si="25">IFERROR(F12/C12,"")</f>
        <v>0.56555333998005985</v>
      </c>
      <c r="H12" s="2">
        <v>4306</v>
      </c>
      <c r="I12" s="2">
        <v>3487</v>
      </c>
      <c r="J12" s="3">
        <f t="shared" ref="J12:J16" si="26">IFERROR(I12/H12,"")</f>
        <v>0.80980027868091031</v>
      </c>
      <c r="K12" s="2">
        <v>2483</v>
      </c>
      <c r="L12" s="4">
        <f t="shared" ref="L12:L16" si="27">IFERROR(K12/H12,"")</f>
        <v>0.57663725034835112</v>
      </c>
      <c r="M12" s="2">
        <v>3718</v>
      </c>
      <c r="N12" s="2">
        <v>3111</v>
      </c>
      <c r="O12" s="3">
        <f t="shared" ref="O12:O16" si="28">IFERROR(N12/M12,"")</f>
        <v>0.83674018289402907</v>
      </c>
      <c r="P12" s="2">
        <v>2055</v>
      </c>
      <c r="Q12" s="4">
        <f t="shared" ref="Q12:Q16" si="29">IFERROR(P12/M12,"")</f>
        <v>0.55271651425497581</v>
      </c>
      <c r="R12" s="2">
        <v>1440</v>
      </c>
      <c r="S12" s="2">
        <v>1137</v>
      </c>
      <c r="T12" s="3">
        <f t="shared" ref="T12:T16" si="30">IFERROR(S12/R12,"")</f>
        <v>0.7895833333333333</v>
      </c>
      <c r="U12" s="2">
        <v>1154</v>
      </c>
      <c r="V12" s="4">
        <f t="shared" ref="V12:V16" si="31">IFERROR(U12/R12,"")</f>
        <v>0.80138888888888893</v>
      </c>
      <c r="W12" s="2">
        <v>967</v>
      </c>
      <c r="X12" s="2">
        <v>767</v>
      </c>
      <c r="Y12" s="3">
        <f t="shared" ref="Y12:Y16" si="32">IFERROR(X12/W12,"")</f>
        <v>0.79317476732161318</v>
      </c>
      <c r="Z12" s="2">
        <v>869</v>
      </c>
      <c r="AA12" s="4">
        <f t="shared" ref="AA12:AA16" si="33">IFERROR(Z12/W12,"")</f>
        <v>0.89865563598759046</v>
      </c>
      <c r="AB12" s="2">
        <v>2407</v>
      </c>
      <c r="AC12" s="2">
        <v>1904</v>
      </c>
      <c r="AD12" s="3">
        <f t="shared" ref="AD12:AD16" si="34">IFERROR(AC12/AB12,"")</f>
        <v>0.79102617366015793</v>
      </c>
      <c r="AE12" s="2">
        <v>2023</v>
      </c>
      <c r="AF12" s="4">
        <f t="shared" ref="AF12:AF16" si="35">IFERROR(AE12/AB12,"")</f>
        <v>0.84046530951391774</v>
      </c>
      <c r="AG12" s="2">
        <v>215</v>
      </c>
      <c r="AH12" s="2">
        <v>57</v>
      </c>
      <c r="AI12" s="3">
        <f t="shared" ref="AI12:AI16" si="36">IFERROR(AH12/AG12,"")</f>
        <v>0.26511627906976742</v>
      </c>
      <c r="AJ12" s="2">
        <v>144</v>
      </c>
      <c r="AK12" s="4">
        <f t="shared" ref="AK12:AK16" si="37">IFERROR(AJ12/AG12,"")</f>
        <v>0.66976744186046511</v>
      </c>
      <c r="AL12" s="2">
        <v>66</v>
      </c>
      <c r="AM12" s="2">
        <v>13</v>
      </c>
      <c r="AN12" s="3">
        <f t="shared" ref="AN12:AN16" si="38">IFERROR(AM12/AL12,"")</f>
        <v>0.19696969696969696</v>
      </c>
      <c r="AO12" s="2">
        <v>26</v>
      </c>
      <c r="AP12" s="4">
        <f t="shared" ref="AP12:AP16" si="39">IFERROR(AO12/AL12,"")</f>
        <v>0.39393939393939392</v>
      </c>
      <c r="AQ12" s="2">
        <v>281</v>
      </c>
      <c r="AR12" s="2">
        <v>70</v>
      </c>
      <c r="AS12" s="3">
        <f t="shared" ref="AS12:AS16" si="40">IFERROR(AR12/AQ12,"")</f>
        <v>0.24911032028469751</v>
      </c>
      <c r="AT12" s="2">
        <v>170</v>
      </c>
      <c r="AU12" s="4">
        <f t="shared" ref="AU12:AU16" si="41">IFERROR(AT12/AQ12,"")</f>
        <v>0.604982206405694</v>
      </c>
      <c r="AV12" s="2">
        <v>2651</v>
      </c>
      <c r="AW12" s="2">
        <v>2293</v>
      </c>
      <c r="AX12" s="3">
        <f t="shared" ref="AX12:AX16" si="42">IFERROR(AW12/AV12,"")</f>
        <v>0.86495662014334218</v>
      </c>
      <c r="AY12" s="2">
        <v>1185</v>
      </c>
      <c r="AZ12" s="4">
        <f t="shared" ref="AZ12:AZ16" si="43">IFERROR(AY12/AV12,"")</f>
        <v>0.44700113164843458</v>
      </c>
      <c r="BA12" s="2">
        <v>2685</v>
      </c>
      <c r="BB12" s="2">
        <v>2331</v>
      </c>
      <c r="BC12" s="3">
        <f t="shared" ref="BC12:BC16" si="44">IFERROR(BB12/BA12,"")</f>
        <v>0.86815642458100561</v>
      </c>
      <c r="BD12" s="2">
        <v>1160</v>
      </c>
      <c r="BE12" s="4">
        <f t="shared" ref="BE12:BE16" si="45">IFERROR(BD12/BA12,"")</f>
        <v>0.43202979515828677</v>
      </c>
      <c r="BF12" s="2">
        <v>5336</v>
      </c>
      <c r="BG12" s="2">
        <v>4624</v>
      </c>
      <c r="BH12" s="3">
        <f t="shared" ref="BH12:BH16" si="46">IFERROR(BG12/BF12,"")</f>
        <v>0.86656671664167917</v>
      </c>
      <c r="BI12" s="2">
        <v>2345</v>
      </c>
      <c r="BJ12" s="4">
        <f t="shared" ref="BJ12:BJ16" si="47">IFERROR(BI12/BF12,"")</f>
        <v>0.43946776611694155</v>
      </c>
    </row>
    <row r="13" spans="1:62" ht="14.15" customHeight="1" x14ac:dyDescent="0.3">
      <c r="A13" s="13"/>
      <c r="B13" s="7" t="s">
        <v>19</v>
      </c>
      <c r="C13" s="2">
        <v>1222</v>
      </c>
      <c r="D13" s="2">
        <v>688</v>
      </c>
      <c r="E13" s="3">
        <f t="shared" si="24"/>
        <v>0.56301145662847796</v>
      </c>
      <c r="F13" s="2">
        <v>1327</v>
      </c>
      <c r="G13" s="4">
        <f t="shared" si="25"/>
        <v>1.085924713584288</v>
      </c>
      <c r="H13" s="2">
        <v>386</v>
      </c>
      <c r="I13" s="2">
        <v>251</v>
      </c>
      <c r="J13" s="3">
        <f t="shared" si="26"/>
        <v>0.65025906735751293</v>
      </c>
      <c r="K13" s="2">
        <v>288</v>
      </c>
      <c r="L13" s="4">
        <f t="shared" si="27"/>
        <v>0.74611398963730569</v>
      </c>
      <c r="M13" s="2">
        <v>836</v>
      </c>
      <c r="N13" s="2">
        <v>437</v>
      </c>
      <c r="O13" s="3">
        <f t="shared" si="28"/>
        <v>0.52272727272727271</v>
      </c>
      <c r="P13" s="2">
        <v>1039</v>
      </c>
      <c r="Q13" s="4">
        <f t="shared" si="29"/>
        <v>1.2428229665071771</v>
      </c>
      <c r="R13" s="2">
        <v>123</v>
      </c>
      <c r="S13" s="2">
        <v>65</v>
      </c>
      <c r="T13" s="3">
        <f t="shared" si="30"/>
        <v>0.52845528455284552</v>
      </c>
      <c r="U13" s="2">
        <v>149</v>
      </c>
      <c r="V13" s="4">
        <f t="shared" si="31"/>
        <v>1.2113821138211383</v>
      </c>
      <c r="W13" s="2">
        <v>411</v>
      </c>
      <c r="X13" s="2">
        <v>173</v>
      </c>
      <c r="Y13" s="3">
        <f t="shared" si="32"/>
        <v>0.42092457420924573</v>
      </c>
      <c r="Z13" s="2">
        <v>711</v>
      </c>
      <c r="AA13" s="4">
        <f t="shared" si="33"/>
        <v>1.7299270072992701</v>
      </c>
      <c r="AB13" s="2">
        <v>534</v>
      </c>
      <c r="AC13" s="2">
        <v>238</v>
      </c>
      <c r="AD13" s="3">
        <f t="shared" si="34"/>
        <v>0.44569288389513106</v>
      </c>
      <c r="AE13" s="2">
        <v>860</v>
      </c>
      <c r="AF13" s="4">
        <f t="shared" si="35"/>
        <v>1.6104868913857677</v>
      </c>
      <c r="AG13" s="2">
        <v>4</v>
      </c>
      <c r="AH13" s="2">
        <v>2</v>
      </c>
      <c r="AI13" s="3">
        <f t="shared" si="36"/>
        <v>0.5</v>
      </c>
      <c r="AJ13" s="2">
        <v>8</v>
      </c>
      <c r="AK13" s="4">
        <f t="shared" si="37"/>
        <v>2</v>
      </c>
      <c r="AL13" s="2">
        <v>25</v>
      </c>
      <c r="AM13" s="2">
        <v>16</v>
      </c>
      <c r="AN13" s="3">
        <f>IFERROR(AM13/AL13,"")</f>
        <v>0.64</v>
      </c>
      <c r="AO13" s="2">
        <v>18</v>
      </c>
      <c r="AP13" s="4">
        <f t="shared" si="39"/>
        <v>0.72</v>
      </c>
      <c r="AQ13" s="2">
        <v>29</v>
      </c>
      <c r="AR13" s="2">
        <v>18</v>
      </c>
      <c r="AS13" s="3">
        <f t="shared" si="40"/>
        <v>0.62068965517241381</v>
      </c>
      <c r="AT13" s="2">
        <v>26</v>
      </c>
      <c r="AU13" s="4">
        <f t="shared" si="41"/>
        <v>0.89655172413793105</v>
      </c>
      <c r="AV13" s="2">
        <v>259</v>
      </c>
      <c r="AW13" s="2">
        <v>184</v>
      </c>
      <c r="AX13" s="3">
        <f t="shared" si="42"/>
        <v>0.71042471042471045</v>
      </c>
      <c r="AY13" s="2">
        <v>131</v>
      </c>
      <c r="AZ13" s="4">
        <f t="shared" si="43"/>
        <v>0.50579150579150578</v>
      </c>
      <c r="BA13" s="2">
        <v>400</v>
      </c>
      <c r="BB13" s="2">
        <v>248</v>
      </c>
      <c r="BC13" s="3">
        <f t="shared" si="44"/>
        <v>0.62</v>
      </c>
      <c r="BD13" s="2">
        <v>310</v>
      </c>
      <c r="BE13" s="4">
        <f t="shared" si="45"/>
        <v>0.77500000000000002</v>
      </c>
      <c r="BF13" s="2">
        <v>659</v>
      </c>
      <c r="BG13" s="2">
        <v>432</v>
      </c>
      <c r="BH13" s="3">
        <f t="shared" si="46"/>
        <v>0.6555386949924128</v>
      </c>
      <c r="BI13" s="2">
        <v>441</v>
      </c>
      <c r="BJ13" s="4">
        <f t="shared" si="47"/>
        <v>0.66919575113808805</v>
      </c>
    </row>
    <row r="14" spans="1:62" ht="24" customHeight="1" x14ac:dyDescent="0.3">
      <c r="A14" s="13"/>
      <c r="B14" s="8" t="s">
        <v>20</v>
      </c>
      <c r="C14" s="2">
        <v>2878</v>
      </c>
      <c r="D14" s="2">
        <v>1617</v>
      </c>
      <c r="E14" s="3">
        <f t="shared" si="24"/>
        <v>0.56184850590687974</v>
      </c>
      <c r="F14" s="2">
        <v>2970</v>
      </c>
      <c r="G14" s="4">
        <f t="shared" si="25"/>
        <v>1.0319666435024322</v>
      </c>
      <c r="H14" s="2">
        <v>318</v>
      </c>
      <c r="I14" s="2">
        <v>186</v>
      </c>
      <c r="J14" s="3">
        <f t="shared" si="26"/>
        <v>0.58490566037735847</v>
      </c>
      <c r="K14" s="2">
        <v>302</v>
      </c>
      <c r="L14" s="4">
        <f t="shared" si="27"/>
        <v>0.94968553459119498</v>
      </c>
      <c r="M14" s="2">
        <v>2560</v>
      </c>
      <c r="N14" s="2">
        <v>1431</v>
      </c>
      <c r="O14" s="3">
        <f t="shared" si="28"/>
        <v>0.55898437499999998</v>
      </c>
      <c r="P14" s="2">
        <v>2668</v>
      </c>
      <c r="Q14" s="4">
        <f t="shared" si="29"/>
        <v>1.0421875</v>
      </c>
      <c r="R14" s="2">
        <v>179</v>
      </c>
      <c r="S14" s="2">
        <v>90</v>
      </c>
      <c r="T14" s="3">
        <f t="shared" si="30"/>
        <v>0.5027932960893855</v>
      </c>
      <c r="U14" s="2">
        <v>216</v>
      </c>
      <c r="V14" s="4">
        <f t="shared" si="31"/>
        <v>1.2067039106145252</v>
      </c>
      <c r="W14" s="2">
        <v>854</v>
      </c>
      <c r="X14" s="2">
        <v>361</v>
      </c>
      <c r="Y14" s="3">
        <f t="shared" si="32"/>
        <v>0.42271662763466045</v>
      </c>
      <c r="Z14" s="2">
        <v>1255</v>
      </c>
      <c r="AA14" s="4">
        <f t="shared" si="33"/>
        <v>1.4695550351288056</v>
      </c>
      <c r="AB14" s="2">
        <v>1033</v>
      </c>
      <c r="AC14" s="2">
        <v>451</v>
      </c>
      <c r="AD14" s="3">
        <f t="shared" si="34"/>
        <v>0.4365924491771539</v>
      </c>
      <c r="AE14" s="2">
        <v>1471</v>
      </c>
      <c r="AF14" s="4">
        <f t="shared" si="35"/>
        <v>1.4240077444336883</v>
      </c>
      <c r="AG14" s="2">
        <v>5</v>
      </c>
      <c r="AH14" s="2">
        <v>2</v>
      </c>
      <c r="AI14" s="3">
        <f t="shared" si="36"/>
        <v>0.4</v>
      </c>
      <c r="AJ14" s="2">
        <v>5</v>
      </c>
      <c r="AK14" s="4">
        <f t="shared" si="37"/>
        <v>1</v>
      </c>
      <c r="AL14" s="2">
        <v>76</v>
      </c>
      <c r="AM14" s="2">
        <v>42</v>
      </c>
      <c r="AN14" s="3">
        <f t="shared" si="38"/>
        <v>0.55263157894736847</v>
      </c>
      <c r="AO14" s="2">
        <v>103</v>
      </c>
      <c r="AP14" s="4">
        <f t="shared" si="39"/>
        <v>1.3552631578947369</v>
      </c>
      <c r="AQ14" s="2">
        <v>81</v>
      </c>
      <c r="AR14" s="2">
        <v>44</v>
      </c>
      <c r="AS14" s="3">
        <f t="shared" si="40"/>
        <v>0.54320987654320985</v>
      </c>
      <c r="AT14" s="2">
        <v>108</v>
      </c>
      <c r="AU14" s="4">
        <f t="shared" si="41"/>
        <v>1.3333333333333333</v>
      </c>
      <c r="AV14" s="2">
        <v>134</v>
      </c>
      <c r="AW14" s="2">
        <v>94</v>
      </c>
      <c r="AX14" s="3">
        <f t="shared" si="42"/>
        <v>0.70149253731343286</v>
      </c>
      <c r="AY14" s="2">
        <v>81</v>
      </c>
      <c r="AZ14" s="4">
        <f t="shared" si="43"/>
        <v>0.60447761194029848</v>
      </c>
      <c r="BA14" s="2">
        <v>1630</v>
      </c>
      <c r="BB14" s="2">
        <v>1028</v>
      </c>
      <c r="BC14" s="3">
        <f t="shared" si="44"/>
        <v>0.63067484662576689</v>
      </c>
      <c r="BD14" s="2">
        <v>1310</v>
      </c>
      <c r="BE14" s="4">
        <f t="shared" si="45"/>
        <v>0.80368098159509205</v>
      </c>
      <c r="BF14" s="2">
        <v>1764</v>
      </c>
      <c r="BG14" s="2">
        <v>1122</v>
      </c>
      <c r="BH14" s="3">
        <f t="shared" si="46"/>
        <v>0.63605442176870752</v>
      </c>
      <c r="BI14" s="2">
        <v>1391</v>
      </c>
      <c r="BJ14" s="4">
        <f t="shared" si="47"/>
        <v>0.78854875283446713</v>
      </c>
    </row>
    <row r="15" spans="1:62" ht="14.15" customHeight="1" x14ac:dyDescent="0.3">
      <c r="A15" s="13"/>
      <c r="B15" s="7" t="s">
        <v>21</v>
      </c>
      <c r="C15" s="2">
        <v>491</v>
      </c>
      <c r="D15" s="2">
        <v>319</v>
      </c>
      <c r="E15" s="3">
        <f t="shared" si="24"/>
        <v>0.64969450101832993</v>
      </c>
      <c r="F15" s="2">
        <v>391</v>
      </c>
      <c r="G15" s="4">
        <f t="shared" si="25"/>
        <v>0.79633401221995925</v>
      </c>
      <c r="H15" s="2">
        <v>434</v>
      </c>
      <c r="I15" s="2">
        <v>284</v>
      </c>
      <c r="J15" s="3">
        <f t="shared" si="26"/>
        <v>0.65437788018433185</v>
      </c>
      <c r="K15" s="2">
        <v>330</v>
      </c>
      <c r="L15" s="4">
        <f t="shared" si="27"/>
        <v>0.76036866359447008</v>
      </c>
      <c r="M15" s="2">
        <v>57</v>
      </c>
      <c r="N15" s="2">
        <v>35</v>
      </c>
      <c r="O15" s="3">
        <f t="shared" si="28"/>
        <v>0.61403508771929827</v>
      </c>
      <c r="P15" s="2">
        <v>61</v>
      </c>
      <c r="Q15" s="4">
        <f t="shared" si="29"/>
        <v>1.0701754385964912</v>
      </c>
      <c r="R15" s="2">
        <v>266</v>
      </c>
      <c r="S15" s="2">
        <v>153</v>
      </c>
      <c r="T15" s="3">
        <f t="shared" si="30"/>
        <v>0.57518796992481203</v>
      </c>
      <c r="U15" s="2">
        <v>267</v>
      </c>
      <c r="V15" s="4">
        <f t="shared" si="31"/>
        <v>1.0037593984962405</v>
      </c>
      <c r="W15" s="2">
        <v>48</v>
      </c>
      <c r="X15" s="2">
        <v>28</v>
      </c>
      <c r="Y15" s="3">
        <f t="shared" si="32"/>
        <v>0.58333333333333337</v>
      </c>
      <c r="Z15" s="2">
        <v>58</v>
      </c>
      <c r="AA15" s="4">
        <f t="shared" si="33"/>
        <v>1.2083333333333333</v>
      </c>
      <c r="AB15" s="2">
        <v>314</v>
      </c>
      <c r="AC15" s="2">
        <v>181</v>
      </c>
      <c r="AD15" s="3">
        <f t="shared" si="34"/>
        <v>0.57643312101910826</v>
      </c>
      <c r="AE15" s="2">
        <v>325</v>
      </c>
      <c r="AF15" s="4">
        <f t="shared" si="35"/>
        <v>1.0350318471337581</v>
      </c>
      <c r="AG15" s="2">
        <v>0</v>
      </c>
      <c r="AH15" s="2">
        <v>0</v>
      </c>
      <c r="AI15" s="3" t="str">
        <f t="shared" si="36"/>
        <v/>
      </c>
      <c r="AJ15" s="2">
        <v>0</v>
      </c>
      <c r="AK15" s="4" t="str">
        <f t="shared" si="37"/>
        <v/>
      </c>
      <c r="AL15" s="2">
        <v>0</v>
      </c>
      <c r="AM15" s="2">
        <v>0</v>
      </c>
      <c r="AN15" s="3" t="str">
        <f t="shared" si="38"/>
        <v/>
      </c>
      <c r="AO15" s="2">
        <v>0</v>
      </c>
      <c r="AP15" s="4" t="str">
        <f t="shared" si="39"/>
        <v/>
      </c>
      <c r="AQ15" s="2">
        <v>0</v>
      </c>
      <c r="AR15" s="2">
        <v>0</v>
      </c>
      <c r="AS15" s="3" t="str">
        <f t="shared" si="40"/>
        <v/>
      </c>
      <c r="AT15" s="2">
        <v>0</v>
      </c>
      <c r="AU15" s="4" t="str">
        <f t="shared" si="41"/>
        <v/>
      </c>
      <c r="AV15" s="2">
        <v>168</v>
      </c>
      <c r="AW15" s="2">
        <v>131</v>
      </c>
      <c r="AX15" s="3">
        <f t="shared" si="42"/>
        <v>0.77976190476190477</v>
      </c>
      <c r="AY15" s="2">
        <v>63</v>
      </c>
      <c r="AZ15" s="4">
        <f t="shared" si="43"/>
        <v>0.375</v>
      </c>
      <c r="BA15" s="2">
        <v>9</v>
      </c>
      <c r="BB15" s="2">
        <v>7</v>
      </c>
      <c r="BC15" s="3">
        <f t="shared" si="44"/>
        <v>0.77777777777777779</v>
      </c>
      <c r="BD15" s="2">
        <v>3</v>
      </c>
      <c r="BE15" s="4">
        <f t="shared" si="45"/>
        <v>0.33333333333333331</v>
      </c>
      <c r="BF15" s="2">
        <v>177</v>
      </c>
      <c r="BG15" s="2">
        <v>138</v>
      </c>
      <c r="BH15" s="3">
        <f t="shared" si="46"/>
        <v>0.77966101694915257</v>
      </c>
      <c r="BI15" s="2">
        <v>66</v>
      </c>
      <c r="BJ15" s="4">
        <f t="shared" si="47"/>
        <v>0.3728813559322034</v>
      </c>
    </row>
    <row r="16" spans="1:62" ht="14.15" customHeight="1" x14ac:dyDescent="0.3">
      <c r="A16" s="13"/>
      <c r="B16" s="7" t="s">
        <v>22</v>
      </c>
      <c r="C16" s="2">
        <v>1451</v>
      </c>
      <c r="D16" s="2">
        <v>1006</v>
      </c>
      <c r="E16" s="3">
        <f t="shared" si="24"/>
        <v>0.6933149552033081</v>
      </c>
      <c r="F16" s="2">
        <v>997</v>
      </c>
      <c r="G16" s="4">
        <f t="shared" si="25"/>
        <v>0.68711233631977942</v>
      </c>
      <c r="H16" s="2">
        <v>226</v>
      </c>
      <c r="I16" s="2">
        <v>145</v>
      </c>
      <c r="J16" s="3">
        <f t="shared" si="26"/>
        <v>0.6415929203539823</v>
      </c>
      <c r="K16" s="2">
        <v>179</v>
      </c>
      <c r="L16" s="4">
        <f t="shared" si="27"/>
        <v>0.79203539823008851</v>
      </c>
      <c r="M16" s="2">
        <v>1225</v>
      </c>
      <c r="N16" s="2">
        <v>861</v>
      </c>
      <c r="O16" s="3">
        <f t="shared" si="28"/>
        <v>0.70285714285714285</v>
      </c>
      <c r="P16" s="2">
        <v>818</v>
      </c>
      <c r="Q16" s="4">
        <f t="shared" si="29"/>
        <v>0.66775510204081634</v>
      </c>
      <c r="R16" s="2">
        <v>52</v>
      </c>
      <c r="S16" s="2">
        <v>29</v>
      </c>
      <c r="T16" s="3">
        <f t="shared" si="30"/>
        <v>0.55769230769230771</v>
      </c>
      <c r="U16" s="2">
        <v>35</v>
      </c>
      <c r="V16" s="4">
        <f t="shared" si="31"/>
        <v>0.67307692307692313</v>
      </c>
      <c r="W16" s="2">
        <v>239</v>
      </c>
      <c r="X16" s="2">
        <v>149</v>
      </c>
      <c r="Y16" s="3">
        <f t="shared" si="32"/>
        <v>0.62343096234309625</v>
      </c>
      <c r="Z16" s="2">
        <v>192</v>
      </c>
      <c r="AA16" s="4">
        <f t="shared" si="33"/>
        <v>0.80334728033472802</v>
      </c>
      <c r="AB16" s="2">
        <v>291</v>
      </c>
      <c r="AC16" s="2">
        <v>178</v>
      </c>
      <c r="AD16" s="3">
        <f t="shared" si="34"/>
        <v>0.61168384879725091</v>
      </c>
      <c r="AE16" s="2">
        <v>227</v>
      </c>
      <c r="AF16" s="4">
        <f t="shared" si="35"/>
        <v>0.78006872852233677</v>
      </c>
      <c r="AG16" s="2">
        <v>3</v>
      </c>
      <c r="AH16" s="2">
        <v>0</v>
      </c>
      <c r="AI16" s="3">
        <f t="shared" si="36"/>
        <v>0</v>
      </c>
      <c r="AJ16" s="2">
        <v>4</v>
      </c>
      <c r="AK16" s="4">
        <f t="shared" si="37"/>
        <v>1.3333333333333333</v>
      </c>
      <c r="AL16" s="2">
        <v>25</v>
      </c>
      <c r="AM16" s="2">
        <v>14</v>
      </c>
      <c r="AN16" s="3">
        <f t="shared" si="38"/>
        <v>0.56000000000000005</v>
      </c>
      <c r="AO16" s="2">
        <v>27</v>
      </c>
      <c r="AP16" s="4">
        <f t="shared" si="39"/>
        <v>1.08</v>
      </c>
      <c r="AQ16" s="2">
        <v>28</v>
      </c>
      <c r="AR16" s="2">
        <v>14</v>
      </c>
      <c r="AS16" s="3">
        <f t="shared" si="40"/>
        <v>0.5</v>
      </c>
      <c r="AT16" s="2">
        <v>31</v>
      </c>
      <c r="AU16" s="4">
        <f t="shared" si="41"/>
        <v>1.1071428571428572</v>
      </c>
      <c r="AV16" s="2">
        <v>171</v>
      </c>
      <c r="AW16" s="2">
        <v>116</v>
      </c>
      <c r="AX16" s="3">
        <f t="shared" si="42"/>
        <v>0.67836257309941517</v>
      </c>
      <c r="AY16" s="2">
        <v>140</v>
      </c>
      <c r="AZ16" s="4">
        <f t="shared" si="43"/>
        <v>0.81871345029239762</v>
      </c>
      <c r="BA16" s="2">
        <v>961</v>
      </c>
      <c r="BB16" s="2">
        <v>698</v>
      </c>
      <c r="BC16" s="3">
        <f t="shared" si="44"/>
        <v>0.72632674297606659</v>
      </c>
      <c r="BD16" s="2">
        <v>599</v>
      </c>
      <c r="BE16" s="4">
        <f t="shared" si="45"/>
        <v>0.62330905306971907</v>
      </c>
      <c r="BF16" s="2">
        <v>1132</v>
      </c>
      <c r="BG16" s="2">
        <v>814</v>
      </c>
      <c r="BH16" s="3">
        <f t="shared" si="46"/>
        <v>0.71908127208480566</v>
      </c>
      <c r="BI16" s="2">
        <v>739</v>
      </c>
      <c r="BJ16" s="4">
        <f t="shared" si="47"/>
        <v>0.65282685512367489</v>
      </c>
    </row>
    <row r="17" spans="1:62" ht="14.15" customHeight="1" x14ac:dyDescent="0.3">
      <c r="A17" s="13"/>
      <c r="B17" s="7" t="s">
        <v>1</v>
      </c>
      <c r="C17" s="2">
        <f>SUM(C12:C16)</f>
        <v>14066</v>
      </c>
      <c r="D17" s="2">
        <f t="shared" ref="D17" si="48">SUM(D12:D16)</f>
        <v>10228</v>
      </c>
      <c r="E17" s="3">
        <f>IFERROR(D17/C17,"")</f>
        <v>0.72714346651500072</v>
      </c>
      <c r="F17" s="2">
        <f>SUM(F12:F16)</f>
        <v>10223</v>
      </c>
      <c r="G17" s="4">
        <f>IFERROR(F17/C17,"")</f>
        <v>0.72678799943125272</v>
      </c>
      <c r="H17" s="2">
        <f>SUM(H12:H16)</f>
        <v>5670</v>
      </c>
      <c r="I17" s="2">
        <f>SUM(I12:I16)</f>
        <v>4353</v>
      </c>
      <c r="J17" s="3">
        <f>IFERROR(I17/H17,"")</f>
        <v>0.7677248677248677</v>
      </c>
      <c r="K17" s="2">
        <f>SUM(K12:K16)</f>
        <v>3582</v>
      </c>
      <c r="L17" s="4">
        <f>IFERROR(K17/H17,"")</f>
        <v>0.63174603174603172</v>
      </c>
      <c r="M17" s="2">
        <f>SUM(M12:M16)</f>
        <v>8396</v>
      </c>
      <c r="N17" s="2">
        <f>SUM(N12:N16)</f>
        <v>5875</v>
      </c>
      <c r="O17" s="3">
        <f>IFERROR(N17/M17,"")</f>
        <v>0.69973797046212483</v>
      </c>
      <c r="P17" s="2">
        <f>SUM(P12:P16)</f>
        <v>6641</v>
      </c>
      <c r="Q17" s="4">
        <f>IFERROR(P17/M17,"")</f>
        <v>0.79097189137684609</v>
      </c>
      <c r="R17" s="2">
        <f>SUM(R12:R16)</f>
        <v>2060</v>
      </c>
      <c r="S17" s="2">
        <f>SUM(S12:S16)</f>
        <v>1474</v>
      </c>
      <c r="T17" s="3">
        <f>IFERROR(S17/R17,"")</f>
        <v>0.71553398058252426</v>
      </c>
      <c r="U17" s="2">
        <f>SUM(U12:U16)</f>
        <v>1821</v>
      </c>
      <c r="V17" s="4">
        <f>IFERROR(U17/R17,"")</f>
        <v>0.88398058252427181</v>
      </c>
      <c r="W17" s="2">
        <f>SUM(W12:W16)</f>
        <v>2519</v>
      </c>
      <c r="X17" s="2">
        <f>SUM(X12:X16)</f>
        <v>1478</v>
      </c>
      <c r="Y17" s="3">
        <f>IFERROR(X17/W17,"")</f>
        <v>0.58674077014688364</v>
      </c>
      <c r="Z17" s="2">
        <f>SUM(Z12:Z16)</f>
        <v>3085</v>
      </c>
      <c r="AA17" s="4">
        <f>IFERROR(Z17/W17,"")</f>
        <v>1.2246923382294561</v>
      </c>
      <c r="AB17" s="2">
        <f>SUM(AB12:AB16)</f>
        <v>4579</v>
      </c>
      <c r="AC17" s="2">
        <f>SUM(AC12:AC16)</f>
        <v>2952</v>
      </c>
      <c r="AD17" s="3">
        <f>IFERROR(AC17/AB17,"")</f>
        <v>0.64468224503166627</v>
      </c>
      <c r="AE17" s="2">
        <f>SUM(AE12:AE16)</f>
        <v>4906</v>
      </c>
      <c r="AF17" s="4">
        <f>IFERROR(AE17/AB17,"")</f>
        <v>1.0714129722646866</v>
      </c>
      <c r="AG17" s="2">
        <f>SUM(AG12:AG16)</f>
        <v>227</v>
      </c>
      <c r="AH17" s="2">
        <f>SUM(AH12:AH16)</f>
        <v>61</v>
      </c>
      <c r="AI17" s="3">
        <f>IFERROR(AH17/AG17,"")</f>
        <v>0.2687224669603524</v>
      </c>
      <c r="AJ17" s="2">
        <f>SUM(AJ12:AJ16)</f>
        <v>161</v>
      </c>
      <c r="AK17" s="4">
        <f>IFERROR(AJ17/AG17,"")</f>
        <v>0.70925110132158586</v>
      </c>
      <c r="AL17" s="2">
        <f>SUM(AL12:AL16)</f>
        <v>192</v>
      </c>
      <c r="AM17" s="2">
        <f>SUM(AM12:AM16)</f>
        <v>85</v>
      </c>
      <c r="AN17" s="3">
        <f>IFERROR(AM17/AL17,"")</f>
        <v>0.44270833333333331</v>
      </c>
      <c r="AO17" s="2">
        <f>SUM(AO12:AO16)</f>
        <v>174</v>
      </c>
      <c r="AP17" s="4">
        <f>IFERROR(AO17/AL17,"")</f>
        <v>0.90625</v>
      </c>
      <c r="AQ17" s="2">
        <f>SUM(AQ12:AQ16)</f>
        <v>419</v>
      </c>
      <c r="AR17" s="2">
        <f>SUM(AR12:AR16)</f>
        <v>146</v>
      </c>
      <c r="AS17" s="3">
        <f>IFERROR(AR17/AQ17,"")</f>
        <v>0.34844868735083534</v>
      </c>
      <c r="AT17" s="2">
        <f>SUM(AT12:AT16)</f>
        <v>335</v>
      </c>
      <c r="AU17" s="4">
        <f>IFERROR(AT17/AQ17,"")</f>
        <v>0.7995226730310262</v>
      </c>
      <c r="AV17" s="2">
        <f>SUM(AV12:AV16)</f>
        <v>3383</v>
      </c>
      <c r="AW17" s="2">
        <f>SUM(AW12:AW16)</f>
        <v>2818</v>
      </c>
      <c r="AX17" s="3">
        <f>IFERROR(AW17/AV17,"")</f>
        <v>0.83298847177061774</v>
      </c>
      <c r="AY17" s="2">
        <f>SUM(AY12:AY16)</f>
        <v>1600</v>
      </c>
      <c r="AZ17" s="4">
        <f>IFERROR(AY17/AV17,"")</f>
        <v>0.47295300029559562</v>
      </c>
      <c r="BA17" s="2">
        <f>SUM(BA12:BA16)</f>
        <v>5685</v>
      </c>
      <c r="BB17" s="2">
        <f>SUM(BB12:BB16)</f>
        <v>4312</v>
      </c>
      <c r="BC17" s="3">
        <f>IFERROR(BB17/BA17,"")</f>
        <v>0.75848724714160065</v>
      </c>
      <c r="BD17" s="2">
        <f>SUM(BD12:BD16)</f>
        <v>3382</v>
      </c>
      <c r="BE17" s="4">
        <f>IFERROR(BD17/BA17,"")</f>
        <v>0.59489885664028141</v>
      </c>
      <c r="BF17" s="2">
        <f>SUM(BF12:BF16)</f>
        <v>9068</v>
      </c>
      <c r="BG17" s="2">
        <f>SUM(BG12:BG16)</f>
        <v>7130</v>
      </c>
      <c r="BH17" s="3">
        <f>IFERROR(BG17/BF17,"")</f>
        <v>0.78628142920158806</v>
      </c>
      <c r="BI17" s="2">
        <f>SUM(BI12:BI16)</f>
        <v>4982</v>
      </c>
      <c r="BJ17" s="4">
        <f>IFERROR(BI17/BF17,"")</f>
        <v>0.54940449933833257</v>
      </c>
    </row>
    <row r="18" spans="1:62" ht="36" customHeight="1" x14ac:dyDescent="0.3">
      <c r="A18" s="14" t="s">
        <v>23</v>
      </c>
      <c r="B18" s="7" t="s">
        <v>24</v>
      </c>
      <c r="C18" s="2">
        <v>2235</v>
      </c>
      <c r="D18" s="2">
        <v>1485</v>
      </c>
      <c r="E18" s="3">
        <f t="shared" ref="E18:E23" si="49">IFERROR(D18/C18,"")</f>
        <v>0.66442953020134232</v>
      </c>
      <c r="F18" s="2">
        <v>1561</v>
      </c>
      <c r="G18" s="4">
        <f t="shared" ref="G18:G23" si="50">IFERROR(F18/C18,"")</f>
        <v>0.69843400447427295</v>
      </c>
      <c r="H18" s="2">
        <v>1044</v>
      </c>
      <c r="I18" s="2">
        <v>736</v>
      </c>
      <c r="J18" s="3">
        <f t="shared" ref="J18:J23" si="51">IFERROR(I18/H18,"")</f>
        <v>0.70498084291187735</v>
      </c>
      <c r="K18" s="2">
        <v>634</v>
      </c>
      <c r="L18" s="4">
        <f t="shared" ref="L18:L23" si="52">IFERROR(K18/H18,"")</f>
        <v>0.60727969348659006</v>
      </c>
      <c r="M18" s="2">
        <v>1191</v>
      </c>
      <c r="N18" s="2">
        <v>749</v>
      </c>
      <c r="O18" s="3">
        <f t="shared" ref="O18:O23" si="53">IFERROR(N18/M18,"")</f>
        <v>0.62888329135180521</v>
      </c>
      <c r="P18" s="2">
        <v>927</v>
      </c>
      <c r="Q18" s="4">
        <f t="shared" ref="Q18:Q23" si="54">IFERROR(P18/M18,"")</f>
        <v>0.77833753148614615</v>
      </c>
      <c r="R18" s="2">
        <v>279</v>
      </c>
      <c r="S18" s="2">
        <v>167</v>
      </c>
      <c r="T18" s="3">
        <f t="shared" ref="T18:T23" si="55">IFERROR(S18/R18,"")</f>
        <v>0.59856630824372759</v>
      </c>
      <c r="U18" s="2">
        <v>257</v>
      </c>
      <c r="V18" s="4">
        <f t="shared" ref="V18:V23" si="56">IFERROR(U18/R18,"")</f>
        <v>0.92114695340501795</v>
      </c>
      <c r="W18" s="2">
        <v>453</v>
      </c>
      <c r="X18" s="2">
        <v>248</v>
      </c>
      <c r="Y18" s="3">
        <f t="shared" ref="Y18:Y23" si="57">IFERROR(X18/W18,"")</f>
        <v>0.54746136865342165</v>
      </c>
      <c r="Z18" s="2">
        <v>477</v>
      </c>
      <c r="AA18" s="4">
        <f t="shared" ref="AA18:AA23" si="58">IFERROR(Z18/W18,"")</f>
        <v>1.0529801324503312</v>
      </c>
      <c r="AB18" s="2">
        <v>732</v>
      </c>
      <c r="AC18" s="2">
        <v>415</v>
      </c>
      <c r="AD18" s="3">
        <f t="shared" ref="AD18:AD23" si="59">IFERROR(AC18/AB18,"")</f>
        <v>0.56693989071038253</v>
      </c>
      <c r="AE18" s="2">
        <v>734</v>
      </c>
      <c r="AF18" s="4">
        <f t="shared" ref="AF18:AF23" si="60">IFERROR(AE18/AB18,"")</f>
        <v>1.0027322404371584</v>
      </c>
      <c r="AG18" s="2">
        <v>67</v>
      </c>
      <c r="AH18" s="2">
        <v>37</v>
      </c>
      <c r="AI18" s="3">
        <f t="shared" ref="AI18:AI23" si="61">IFERROR(AH18/AG18,"")</f>
        <v>0.55223880597014929</v>
      </c>
      <c r="AJ18" s="2">
        <v>71</v>
      </c>
      <c r="AK18" s="4">
        <f t="shared" ref="AK18:AK23" si="62">IFERROR(AJ18/AG18,"")</f>
        <v>1.0597014925373134</v>
      </c>
      <c r="AL18" s="2">
        <v>26</v>
      </c>
      <c r="AM18" s="2">
        <v>9</v>
      </c>
      <c r="AN18" s="3">
        <f t="shared" ref="AN18:AN23" si="63">IFERROR(AM18/AL18,"")</f>
        <v>0.34615384615384615</v>
      </c>
      <c r="AO18" s="2">
        <v>40</v>
      </c>
      <c r="AP18" s="4">
        <f t="shared" ref="AP18:AP23" si="64">IFERROR(AO18/AL18,"")</f>
        <v>1.5384615384615385</v>
      </c>
      <c r="AQ18" s="2">
        <v>93</v>
      </c>
      <c r="AR18" s="2">
        <v>46</v>
      </c>
      <c r="AS18" s="3">
        <f t="shared" ref="AS18:AS23" si="65">IFERROR(AR18/AQ18,"")</f>
        <v>0.4946236559139785</v>
      </c>
      <c r="AT18" s="2">
        <v>111</v>
      </c>
      <c r="AU18" s="4">
        <f t="shared" ref="AU18:AU23" si="66">IFERROR(AT18/AQ18,"")</f>
        <v>1.1935483870967742</v>
      </c>
      <c r="AV18" s="2">
        <v>698</v>
      </c>
      <c r="AW18" s="2">
        <v>532</v>
      </c>
      <c r="AX18" s="3">
        <f t="shared" ref="AX18:AX23" si="67">IFERROR(AW18/AV18,"")</f>
        <v>0.76217765042979946</v>
      </c>
      <c r="AY18" s="2">
        <v>306</v>
      </c>
      <c r="AZ18" s="4">
        <f t="shared" ref="AZ18:AZ23" si="68">IFERROR(AY18/AV18,"")</f>
        <v>0.43839541547277938</v>
      </c>
      <c r="BA18" s="2">
        <v>712</v>
      </c>
      <c r="BB18" s="2">
        <v>492</v>
      </c>
      <c r="BC18" s="3">
        <f t="shared" ref="BC18:BC23" si="69">IFERROR(BB18/BA18,"")</f>
        <v>0.6910112359550562</v>
      </c>
      <c r="BD18" s="2">
        <v>410</v>
      </c>
      <c r="BE18" s="4">
        <f t="shared" ref="BE18:BE23" si="70">IFERROR(BD18/BA18,"")</f>
        <v>0.5758426966292135</v>
      </c>
      <c r="BF18" s="2">
        <v>1410</v>
      </c>
      <c r="BG18" s="2">
        <v>1024</v>
      </c>
      <c r="BH18" s="3">
        <f t="shared" ref="BH18:BH23" si="71">IFERROR(BG18/BF18,"")</f>
        <v>0.7262411347517731</v>
      </c>
      <c r="BI18" s="2">
        <v>716</v>
      </c>
      <c r="BJ18" s="4">
        <f t="shared" ref="BJ18:BJ23" si="72">IFERROR(BI18/BF18,"")</f>
        <v>0.50780141843971627</v>
      </c>
    </row>
    <row r="19" spans="1:62" ht="14.15" customHeight="1" x14ac:dyDescent="0.3">
      <c r="A19" s="13"/>
      <c r="B19" s="9" t="s">
        <v>36</v>
      </c>
      <c r="C19" s="5"/>
      <c r="D19" s="5"/>
      <c r="E19" s="3" t="str">
        <f t="shared" si="49"/>
        <v/>
      </c>
      <c r="F19" s="5"/>
      <c r="G19" s="4" t="str">
        <f t="shared" si="50"/>
        <v/>
      </c>
      <c r="H19" s="5"/>
      <c r="I19" s="5"/>
      <c r="J19" s="3" t="str">
        <f t="shared" si="51"/>
        <v/>
      </c>
      <c r="K19" s="5"/>
      <c r="L19" s="4" t="str">
        <f t="shared" si="52"/>
        <v/>
      </c>
      <c r="M19" s="5"/>
      <c r="N19" s="5"/>
      <c r="O19" s="3" t="str">
        <f t="shared" si="53"/>
        <v/>
      </c>
      <c r="P19" s="5"/>
      <c r="Q19" s="4" t="str">
        <f t="shared" si="54"/>
        <v/>
      </c>
      <c r="R19" s="5"/>
      <c r="S19" s="5"/>
      <c r="T19" s="3" t="str">
        <f t="shared" si="55"/>
        <v/>
      </c>
      <c r="U19" s="5"/>
      <c r="V19" s="4" t="str">
        <f t="shared" si="56"/>
        <v/>
      </c>
      <c r="W19" s="5"/>
      <c r="X19" s="5"/>
      <c r="Y19" s="3" t="str">
        <f t="shared" si="57"/>
        <v/>
      </c>
      <c r="Z19" s="5"/>
      <c r="AA19" s="4" t="str">
        <f t="shared" si="58"/>
        <v/>
      </c>
      <c r="AB19" s="5"/>
      <c r="AC19" s="5"/>
      <c r="AD19" s="3" t="str">
        <f t="shared" si="59"/>
        <v/>
      </c>
      <c r="AE19" s="5"/>
      <c r="AF19" s="4" t="str">
        <f t="shared" si="60"/>
        <v/>
      </c>
      <c r="AG19" s="5"/>
      <c r="AH19" s="5"/>
      <c r="AI19" s="3" t="str">
        <f t="shared" si="61"/>
        <v/>
      </c>
      <c r="AJ19" s="5"/>
      <c r="AK19" s="4" t="str">
        <f t="shared" si="62"/>
        <v/>
      </c>
      <c r="AL19" s="5"/>
      <c r="AM19" s="5"/>
      <c r="AN19" s="3" t="str">
        <f t="shared" si="63"/>
        <v/>
      </c>
      <c r="AO19" s="5"/>
      <c r="AP19" s="4" t="str">
        <f t="shared" si="64"/>
        <v/>
      </c>
      <c r="AQ19" s="5"/>
      <c r="AR19" s="5"/>
      <c r="AS19" s="3" t="str">
        <f t="shared" si="65"/>
        <v/>
      </c>
      <c r="AT19" s="5"/>
      <c r="AU19" s="4" t="str">
        <f t="shared" si="66"/>
        <v/>
      </c>
      <c r="AV19" s="5"/>
      <c r="AW19" s="5"/>
      <c r="AX19" s="3" t="str">
        <f t="shared" si="67"/>
        <v/>
      </c>
      <c r="AY19" s="5"/>
      <c r="AZ19" s="4" t="str">
        <f t="shared" si="68"/>
        <v/>
      </c>
      <c r="BA19" s="5"/>
      <c r="BB19" s="5"/>
      <c r="BC19" s="3" t="str">
        <f t="shared" si="69"/>
        <v/>
      </c>
      <c r="BD19" s="5"/>
      <c r="BE19" s="4" t="str">
        <f t="shared" si="70"/>
        <v/>
      </c>
      <c r="BF19" s="5"/>
      <c r="BG19" s="5"/>
      <c r="BH19" s="3" t="str">
        <f t="shared" si="71"/>
        <v/>
      </c>
      <c r="BI19" s="5"/>
      <c r="BJ19" s="4" t="str">
        <f t="shared" si="72"/>
        <v/>
      </c>
    </row>
    <row r="20" spans="1:62" ht="14.15" customHeight="1" x14ac:dyDescent="0.3">
      <c r="A20" s="13"/>
      <c r="B20" s="7" t="s">
        <v>25</v>
      </c>
      <c r="C20" s="2">
        <v>762</v>
      </c>
      <c r="D20" s="2">
        <v>489</v>
      </c>
      <c r="E20" s="3">
        <f t="shared" si="49"/>
        <v>0.6417322834645669</v>
      </c>
      <c r="F20" s="2">
        <v>581</v>
      </c>
      <c r="G20" s="4">
        <f t="shared" si="50"/>
        <v>0.76246719160104992</v>
      </c>
      <c r="H20" s="2">
        <v>0</v>
      </c>
      <c r="I20" s="2">
        <v>0</v>
      </c>
      <c r="J20" s="3" t="str">
        <f t="shared" si="51"/>
        <v/>
      </c>
      <c r="K20" s="2">
        <v>0</v>
      </c>
      <c r="L20" s="4" t="str">
        <f t="shared" si="52"/>
        <v/>
      </c>
      <c r="M20" s="2">
        <v>762</v>
      </c>
      <c r="N20" s="2">
        <v>489</v>
      </c>
      <c r="O20" s="3">
        <f t="shared" si="53"/>
        <v>0.6417322834645669</v>
      </c>
      <c r="P20" s="2">
        <v>581</v>
      </c>
      <c r="Q20" s="4">
        <f t="shared" si="54"/>
        <v>0.76246719160104992</v>
      </c>
      <c r="R20" s="2">
        <v>0</v>
      </c>
      <c r="S20" s="2">
        <v>0</v>
      </c>
      <c r="T20" s="3" t="str">
        <f t="shared" si="55"/>
        <v/>
      </c>
      <c r="U20" s="2">
        <v>0</v>
      </c>
      <c r="V20" s="4" t="str">
        <f t="shared" si="56"/>
        <v/>
      </c>
      <c r="W20" s="2">
        <v>237</v>
      </c>
      <c r="X20" s="2">
        <v>135</v>
      </c>
      <c r="Y20" s="3">
        <f t="shared" si="57"/>
        <v>0.569620253164557</v>
      </c>
      <c r="Z20" s="2">
        <v>230</v>
      </c>
      <c r="AA20" s="4">
        <f t="shared" si="58"/>
        <v>0.97046413502109707</v>
      </c>
      <c r="AB20" s="2">
        <v>237</v>
      </c>
      <c r="AC20" s="2">
        <v>135</v>
      </c>
      <c r="AD20" s="3">
        <f t="shared" si="59"/>
        <v>0.569620253164557</v>
      </c>
      <c r="AE20" s="2">
        <v>230</v>
      </c>
      <c r="AF20" s="4">
        <f t="shared" si="60"/>
        <v>0.97046413502109707</v>
      </c>
      <c r="AG20" s="2">
        <v>0</v>
      </c>
      <c r="AH20" s="2">
        <v>0</v>
      </c>
      <c r="AI20" s="3" t="str">
        <f t="shared" si="61"/>
        <v/>
      </c>
      <c r="AJ20" s="2">
        <v>0</v>
      </c>
      <c r="AK20" s="4" t="str">
        <f t="shared" si="62"/>
        <v/>
      </c>
      <c r="AL20" s="2">
        <v>36</v>
      </c>
      <c r="AM20" s="2">
        <v>21</v>
      </c>
      <c r="AN20" s="3">
        <f t="shared" si="63"/>
        <v>0.58333333333333337</v>
      </c>
      <c r="AO20" s="2">
        <v>45</v>
      </c>
      <c r="AP20" s="4">
        <f t="shared" si="64"/>
        <v>1.25</v>
      </c>
      <c r="AQ20" s="2">
        <v>36</v>
      </c>
      <c r="AR20" s="2">
        <v>21</v>
      </c>
      <c r="AS20" s="3">
        <f t="shared" si="65"/>
        <v>0.58333333333333337</v>
      </c>
      <c r="AT20" s="2">
        <v>45</v>
      </c>
      <c r="AU20" s="4">
        <f t="shared" si="66"/>
        <v>1.25</v>
      </c>
      <c r="AV20" s="2">
        <v>0</v>
      </c>
      <c r="AW20" s="2">
        <v>0</v>
      </c>
      <c r="AX20" s="3" t="str">
        <f t="shared" si="67"/>
        <v/>
      </c>
      <c r="AY20" s="2">
        <v>0</v>
      </c>
      <c r="AZ20" s="4" t="str">
        <f t="shared" si="68"/>
        <v/>
      </c>
      <c r="BA20" s="2">
        <v>489</v>
      </c>
      <c r="BB20" s="2">
        <v>333</v>
      </c>
      <c r="BC20" s="3">
        <f t="shared" si="69"/>
        <v>0.68098159509202449</v>
      </c>
      <c r="BD20" s="2">
        <v>306</v>
      </c>
      <c r="BE20" s="4">
        <f t="shared" si="70"/>
        <v>0.62576687116564422</v>
      </c>
      <c r="BF20" s="2">
        <v>489</v>
      </c>
      <c r="BG20" s="2">
        <v>333</v>
      </c>
      <c r="BH20" s="3">
        <f t="shared" si="71"/>
        <v>0.68098159509202449</v>
      </c>
      <c r="BI20" s="2">
        <v>306</v>
      </c>
      <c r="BJ20" s="4">
        <f t="shared" si="72"/>
        <v>0.62576687116564422</v>
      </c>
    </row>
    <row r="21" spans="1:62" ht="14.15" customHeight="1" x14ac:dyDescent="0.3">
      <c r="A21" s="13"/>
      <c r="B21" s="7" t="s">
        <v>26</v>
      </c>
      <c r="C21" s="2">
        <v>2126</v>
      </c>
      <c r="D21" s="2">
        <v>1416</v>
      </c>
      <c r="E21" s="3">
        <f t="shared" si="49"/>
        <v>0.66603951081843837</v>
      </c>
      <c r="F21" s="2">
        <v>1336</v>
      </c>
      <c r="G21" s="4">
        <f t="shared" si="50"/>
        <v>0.62841015992474125</v>
      </c>
      <c r="H21" s="6">
        <v>2042</v>
      </c>
      <c r="I21" s="2">
        <v>1369</v>
      </c>
      <c r="J21" s="3">
        <f t="shared" si="51"/>
        <v>0.67042115572967675</v>
      </c>
      <c r="K21" s="2">
        <v>1259</v>
      </c>
      <c r="L21" s="4">
        <f t="shared" si="52"/>
        <v>0.61655239960822728</v>
      </c>
      <c r="M21" s="2">
        <v>84</v>
      </c>
      <c r="N21" s="2">
        <v>47</v>
      </c>
      <c r="O21" s="3">
        <f t="shared" si="53"/>
        <v>0.55952380952380953</v>
      </c>
      <c r="P21" s="2">
        <v>77</v>
      </c>
      <c r="Q21" s="4">
        <f t="shared" si="54"/>
        <v>0.91666666666666663</v>
      </c>
      <c r="R21" s="2">
        <v>448</v>
      </c>
      <c r="S21" s="2">
        <v>265</v>
      </c>
      <c r="T21" s="3">
        <f t="shared" si="55"/>
        <v>0.5915178571428571</v>
      </c>
      <c r="U21" s="2">
        <v>360</v>
      </c>
      <c r="V21" s="4">
        <f t="shared" si="56"/>
        <v>0.8035714285714286</v>
      </c>
      <c r="W21" s="2">
        <v>15</v>
      </c>
      <c r="X21" s="2">
        <v>8</v>
      </c>
      <c r="Y21" s="3">
        <f t="shared" si="57"/>
        <v>0.53333333333333333</v>
      </c>
      <c r="Z21" s="2">
        <v>15</v>
      </c>
      <c r="AA21" s="4">
        <f t="shared" si="58"/>
        <v>1</v>
      </c>
      <c r="AB21" s="2">
        <v>463</v>
      </c>
      <c r="AC21" s="2">
        <v>273</v>
      </c>
      <c r="AD21" s="3">
        <f t="shared" si="59"/>
        <v>0.58963282937365014</v>
      </c>
      <c r="AE21" s="2">
        <v>375</v>
      </c>
      <c r="AF21" s="4">
        <f t="shared" si="60"/>
        <v>0.80993520518358531</v>
      </c>
      <c r="AG21" s="2">
        <v>188</v>
      </c>
      <c r="AH21" s="2">
        <v>118</v>
      </c>
      <c r="AI21" s="3">
        <f t="shared" si="61"/>
        <v>0.62765957446808507</v>
      </c>
      <c r="AJ21" s="2">
        <v>123</v>
      </c>
      <c r="AK21" s="4">
        <f t="shared" si="62"/>
        <v>0.6542553191489362</v>
      </c>
      <c r="AL21" s="2">
        <v>14</v>
      </c>
      <c r="AM21" s="2">
        <v>5</v>
      </c>
      <c r="AN21" s="3">
        <f t="shared" si="63"/>
        <v>0.35714285714285715</v>
      </c>
      <c r="AO21" s="2">
        <v>17</v>
      </c>
      <c r="AP21" s="4">
        <f t="shared" si="64"/>
        <v>1.2142857142857142</v>
      </c>
      <c r="AQ21" s="2">
        <v>202</v>
      </c>
      <c r="AR21" s="2">
        <v>123</v>
      </c>
      <c r="AS21" s="3">
        <f t="shared" si="65"/>
        <v>0.6089108910891089</v>
      </c>
      <c r="AT21" s="2">
        <v>140</v>
      </c>
      <c r="AU21" s="4">
        <f t="shared" si="66"/>
        <v>0.69306930693069302</v>
      </c>
      <c r="AV21" s="2">
        <v>1406</v>
      </c>
      <c r="AW21" s="2">
        <v>986</v>
      </c>
      <c r="AX21" s="3">
        <f t="shared" si="67"/>
        <v>0.70128022759601705</v>
      </c>
      <c r="AY21" s="2">
        <v>776</v>
      </c>
      <c r="AZ21" s="4">
        <f t="shared" si="68"/>
        <v>0.55192034139402557</v>
      </c>
      <c r="BA21" s="2">
        <v>55</v>
      </c>
      <c r="BB21" s="2">
        <v>34</v>
      </c>
      <c r="BC21" s="3">
        <f t="shared" si="69"/>
        <v>0.61818181818181817</v>
      </c>
      <c r="BD21" s="2">
        <v>45</v>
      </c>
      <c r="BE21" s="4">
        <f t="shared" si="70"/>
        <v>0.81818181818181823</v>
      </c>
      <c r="BF21" s="5">
        <v>1461</v>
      </c>
      <c r="BG21" s="5">
        <v>1020</v>
      </c>
      <c r="BH21" s="3">
        <f t="shared" si="71"/>
        <v>0.69815195071868585</v>
      </c>
      <c r="BI21" s="5">
        <v>821</v>
      </c>
      <c r="BJ21" s="4">
        <f t="shared" si="72"/>
        <v>0.56194387405886381</v>
      </c>
    </row>
    <row r="22" spans="1:62" ht="24" customHeight="1" x14ac:dyDescent="0.3">
      <c r="A22" s="13"/>
      <c r="B22" s="8" t="s">
        <v>27</v>
      </c>
      <c r="C22" s="2">
        <v>3642</v>
      </c>
      <c r="D22" s="2">
        <v>2618</v>
      </c>
      <c r="E22" s="3">
        <f t="shared" si="49"/>
        <v>0.71883580450302031</v>
      </c>
      <c r="F22" s="2">
        <v>1929</v>
      </c>
      <c r="G22" s="4">
        <f t="shared" si="50"/>
        <v>0.52965403624382212</v>
      </c>
      <c r="H22" s="2">
        <v>3625</v>
      </c>
      <c r="I22" s="2">
        <v>2606</v>
      </c>
      <c r="J22" s="3">
        <f t="shared" si="51"/>
        <v>0.71889655172413791</v>
      </c>
      <c r="K22" s="2">
        <v>1920</v>
      </c>
      <c r="L22" s="4">
        <f t="shared" si="52"/>
        <v>0.52965517241379312</v>
      </c>
      <c r="M22" s="2">
        <v>17</v>
      </c>
      <c r="N22" s="2">
        <v>12</v>
      </c>
      <c r="O22" s="3">
        <f t="shared" si="53"/>
        <v>0.70588235294117652</v>
      </c>
      <c r="P22" s="2">
        <v>9</v>
      </c>
      <c r="Q22" s="4">
        <f t="shared" si="54"/>
        <v>0.52941176470588236</v>
      </c>
      <c r="R22" s="2">
        <v>484</v>
      </c>
      <c r="S22" s="2">
        <v>326</v>
      </c>
      <c r="T22" s="3">
        <f t="shared" si="55"/>
        <v>0.67355371900826444</v>
      </c>
      <c r="U22" s="2">
        <v>340</v>
      </c>
      <c r="V22" s="4">
        <f t="shared" si="56"/>
        <v>0.7024793388429752</v>
      </c>
      <c r="W22" s="2">
        <v>2</v>
      </c>
      <c r="X22" s="2">
        <v>1</v>
      </c>
      <c r="Y22" s="3">
        <f t="shared" si="57"/>
        <v>0.5</v>
      </c>
      <c r="Z22" s="2">
        <v>2</v>
      </c>
      <c r="AA22" s="4">
        <f t="shared" si="58"/>
        <v>1</v>
      </c>
      <c r="AB22" s="2">
        <v>486</v>
      </c>
      <c r="AC22" s="2">
        <v>326</v>
      </c>
      <c r="AD22" s="3">
        <f t="shared" si="59"/>
        <v>0.67078189300411528</v>
      </c>
      <c r="AE22" s="2">
        <v>342</v>
      </c>
      <c r="AF22" s="4">
        <f t="shared" si="60"/>
        <v>0.70370370370370372</v>
      </c>
      <c r="AG22" s="2">
        <v>357</v>
      </c>
      <c r="AH22" s="2">
        <v>213</v>
      </c>
      <c r="AI22" s="3">
        <f t="shared" si="61"/>
        <v>0.59663865546218486</v>
      </c>
      <c r="AJ22" s="2">
        <v>289</v>
      </c>
      <c r="AK22" s="4">
        <f t="shared" si="62"/>
        <v>0.80952380952380953</v>
      </c>
      <c r="AL22" s="2">
        <v>1</v>
      </c>
      <c r="AM22" s="2">
        <v>1</v>
      </c>
      <c r="AN22" s="3">
        <f t="shared" si="63"/>
        <v>1</v>
      </c>
      <c r="AO22" s="2">
        <v>0</v>
      </c>
      <c r="AP22" s="4">
        <f t="shared" si="64"/>
        <v>0</v>
      </c>
      <c r="AQ22" s="2">
        <v>358</v>
      </c>
      <c r="AR22" s="2">
        <v>214</v>
      </c>
      <c r="AS22" s="3">
        <f t="shared" si="65"/>
        <v>0.5977653631284916</v>
      </c>
      <c r="AT22" s="2">
        <v>289</v>
      </c>
      <c r="AU22" s="4">
        <f t="shared" si="66"/>
        <v>0.80726256983240219</v>
      </c>
      <c r="AV22" s="2">
        <v>2784</v>
      </c>
      <c r="AW22" s="2">
        <v>2260</v>
      </c>
      <c r="AX22" s="3">
        <f t="shared" si="67"/>
        <v>0.81178160919540232</v>
      </c>
      <c r="AY22" s="2">
        <v>971</v>
      </c>
      <c r="AZ22" s="4">
        <f t="shared" si="68"/>
        <v>0.34877873563218392</v>
      </c>
      <c r="BA22" s="2">
        <v>14</v>
      </c>
      <c r="BB22" s="2">
        <v>12</v>
      </c>
      <c r="BC22" s="3">
        <f t="shared" si="69"/>
        <v>0.8571428571428571</v>
      </c>
      <c r="BD22" s="2">
        <v>4</v>
      </c>
      <c r="BE22" s="4">
        <f t="shared" si="70"/>
        <v>0.2857142857142857</v>
      </c>
      <c r="BF22" s="5">
        <v>2798</v>
      </c>
      <c r="BG22" s="5">
        <v>2078</v>
      </c>
      <c r="BH22" s="3">
        <f t="shared" si="71"/>
        <v>0.74267333809864189</v>
      </c>
      <c r="BI22" s="5">
        <v>1298</v>
      </c>
      <c r="BJ22" s="4">
        <f t="shared" si="72"/>
        <v>0.46390278770550392</v>
      </c>
    </row>
    <row r="23" spans="1:62" ht="14.15" customHeight="1" x14ac:dyDescent="0.3">
      <c r="A23" s="13"/>
      <c r="B23" s="7" t="s">
        <v>28</v>
      </c>
      <c r="C23" s="2">
        <v>448</v>
      </c>
      <c r="D23" s="2">
        <v>344</v>
      </c>
      <c r="E23" s="3">
        <f t="shared" si="49"/>
        <v>0.7678571428571429</v>
      </c>
      <c r="F23" s="2">
        <v>229</v>
      </c>
      <c r="G23" s="4">
        <f t="shared" si="50"/>
        <v>0.5111607142857143</v>
      </c>
      <c r="H23" s="2">
        <v>175</v>
      </c>
      <c r="I23" s="2">
        <v>129</v>
      </c>
      <c r="J23" s="3">
        <f t="shared" si="51"/>
        <v>0.7371428571428571</v>
      </c>
      <c r="K23" s="2">
        <v>119</v>
      </c>
      <c r="L23" s="4">
        <f t="shared" si="52"/>
        <v>0.68</v>
      </c>
      <c r="M23" s="2">
        <v>273</v>
      </c>
      <c r="N23" s="2">
        <v>215</v>
      </c>
      <c r="O23" s="3">
        <f t="shared" si="53"/>
        <v>0.78754578754578752</v>
      </c>
      <c r="P23" s="2">
        <v>110</v>
      </c>
      <c r="Q23" s="4">
        <f t="shared" si="54"/>
        <v>0.40293040293040294</v>
      </c>
      <c r="R23" s="2">
        <v>59</v>
      </c>
      <c r="S23" s="2">
        <v>36</v>
      </c>
      <c r="T23" s="3">
        <f t="shared" si="55"/>
        <v>0.61016949152542377</v>
      </c>
      <c r="U23" s="2">
        <v>58</v>
      </c>
      <c r="V23" s="4">
        <f t="shared" si="56"/>
        <v>0.98305084745762716</v>
      </c>
      <c r="W23" s="2">
        <v>60</v>
      </c>
      <c r="X23" s="2">
        <v>37</v>
      </c>
      <c r="Y23" s="3">
        <f t="shared" si="57"/>
        <v>0.6166666666666667</v>
      </c>
      <c r="Z23" s="2">
        <v>52</v>
      </c>
      <c r="AA23" s="4">
        <f t="shared" si="58"/>
        <v>0.8666666666666667</v>
      </c>
      <c r="AB23" s="2">
        <v>119</v>
      </c>
      <c r="AC23" s="2">
        <v>73</v>
      </c>
      <c r="AD23" s="3">
        <f t="shared" si="59"/>
        <v>0.61344537815126055</v>
      </c>
      <c r="AE23" s="2">
        <v>110</v>
      </c>
      <c r="AF23" s="4">
        <f t="shared" si="60"/>
        <v>0.92436974789915971</v>
      </c>
      <c r="AG23" s="2">
        <v>9</v>
      </c>
      <c r="AH23" s="2">
        <v>6</v>
      </c>
      <c r="AI23" s="3">
        <f t="shared" si="61"/>
        <v>0.66666666666666663</v>
      </c>
      <c r="AJ23" s="2">
        <v>17</v>
      </c>
      <c r="AK23" s="4">
        <f t="shared" si="62"/>
        <v>1.8888888888888888</v>
      </c>
      <c r="AL23" s="2">
        <v>7</v>
      </c>
      <c r="AM23" s="2">
        <v>6</v>
      </c>
      <c r="AN23" s="3">
        <f t="shared" si="63"/>
        <v>0.8571428571428571</v>
      </c>
      <c r="AO23" s="2">
        <v>1</v>
      </c>
      <c r="AP23" s="4">
        <f t="shared" si="64"/>
        <v>0.14285714285714285</v>
      </c>
      <c r="AQ23" s="2">
        <v>16</v>
      </c>
      <c r="AR23" s="2">
        <v>12</v>
      </c>
      <c r="AS23" s="3">
        <f t="shared" si="65"/>
        <v>0.75</v>
      </c>
      <c r="AT23" s="2">
        <v>18</v>
      </c>
      <c r="AU23" s="4">
        <f t="shared" si="66"/>
        <v>1.125</v>
      </c>
      <c r="AV23" s="2">
        <v>107</v>
      </c>
      <c r="AW23" s="2">
        <v>87</v>
      </c>
      <c r="AX23" s="3">
        <f t="shared" si="67"/>
        <v>0.81308411214953269</v>
      </c>
      <c r="AY23" s="2">
        <v>44</v>
      </c>
      <c r="AZ23" s="4">
        <f t="shared" si="68"/>
        <v>0.41121495327102803</v>
      </c>
      <c r="BA23" s="2">
        <v>206</v>
      </c>
      <c r="BB23" s="2">
        <v>172</v>
      </c>
      <c r="BC23" s="3">
        <f t="shared" si="69"/>
        <v>0.83495145631067957</v>
      </c>
      <c r="BD23" s="2">
        <v>57</v>
      </c>
      <c r="BE23" s="4">
        <f t="shared" si="70"/>
        <v>0.27669902912621358</v>
      </c>
      <c r="BF23" s="2">
        <v>313</v>
      </c>
      <c r="BG23" s="2">
        <v>259</v>
      </c>
      <c r="BH23" s="3">
        <f t="shared" si="71"/>
        <v>0.82747603833865813</v>
      </c>
      <c r="BI23" s="2">
        <v>101</v>
      </c>
      <c r="BJ23" s="4">
        <f t="shared" si="72"/>
        <v>0.32268370607028751</v>
      </c>
    </row>
    <row r="24" spans="1:62" ht="14.15" customHeight="1" x14ac:dyDescent="0.3">
      <c r="A24" s="13"/>
      <c r="B24" s="7" t="s">
        <v>1</v>
      </c>
      <c r="C24" s="2">
        <f>SUM(C18:C23)</f>
        <v>9213</v>
      </c>
      <c r="D24" s="2">
        <f>SUM(D18:D23)</f>
        <v>6352</v>
      </c>
      <c r="E24" s="3">
        <f>IFERROR(D24/C24,"")</f>
        <v>0.68946054488223163</v>
      </c>
      <c r="F24" s="2">
        <f>SUM(F18:F23)</f>
        <v>5636</v>
      </c>
      <c r="G24" s="4">
        <f>IFERROR(F24/C24,"")</f>
        <v>0.61174427439487677</v>
      </c>
      <c r="H24" s="2">
        <f>SUM(H18:H23)</f>
        <v>6886</v>
      </c>
      <c r="I24" s="2">
        <f>SUM(I18:I23)</f>
        <v>4840</v>
      </c>
      <c r="J24" s="3">
        <f>IFERROR(I24/H24,"")</f>
        <v>0.70287539936102239</v>
      </c>
      <c r="K24" s="2">
        <f>SUM(K18:K23)</f>
        <v>3932</v>
      </c>
      <c r="L24" s="4">
        <f>IFERROR(K24/H24,"")</f>
        <v>0.57101365088585532</v>
      </c>
      <c r="M24" s="2">
        <f>SUM(M18:M23)</f>
        <v>2327</v>
      </c>
      <c r="N24" s="2">
        <f>SUM(N18:N23)</f>
        <v>1512</v>
      </c>
      <c r="O24" s="3">
        <f>IFERROR(N24/M24,"")</f>
        <v>0.64976364417705201</v>
      </c>
      <c r="P24" s="2">
        <f>SUM(P18:P23)</f>
        <v>1704</v>
      </c>
      <c r="Q24" s="4">
        <f>IFERROR(P24/M24,"")</f>
        <v>0.73227331327889988</v>
      </c>
      <c r="R24" s="2">
        <f>SUM(R18:R23)</f>
        <v>1270</v>
      </c>
      <c r="S24" s="2">
        <f>SUM(S18:S23)</f>
        <v>794</v>
      </c>
      <c r="T24" s="3">
        <f>IFERROR(S24/R24,"")</f>
        <v>0.62519685039370076</v>
      </c>
      <c r="U24" s="2">
        <f>SUM(U18:U23)</f>
        <v>1015</v>
      </c>
      <c r="V24" s="4">
        <f>IFERROR(U24/R24,"")</f>
        <v>0.79921259842519687</v>
      </c>
      <c r="W24" s="2">
        <f>SUM(W18:W23)</f>
        <v>767</v>
      </c>
      <c r="X24" s="2">
        <f>SUM(X18:X23)</f>
        <v>429</v>
      </c>
      <c r="Y24" s="3">
        <f>IFERROR(X24/W24,"")</f>
        <v>0.55932203389830504</v>
      </c>
      <c r="Z24" s="2">
        <f>SUM(Z18:Z23)</f>
        <v>776</v>
      </c>
      <c r="AA24" s="4">
        <f>IFERROR(Z24/W24,"")</f>
        <v>1.0117340286831813</v>
      </c>
      <c r="AB24" s="2">
        <f>SUM(AB18:AB23)</f>
        <v>2037</v>
      </c>
      <c r="AC24" s="2">
        <f>SUM(AC18:AC23)</f>
        <v>1222</v>
      </c>
      <c r="AD24" s="3">
        <f>IFERROR(AC24/AB24,"")</f>
        <v>0.59990181639666174</v>
      </c>
      <c r="AE24" s="2">
        <f>SUM(AE18:AE23)</f>
        <v>1791</v>
      </c>
      <c r="AF24" s="4">
        <f>IFERROR(AE24/AB24,"")</f>
        <v>0.87923416789396169</v>
      </c>
      <c r="AG24" s="2">
        <f>SUM(AG18:AG23)</f>
        <v>621</v>
      </c>
      <c r="AH24" s="2">
        <f>SUM(AH18:AH23)</f>
        <v>374</v>
      </c>
      <c r="AI24" s="3">
        <f>IFERROR(AH24/AG24,"")</f>
        <v>0.60225442834138487</v>
      </c>
      <c r="AJ24" s="2">
        <f>SUM(AJ18:AJ23)</f>
        <v>500</v>
      </c>
      <c r="AK24" s="4">
        <f>IFERROR(AJ24/AG24,"")</f>
        <v>0.80515297906602257</v>
      </c>
      <c r="AL24" s="2">
        <f>SUM(AL18:AL23)</f>
        <v>84</v>
      </c>
      <c r="AM24" s="2">
        <f>SUM(AM18:AM23)</f>
        <v>42</v>
      </c>
      <c r="AN24" s="3">
        <f>IFERROR(AM24/AL24,"")</f>
        <v>0.5</v>
      </c>
      <c r="AO24" s="2">
        <f>SUM(AO18:AO23)</f>
        <v>103</v>
      </c>
      <c r="AP24" s="4">
        <f>IFERROR(AO24/AL24,"")</f>
        <v>1.2261904761904763</v>
      </c>
      <c r="AQ24" s="2">
        <f>SUM(AQ18:AQ23)</f>
        <v>705</v>
      </c>
      <c r="AR24" s="2">
        <f>SUM(AR18:AR23)</f>
        <v>416</v>
      </c>
      <c r="AS24" s="3">
        <f>IFERROR(AR24/AQ24,"")</f>
        <v>0.59007092198581557</v>
      </c>
      <c r="AT24" s="2">
        <f>SUM(AT18:AT23)</f>
        <v>603</v>
      </c>
      <c r="AU24" s="4">
        <f>IFERROR(AT24/AQ24,"")</f>
        <v>0.85531914893617023</v>
      </c>
      <c r="AV24" s="2">
        <f>SUM(AV18:AV23)</f>
        <v>4995</v>
      </c>
      <c r="AW24" s="2">
        <f>SUM(AW18:AW23)</f>
        <v>3865</v>
      </c>
      <c r="AX24" s="3">
        <f>IFERROR(AW24/AV24,"")</f>
        <v>0.77377377377377377</v>
      </c>
      <c r="AY24" s="2">
        <f>SUM(AY18:AY23)</f>
        <v>2097</v>
      </c>
      <c r="AZ24" s="4">
        <f>IFERROR(AY24/AV24,"")</f>
        <v>0.41981981981981981</v>
      </c>
      <c r="BA24" s="2">
        <f>SUM(BA18:BA23)</f>
        <v>1476</v>
      </c>
      <c r="BB24" s="2">
        <f>SUM(BB18:BB23)</f>
        <v>1043</v>
      </c>
      <c r="BC24" s="3">
        <f>IFERROR(BB24/BA24,"")</f>
        <v>0.70663956639566394</v>
      </c>
      <c r="BD24" s="2">
        <f>SUM(BD18:BD23)</f>
        <v>822</v>
      </c>
      <c r="BE24" s="4">
        <f>IFERROR(BD24/BA24,"")</f>
        <v>0.55691056910569103</v>
      </c>
      <c r="BF24" s="2">
        <f>SUM(BF18:BF23)</f>
        <v>6471</v>
      </c>
      <c r="BG24" s="2">
        <f>SUM(BG18:BG23)</f>
        <v>4714</v>
      </c>
      <c r="BH24" s="3">
        <f>IFERROR(BG24/BF24,"")</f>
        <v>0.72848091485087307</v>
      </c>
      <c r="BI24" s="2">
        <f>SUM(BI18:BI23)</f>
        <v>3242</v>
      </c>
      <c r="BJ24" s="4">
        <f>IFERROR(BI24/BF24,"")</f>
        <v>0.50100448153299337</v>
      </c>
    </row>
    <row r="25" spans="1:62" ht="36" customHeight="1" x14ac:dyDescent="0.3">
      <c r="A25" s="14" t="s">
        <v>29</v>
      </c>
      <c r="B25" s="8" t="s">
        <v>30</v>
      </c>
      <c r="C25" s="2">
        <v>1454</v>
      </c>
      <c r="D25" s="2">
        <v>985</v>
      </c>
      <c r="E25" s="3">
        <f t="shared" ref="E25:E29" si="73">IFERROR(D25/C25,"")</f>
        <v>0.67744154057771666</v>
      </c>
      <c r="F25" s="2">
        <v>1019</v>
      </c>
      <c r="G25" s="4">
        <f t="shared" ref="G25:G29" si="74">IFERROR(F25/C25,"")</f>
        <v>0.70082530949105915</v>
      </c>
      <c r="H25" s="2">
        <v>0</v>
      </c>
      <c r="I25" s="2">
        <v>0</v>
      </c>
      <c r="J25" s="3" t="str">
        <f t="shared" ref="J25:J29" si="75">IFERROR(I25/H25,"")</f>
        <v/>
      </c>
      <c r="K25" s="2">
        <v>0</v>
      </c>
      <c r="L25" s="4" t="str">
        <f t="shared" ref="L25:L29" si="76">IFERROR(K25/H25,"")</f>
        <v/>
      </c>
      <c r="M25" s="2">
        <v>1454</v>
      </c>
      <c r="N25" s="2">
        <v>985</v>
      </c>
      <c r="O25" s="3">
        <f t="shared" ref="O25:O29" si="77">IFERROR(N25/M25,"")</f>
        <v>0.67744154057771666</v>
      </c>
      <c r="P25" s="2">
        <v>1019</v>
      </c>
      <c r="Q25" s="4">
        <f t="shared" ref="Q25:Q29" si="78">IFERROR(P25/M25,"")</f>
        <v>0.70082530949105915</v>
      </c>
      <c r="R25" s="2">
        <v>0</v>
      </c>
      <c r="S25" s="2">
        <v>0</v>
      </c>
      <c r="T25" s="3" t="str">
        <f t="shared" ref="T25:T29" si="79">IFERROR(S25/R25,"")</f>
        <v/>
      </c>
      <c r="U25" s="2">
        <v>0</v>
      </c>
      <c r="V25" s="4" t="str">
        <f t="shared" ref="V25:V29" si="80">IFERROR(U25/R25,"")</f>
        <v/>
      </c>
      <c r="W25" s="2">
        <v>191</v>
      </c>
      <c r="X25" s="2">
        <v>107</v>
      </c>
      <c r="Y25" s="3">
        <f t="shared" ref="Y25:Y29" si="81">IFERROR(X25/W25,"")</f>
        <v>0.56020942408376961</v>
      </c>
      <c r="Z25" s="2">
        <v>209</v>
      </c>
      <c r="AA25" s="4">
        <f t="shared" ref="AA25:AA29" si="82">IFERROR(Z25/W25,"")</f>
        <v>1.0942408376963351</v>
      </c>
      <c r="AB25" s="2">
        <v>191</v>
      </c>
      <c r="AC25" s="2">
        <v>107</v>
      </c>
      <c r="AD25" s="3">
        <f t="shared" ref="AD25:AD29" si="83">IFERROR(AC25/AB25,"")</f>
        <v>0.56020942408376961</v>
      </c>
      <c r="AE25" s="2">
        <v>209</v>
      </c>
      <c r="AF25" s="4">
        <f t="shared" ref="AF25:AF29" si="84">IFERROR(AE25/AB25,"")</f>
        <v>1.0942408376963351</v>
      </c>
      <c r="AG25" s="2">
        <v>0</v>
      </c>
      <c r="AH25" s="2">
        <v>0</v>
      </c>
      <c r="AI25" s="3" t="str">
        <f t="shared" ref="AI25:AI29" si="85">IFERROR(AH25/AG25,"")</f>
        <v/>
      </c>
      <c r="AJ25" s="2">
        <v>0</v>
      </c>
      <c r="AK25" s="4" t="str">
        <f t="shared" ref="AK25:AK29" si="86">IFERROR(AJ25/AG25,"")</f>
        <v/>
      </c>
      <c r="AL25" s="2">
        <v>0</v>
      </c>
      <c r="AM25" s="2">
        <v>0</v>
      </c>
      <c r="AN25" s="3" t="str">
        <f t="shared" ref="AN25:AN29" si="87">IFERROR(AM25/AL25,"")</f>
        <v/>
      </c>
      <c r="AO25" s="2">
        <v>0</v>
      </c>
      <c r="AP25" s="4" t="str">
        <f t="shared" ref="AP25:AP29" si="88">IFERROR(AO25/AL25,"")</f>
        <v/>
      </c>
      <c r="AQ25" s="2">
        <v>0</v>
      </c>
      <c r="AR25" s="2">
        <v>0</v>
      </c>
      <c r="AS25" s="3" t="str">
        <f t="shared" ref="AS25:AS29" si="89">IFERROR(AR25/AQ25,"")</f>
        <v/>
      </c>
      <c r="AT25" s="2">
        <v>0</v>
      </c>
      <c r="AU25" s="4" t="str">
        <f t="shared" ref="AU25:AU29" si="90">IFERROR(AT25/AQ25,"")</f>
        <v/>
      </c>
      <c r="AV25" s="2">
        <v>0</v>
      </c>
      <c r="AW25" s="2">
        <v>0</v>
      </c>
      <c r="AX25" s="3" t="str">
        <f t="shared" ref="AX25:AX29" si="91">IFERROR(AW25/AV25,"")</f>
        <v/>
      </c>
      <c r="AY25" s="2">
        <v>0</v>
      </c>
      <c r="AZ25" s="4" t="str">
        <f t="shared" ref="AZ25:AZ29" si="92">IFERROR(AY25/AV25,"")</f>
        <v/>
      </c>
      <c r="BA25" s="2">
        <v>1263</v>
      </c>
      <c r="BB25" s="2">
        <v>878</v>
      </c>
      <c r="BC25" s="3">
        <f t="shared" ref="BC25:BC29" si="93">IFERROR(BB25/BA25,"")</f>
        <v>0.69517022961203478</v>
      </c>
      <c r="BD25" s="2">
        <v>810</v>
      </c>
      <c r="BE25" s="4">
        <f t="shared" ref="BE25:BE29" si="94">IFERROR(BD25/BA25,"")</f>
        <v>0.64133016627078387</v>
      </c>
      <c r="BF25" s="2">
        <v>1263</v>
      </c>
      <c r="BG25" s="2">
        <v>878</v>
      </c>
      <c r="BH25" s="3">
        <f t="shared" ref="BH25:BH29" si="95">IFERROR(BG25/BF25,"")</f>
        <v>0.69517022961203478</v>
      </c>
      <c r="BI25" s="2">
        <v>810</v>
      </c>
      <c r="BJ25" s="4">
        <f t="shared" ref="BJ25:BJ29" si="96">IFERROR(BI25/BF25,"")</f>
        <v>0.64133016627078387</v>
      </c>
    </row>
    <row r="26" spans="1:62" ht="14.15" customHeight="1" x14ac:dyDescent="0.3">
      <c r="A26" s="13"/>
      <c r="B26" s="7" t="s">
        <v>31</v>
      </c>
      <c r="C26" s="2">
        <v>373</v>
      </c>
      <c r="D26" s="2">
        <v>238</v>
      </c>
      <c r="E26" s="3">
        <f t="shared" si="73"/>
        <v>0.63806970509383376</v>
      </c>
      <c r="F26" s="2">
        <v>314</v>
      </c>
      <c r="G26" s="4">
        <f t="shared" si="74"/>
        <v>0.8418230563002681</v>
      </c>
      <c r="H26" s="2">
        <v>0</v>
      </c>
      <c r="I26" s="2">
        <v>0</v>
      </c>
      <c r="J26" s="3" t="str">
        <f t="shared" si="75"/>
        <v/>
      </c>
      <c r="K26" s="2">
        <v>0</v>
      </c>
      <c r="L26" s="4" t="str">
        <f t="shared" si="76"/>
        <v/>
      </c>
      <c r="M26" s="2">
        <v>373</v>
      </c>
      <c r="N26" s="2">
        <v>238</v>
      </c>
      <c r="O26" s="3">
        <f t="shared" si="77"/>
        <v>0.63806970509383376</v>
      </c>
      <c r="P26" s="2">
        <v>314</v>
      </c>
      <c r="Q26" s="4">
        <f t="shared" si="78"/>
        <v>0.8418230563002681</v>
      </c>
      <c r="R26" s="2">
        <v>0</v>
      </c>
      <c r="S26" s="2">
        <v>0</v>
      </c>
      <c r="T26" s="3" t="str">
        <f t="shared" si="79"/>
        <v/>
      </c>
      <c r="U26" s="2">
        <v>0</v>
      </c>
      <c r="V26" s="4" t="str">
        <f t="shared" si="80"/>
        <v/>
      </c>
      <c r="W26" s="2">
        <v>59</v>
      </c>
      <c r="X26" s="2">
        <v>34</v>
      </c>
      <c r="Y26" s="3">
        <f t="shared" si="81"/>
        <v>0.57627118644067798</v>
      </c>
      <c r="Z26" s="2">
        <v>46</v>
      </c>
      <c r="AA26" s="4">
        <f t="shared" si="82"/>
        <v>0.77966101694915257</v>
      </c>
      <c r="AB26" s="2">
        <v>59</v>
      </c>
      <c r="AC26" s="2">
        <v>34</v>
      </c>
      <c r="AD26" s="3">
        <f t="shared" si="83"/>
        <v>0.57627118644067798</v>
      </c>
      <c r="AE26" s="2">
        <v>46</v>
      </c>
      <c r="AF26" s="4">
        <f t="shared" si="84"/>
        <v>0.77966101694915257</v>
      </c>
      <c r="AG26" s="2">
        <v>0</v>
      </c>
      <c r="AH26" s="2">
        <v>0</v>
      </c>
      <c r="AI26" s="3" t="str">
        <f t="shared" si="85"/>
        <v/>
      </c>
      <c r="AJ26" s="2">
        <v>0</v>
      </c>
      <c r="AK26" s="4" t="str">
        <f t="shared" si="86"/>
        <v/>
      </c>
      <c r="AL26" s="2">
        <v>5</v>
      </c>
      <c r="AM26" s="2">
        <v>2</v>
      </c>
      <c r="AN26" s="3">
        <f t="shared" si="87"/>
        <v>0.4</v>
      </c>
      <c r="AO26" s="2">
        <v>3</v>
      </c>
      <c r="AP26" s="4">
        <f t="shared" si="88"/>
        <v>0.6</v>
      </c>
      <c r="AQ26" s="2">
        <v>5</v>
      </c>
      <c r="AR26" s="2">
        <v>2</v>
      </c>
      <c r="AS26" s="3">
        <f t="shared" si="89"/>
        <v>0.4</v>
      </c>
      <c r="AT26" s="2">
        <v>3</v>
      </c>
      <c r="AU26" s="4">
        <f t="shared" si="90"/>
        <v>0.6</v>
      </c>
      <c r="AV26" s="2">
        <v>0</v>
      </c>
      <c r="AW26" s="2">
        <v>0</v>
      </c>
      <c r="AX26" s="3" t="str">
        <f t="shared" si="91"/>
        <v/>
      </c>
      <c r="AY26" s="2">
        <v>0</v>
      </c>
      <c r="AZ26" s="4" t="str">
        <f t="shared" si="92"/>
        <v/>
      </c>
      <c r="BA26" s="2">
        <v>309</v>
      </c>
      <c r="BB26" s="2">
        <v>202</v>
      </c>
      <c r="BC26" s="3">
        <f t="shared" si="93"/>
        <v>0.65372168284789645</v>
      </c>
      <c r="BD26" s="2">
        <v>265</v>
      </c>
      <c r="BE26" s="4">
        <f t="shared" si="94"/>
        <v>0.85760517799352753</v>
      </c>
      <c r="BF26" s="2">
        <v>309</v>
      </c>
      <c r="BG26" s="2">
        <v>202</v>
      </c>
      <c r="BH26" s="3">
        <f t="shared" si="95"/>
        <v>0.65372168284789645</v>
      </c>
      <c r="BI26" s="2">
        <v>265</v>
      </c>
      <c r="BJ26" s="4">
        <f t="shared" si="96"/>
        <v>0.85760517799352753</v>
      </c>
    </row>
    <row r="27" spans="1:62" ht="14.15" customHeight="1" x14ac:dyDescent="0.3">
      <c r="A27" s="13"/>
      <c r="B27" s="7" t="s">
        <v>32</v>
      </c>
      <c r="C27" s="2">
        <v>6130</v>
      </c>
      <c r="D27" s="2">
        <v>3997</v>
      </c>
      <c r="E27" s="3">
        <f t="shared" si="73"/>
        <v>0.6520391517128874</v>
      </c>
      <c r="F27" s="2">
        <v>4459</v>
      </c>
      <c r="G27" s="4">
        <f t="shared" si="74"/>
        <v>0.72740619902120718</v>
      </c>
      <c r="H27" s="2">
        <v>96</v>
      </c>
      <c r="I27" s="2">
        <v>50</v>
      </c>
      <c r="J27" s="3">
        <f t="shared" si="75"/>
        <v>0.52083333333333337</v>
      </c>
      <c r="K27" s="2">
        <v>115</v>
      </c>
      <c r="L27" s="4">
        <f t="shared" si="76"/>
        <v>1.1979166666666667</v>
      </c>
      <c r="M27" s="2">
        <v>6034</v>
      </c>
      <c r="N27" s="2">
        <v>3947</v>
      </c>
      <c r="O27" s="3">
        <f t="shared" si="77"/>
        <v>0.65412661584355325</v>
      </c>
      <c r="P27" s="2">
        <v>4344</v>
      </c>
      <c r="Q27" s="4">
        <f t="shared" si="78"/>
        <v>0.71992045077891942</v>
      </c>
      <c r="R27" s="2">
        <v>15</v>
      </c>
      <c r="S27" s="2">
        <v>7</v>
      </c>
      <c r="T27" s="3">
        <f t="shared" si="79"/>
        <v>0.46666666666666667</v>
      </c>
      <c r="U27" s="2">
        <v>14</v>
      </c>
      <c r="V27" s="4">
        <f t="shared" si="80"/>
        <v>0.93333333333333335</v>
      </c>
      <c r="W27" s="2">
        <v>895</v>
      </c>
      <c r="X27" s="2">
        <v>497</v>
      </c>
      <c r="Y27" s="3">
        <f t="shared" si="81"/>
        <v>0.55530726256983243</v>
      </c>
      <c r="Z27" s="2">
        <v>951</v>
      </c>
      <c r="AA27" s="4">
        <f t="shared" si="82"/>
        <v>1.0625698324022346</v>
      </c>
      <c r="AB27" s="2">
        <v>910</v>
      </c>
      <c r="AC27" s="2">
        <v>504</v>
      </c>
      <c r="AD27" s="3">
        <f t="shared" si="83"/>
        <v>0.55384615384615388</v>
      </c>
      <c r="AE27" s="2">
        <v>965</v>
      </c>
      <c r="AF27" s="4">
        <f t="shared" si="84"/>
        <v>1.0604395604395604</v>
      </c>
      <c r="AG27" s="2">
        <v>3</v>
      </c>
      <c r="AH27" s="2">
        <v>2</v>
      </c>
      <c r="AI27" s="3">
        <f t="shared" si="85"/>
        <v>0.66666666666666663</v>
      </c>
      <c r="AJ27" s="2">
        <v>1</v>
      </c>
      <c r="AK27" s="4">
        <f t="shared" si="86"/>
        <v>0.33333333333333331</v>
      </c>
      <c r="AL27" s="2">
        <v>265</v>
      </c>
      <c r="AM27" s="2">
        <v>126</v>
      </c>
      <c r="AN27" s="3">
        <f t="shared" si="87"/>
        <v>0.47547169811320755</v>
      </c>
      <c r="AO27" s="2">
        <v>351</v>
      </c>
      <c r="AP27" s="4">
        <f t="shared" si="88"/>
        <v>1.3245283018867924</v>
      </c>
      <c r="AQ27" s="2">
        <v>268</v>
      </c>
      <c r="AR27" s="2">
        <v>128</v>
      </c>
      <c r="AS27" s="3">
        <f t="shared" si="89"/>
        <v>0.47761194029850745</v>
      </c>
      <c r="AT27" s="2">
        <v>352</v>
      </c>
      <c r="AU27" s="4">
        <f t="shared" si="90"/>
        <v>1.3134328358208955</v>
      </c>
      <c r="AV27" s="2">
        <v>78</v>
      </c>
      <c r="AW27" s="2">
        <v>41</v>
      </c>
      <c r="AX27" s="3">
        <f t="shared" si="91"/>
        <v>0.52564102564102566</v>
      </c>
      <c r="AY27" s="2">
        <v>100</v>
      </c>
      <c r="AZ27" s="4">
        <f t="shared" si="92"/>
        <v>1.2820512820512822</v>
      </c>
      <c r="BA27" s="2">
        <v>4874</v>
      </c>
      <c r="BB27" s="2">
        <v>3324</v>
      </c>
      <c r="BC27" s="3">
        <f t="shared" si="93"/>
        <v>0.68198604842018873</v>
      </c>
      <c r="BD27" s="2">
        <v>3042</v>
      </c>
      <c r="BE27" s="4">
        <f t="shared" si="94"/>
        <v>0.62412802626179731</v>
      </c>
      <c r="BF27" s="2">
        <v>4952</v>
      </c>
      <c r="BG27" s="2">
        <v>3365</v>
      </c>
      <c r="BH27" s="3">
        <f t="shared" si="95"/>
        <v>0.67952342487883688</v>
      </c>
      <c r="BI27" s="2">
        <v>3142</v>
      </c>
      <c r="BJ27" s="4">
        <f t="shared" si="96"/>
        <v>0.63449111470113084</v>
      </c>
    </row>
    <row r="28" spans="1:62" ht="24" customHeight="1" x14ac:dyDescent="0.3">
      <c r="A28" s="13"/>
      <c r="B28" s="8" t="s">
        <v>33</v>
      </c>
      <c r="C28" s="2">
        <v>762</v>
      </c>
      <c r="D28" s="2">
        <v>497</v>
      </c>
      <c r="E28" s="3">
        <f t="shared" si="73"/>
        <v>0.65223097112860895</v>
      </c>
      <c r="F28" s="2">
        <v>618</v>
      </c>
      <c r="G28" s="4">
        <f t="shared" si="74"/>
        <v>0.8110236220472441</v>
      </c>
      <c r="H28" s="2">
        <v>0</v>
      </c>
      <c r="I28" s="2">
        <v>0</v>
      </c>
      <c r="J28" s="3" t="str">
        <f t="shared" si="75"/>
        <v/>
      </c>
      <c r="K28" s="2">
        <v>0</v>
      </c>
      <c r="L28" s="4" t="str">
        <f t="shared" si="76"/>
        <v/>
      </c>
      <c r="M28" s="2">
        <v>762</v>
      </c>
      <c r="N28" s="2">
        <v>497</v>
      </c>
      <c r="O28" s="3">
        <f t="shared" si="77"/>
        <v>0.65223097112860895</v>
      </c>
      <c r="P28" s="2">
        <v>618</v>
      </c>
      <c r="Q28" s="4">
        <f t="shared" si="78"/>
        <v>0.8110236220472441</v>
      </c>
      <c r="R28" s="2">
        <v>0</v>
      </c>
      <c r="S28" s="2">
        <v>0</v>
      </c>
      <c r="T28" s="3" t="str">
        <f t="shared" si="79"/>
        <v/>
      </c>
      <c r="U28" s="2">
        <v>0</v>
      </c>
      <c r="V28" s="4" t="str">
        <f t="shared" si="80"/>
        <v/>
      </c>
      <c r="W28" s="2">
        <v>104</v>
      </c>
      <c r="X28" s="2">
        <v>56</v>
      </c>
      <c r="Y28" s="3">
        <f t="shared" si="81"/>
        <v>0.53846153846153844</v>
      </c>
      <c r="Z28" s="2">
        <v>123</v>
      </c>
      <c r="AA28" s="4">
        <f t="shared" si="82"/>
        <v>1.1826923076923077</v>
      </c>
      <c r="AB28" s="2">
        <v>104</v>
      </c>
      <c r="AC28" s="2">
        <v>56</v>
      </c>
      <c r="AD28" s="3">
        <f t="shared" si="83"/>
        <v>0.53846153846153844</v>
      </c>
      <c r="AE28" s="2">
        <v>123</v>
      </c>
      <c r="AF28" s="4">
        <f t="shared" si="84"/>
        <v>1.1826923076923077</v>
      </c>
      <c r="AG28" s="2">
        <v>0</v>
      </c>
      <c r="AH28" s="2">
        <v>0</v>
      </c>
      <c r="AI28" s="3" t="str">
        <f t="shared" si="85"/>
        <v/>
      </c>
      <c r="AJ28" s="2">
        <v>0</v>
      </c>
      <c r="AK28" s="4" t="str">
        <f t="shared" si="86"/>
        <v/>
      </c>
      <c r="AL28" s="2">
        <v>19</v>
      </c>
      <c r="AM28" s="2">
        <v>11</v>
      </c>
      <c r="AN28" s="3">
        <f t="shared" si="87"/>
        <v>0.57894736842105265</v>
      </c>
      <c r="AO28" s="2">
        <v>28</v>
      </c>
      <c r="AP28" s="4">
        <f t="shared" si="88"/>
        <v>1.4736842105263157</v>
      </c>
      <c r="AQ28" s="2">
        <v>19</v>
      </c>
      <c r="AR28" s="2">
        <v>11</v>
      </c>
      <c r="AS28" s="3">
        <f t="shared" si="89"/>
        <v>0.57894736842105265</v>
      </c>
      <c r="AT28" s="2">
        <v>28</v>
      </c>
      <c r="AU28" s="4">
        <f t="shared" si="90"/>
        <v>1.4736842105263157</v>
      </c>
      <c r="AV28" s="2">
        <v>0</v>
      </c>
      <c r="AW28" s="2">
        <v>0</v>
      </c>
      <c r="AX28" s="3" t="str">
        <f t="shared" si="91"/>
        <v/>
      </c>
      <c r="AY28" s="2">
        <v>0</v>
      </c>
      <c r="AZ28" s="4" t="str">
        <f t="shared" si="92"/>
        <v/>
      </c>
      <c r="BA28" s="2">
        <v>639</v>
      </c>
      <c r="BB28" s="2">
        <v>430</v>
      </c>
      <c r="BC28" s="3">
        <f t="shared" si="93"/>
        <v>0.67292644757433495</v>
      </c>
      <c r="BD28" s="2">
        <v>467</v>
      </c>
      <c r="BE28" s="4">
        <f t="shared" si="94"/>
        <v>0.73082942097026604</v>
      </c>
      <c r="BF28" s="2">
        <v>639</v>
      </c>
      <c r="BG28" s="2">
        <v>430</v>
      </c>
      <c r="BH28" s="3">
        <f t="shared" si="95"/>
        <v>0.67292644757433495</v>
      </c>
      <c r="BI28" s="2">
        <v>467</v>
      </c>
      <c r="BJ28" s="4">
        <f t="shared" si="96"/>
        <v>0.73082942097026604</v>
      </c>
    </row>
    <row r="29" spans="1:62" ht="14.15" customHeight="1" x14ac:dyDescent="0.3">
      <c r="A29" s="13"/>
      <c r="B29" s="7" t="s">
        <v>34</v>
      </c>
      <c r="C29" s="2">
        <v>3329</v>
      </c>
      <c r="D29" s="2">
        <v>2259</v>
      </c>
      <c r="E29" s="3">
        <f t="shared" si="73"/>
        <v>0.67858215680384504</v>
      </c>
      <c r="F29" s="2">
        <v>2248</v>
      </c>
      <c r="G29" s="4">
        <f t="shared" si="74"/>
        <v>0.67527786121958544</v>
      </c>
      <c r="H29" s="2">
        <v>1853</v>
      </c>
      <c r="I29" s="2">
        <v>1254</v>
      </c>
      <c r="J29" s="3">
        <f t="shared" si="75"/>
        <v>0.67674042093901776</v>
      </c>
      <c r="K29" s="2">
        <v>1234</v>
      </c>
      <c r="L29" s="4">
        <f t="shared" si="76"/>
        <v>0.66594711279007013</v>
      </c>
      <c r="M29" s="2">
        <v>1476</v>
      </c>
      <c r="N29" s="2">
        <v>1005</v>
      </c>
      <c r="O29" s="3">
        <f t="shared" si="77"/>
        <v>0.68089430894308944</v>
      </c>
      <c r="P29" s="2">
        <v>1014</v>
      </c>
      <c r="Q29" s="4">
        <f t="shared" si="78"/>
        <v>0.68699186991869921</v>
      </c>
      <c r="R29" s="2">
        <v>298</v>
      </c>
      <c r="S29" s="2">
        <v>181</v>
      </c>
      <c r="T29" s="3">
        <f t="shared" si="79"/>
        <v>0.60738255033557043</v>
      </c>
      <c r="U29" s="2">
        <v>269</v>
      </c>
      <c r="V29" s="4">
        <f t="shared" si="80"/>
        <v>0.90268456375838924</v>
      </c>
      <c r="W29" s="2">
        <v>169</v>
      </c>
      <c r="X29" s="2">
        <v>102</v>
      </c>
      <c r="Y29" s="3">
        <f t="shared" si="81"/>
        <v>0.60355029585798814</v>
      </c>
      <c r="Z29" s="2">
        <v>168</v>
      </c>
      <c r="AA29" s="4">
        <f t="shared" si="82"/>
        <v>0.99408284023668636</v>
      </c>
      <c r="AB29" s="2">
        <v>467</v>
      </c>
      <c r="AC29" s="2">
        <v>283</v>
      </c>
      <c r="AD29" s="3">
        <f t="shared" si="83"/>
        <v>0.60599571734475377</v>
      </c>
      <c r="AE29" s="2">
        <v>437</v>
      </c>
      <c r="AF29" s="4">
        <f t="shared" si="84"/>
        <v>0.93576017130620981</v>
      </c>
      <c r="AG29" s="2">
        <v>58</v>
      </c>
      <c r="AH29" s="2">
        <v>29</v>
      </c>
      <c r="AI29" s="3">
        <f t="shared" si="85"/>
        <v>0.5</v>
      </c>
      <c r="AJ29" s="2">
        <v>66</v>
      </c>
      <c r="AK29" s="4">
        <f t="shared" si="86"/>
        <v>1.1379310344827587</v>
      </c>
      <c r="AL29" s="2">
        <v>33</v>
      </c>
      <c r="AM29" s="2">
        <v>19</v>
      </c>
      <c r="AN29" s="3">
        <f t="shared" si="87"/>
        <v>0.5757575757575758</v>
      </c>
      <c r="AO29" s="2">
        <v>36</v>
      </c>
      <c r="AP29" s="4">
        <f t="shared" si="88"/>
        <v>1.0909090909090908</v>
      </c>
      <c r="AQ29" s="2">
        <v>91</v>
      </c>
      <c r="AR29" s="2">
        <v>48</v>
      </c>
      <c r="AS29" s="3">
        <f t="shared" si="89"/>
        <v>0.52747252747252749</v>
      </c>
      <c r="AT29" s="2">
        <v>102</v>
      </c>
      <c r="AU29" s="4">
        <f t="shared" si="90"/>
        <v>1.1208791208791209</v>
      </c>
      <c r="AV29" s="2">
        <v>1497</v>
      </c>
      <c r="AW29" s="2">
        <v>1044</v>
      </c>
      <c r="AX29" s="3">
        <f t="shared" si="91"/>
        <v>0.69739478957915835</v>
      </c>
      <c r="AY29" s="2">
        <v>899</v>
      </c>
      <c r="AZ29" s="4">
        <f t="shared" si="92"/>
        <v>0.60053440213760856</v>
      </c>
      <c r="BA29" s="2">
        <v>1274</v>
      </c>
      <c r="BB29" s="2">
        <v>884</v>
      </c>
      <c r="BC29" s="3">
        <f t="shared" si="93"/>
        <v>0.69387755102040816</v>
      </c>
      <c r="BD29" s="2">
        <v>810</v>
      </c>
      <c r="BE29" s="4">
        <f t="shared" si="94"/>
        <v>0.63579277864992145</v>
      </c>
      <c r="BF29" s="2">
        <v>2771</v>
      </c>
      <c r="BG29" s="2">
        <v>1928</v>
      </c>
      <c r="BH29" s="3">
        <f t="shared" si="95"/>
        <v>0.69577769758210029</v>
      </c>
      <c r="BI29" s="2">
        <v>1709</v>
      </c>
      <c r="BJ29" s="4">
        <f t="shared" si="96"/>
        <v>0.61674485745218333</v>
      </c>
    </row>
    <row r="30" spans="1:62" ht="14.15" customHeight="1" x14ac:dyDescent="0.3">
      <c r="A30" s="13"/>
      <c r="B30" s="7" t="s">
        <v>1</v>
      </c>
      <c r="C30" s="2">
        <f>SUM(C25:C29)</f>
        <v>12048</v>
      </c>
      <c r="D30" s="2">
        <f>SUM(D25:D29)</f>
        <v>7976</v>
      </c>
      <c r="E30" s="3">
        <f>IFERROR(D30/C30,"")</f>
        <v>0.66201859229747673</v>
      </c>
      <c r="F30" s="2">
        <f>SUM(F25:F29)</f>
        <v>8658</v>
      </c>
      <c r="G30" s="4">
        <f>IFERROR(F30/C30,"")</f>
        <v>0.71862549800796816</v>
      </c>
      <c r="H30" s="2">
        <f>SUM(H25:H29)</f>
        <v>1949</v>
      </c>
      <c r="I30" s="2">
        <f>SUM(I25:I29)</f>
        <v>1304</v>
      </c>
      <c r="J30" s="3">
        <f>IFERROR(I30/H30,"")</f>
        <v>0.66906105695228324</v>
      </c>
      <c r="K30" s="2">
        <f>SUM(K25:K29)</f>
        <v>1349</v>
      </c>
      <c r="L30" s="4">
        <f>IFERROR(K30/H30,"")</f>
        <v>0.69214982042072859</v>
      </c>
      <c r="M30" s="2">
        <f>SUM(M25:M29)</f>
        <v>10099</v>
      </c>
      <c r="N30" s="2">
        <f>SUM(N25:N29)</f>
        <v>6672</v>
      </c>
      <c r="O30" s="3">
        <f>IFERROR(N30/M30,"")</f>
        <v>0.66065947123477575</v>
      </c>
      <c r="P30" s="2">
        <f>SUM(P25:P29)</f>
        <v>7309</v>
      </c>
      <c r="Q30" s="4">
        <f>IFERROR(P30/M30,"")</f>
        <v>0.72373502326963068</v>
      </c>
      <c r="R30" s="2">
        <f>SUM(R25:R29)</f>
        <v>313</v>
      </c>
      <c r="S30" s="2">
        <f>SUM(S25:S29)</f>
        <v>188</v>
      </c>
      <c r="T30" s="3">
        <f>IFERROR(S30/R30,"")</f>
        <v>0.60063897763578278</v>
      </c>
      <c r="U30" s="2">
        <f>SUM(U25:U29)</f>
        <v>283</v>
      </c>
      <c r="V30" s="4">
        <f>IFERROR(U30/R30,"")</f>
        <v>0.90415335463258784</v>
      </c>
      <c r="W30" s="2">
        <f>SUM(W25:W29)</f>
        <v>1418</v>
      </c>
      <c r="X30" s="2">
        <f>SUM(X25:X29)</f>
        <v>796</v>
      </c>
      <c r="Y30" s="3">
        <f>IFERROR(X30/W30,"")</f>
        <v>0.56135401974612131</v>
      </c>
      <c r="Z30" s="2">
        <f>SUM(Z25:Z29)</f>
        <v>1497</v>
      </c>
      <c r="AA30" s="4">
        <f>IFERROR(Z30/W30,"")</f>
        <v>1.0557122708039492</v>
      </c>
      <c r="AB30" s="2">
        <f>SUM(AB25:AB29)</f>
        <v>1731</v>
      </c>
      <c r="AC30" s="2">
        <f>SUM(AC25:AC29)</f>
        <v>984</v>
      </c>
      <c r="AD30" s="3">
        <f>IFERROR(AC30/AB30,"")</f>
        <v>0.56845753899480067</v>
      </c>
      <c r="AE30" s="2">
        <f>SUM(AE25:AE29)</f>
        <v>1780</v>
      </c>
      <c r="AF30" s="4">
        <f>IFERROR(AE30/AB30,"")</f>
        <v>1.0283073367995379</v>
      </c>
      <c r="AG30" s="2">
        <f>SUM(AG25:AG29)</f>
        <v>61</v>
      </c>
      <c r="AH30" s="2">
        <f>SUM(AH25:AH29)</f>
        <v>31</v>
      </c>
      <c r="AI30" s="3">
        <f>IFERROR(AH30/AG30,"")</f>
        <v>0.50819672131147542</v>
      </c>
      <c r="AJ30" s="2">
        <f>SUM(AJ25:AJ29)</f>
        <v>67</v>
      </c>
      <c r="AK30" s="4">
        <f>IFERROR(AJ30/AG30,"")</f>
        <v>1.098360655737705</v>
      </c>
      <c r="AL30" s="2">
        <f>SUM(AL25:AL29)</f>
        <v>322</v>
      </c>
      <c r="AM30" s="2">
        <f>SUM(AM25:AM29)</f>
        <v>158</v>
      </c>
      <c r="AN30" s="3">
        <f>IFERROR(AM30/AL30,"")</f>
        <v>0.49068322981366458</v>
      </c>
      <c r="AO30" s="2">
        <f>SUM(AO25:AO29)</f>
        <v>418</v>
      </c>
      <c r="AP30" s="4">
        <f>IFERROR(AO30/AL30,"")</f>
        <v>1.2981366459627328</v>
      </c>
      <c r="AQ30" s="2">
        <f>SUM(AQ25:AQ29)</f>
        <v>383</v>
      </c>
      <c r="AR30" s="2">
        <f>SUM(AR25:AR29)</f>
        <v>189</v>
      </c>
      <c r="AS30" s="3">
        <f>IFERROR(AR30/AQ30,"")</f>
        <v>0.49347258485639689</v>
      </c>
      <c r="AT30" s="2">
        <f>SUM(AT25:AT29)</f>
        <v>485</v>
      </c>
      <c r="AU30" s="4">
        <f>IFERROR(AT30/AQ30,"")</f>
        <v>1.2663185378590078</v>
      </c>
      <c r="AV30" s="2">
        <f>SUM(AV25:AV29)</f>
        <v>1575</v>
      </c>
      <c r="AW30" s="2">
        <f>SUM(AW25:AW29)</f>
        <v>1085</v>
      </c>
      <c r="AX30" s="3">
        <f>IFERROR(AW30/AV30,"")</f>
        <v>0.68888888888888888</v>
      </c>
      <c r="AY30" s="2">
        <f>SUM(AY25:AY29)</f>
        <v>999</v>
      </c>
      <c r="AZ30" s="4">
        <f>IFERROR(AY30/AV30,"")</f>
        <v>0.63428571428571423</v>
      </c>
      <c r="BA30" s="2">
        <f>SUM(BA25:BA29)</f>
        <v>8359</v>
      </c>
      <c r="BB30" s="2">
        <f>SUM(BB25:BB29)</f>
        <v>5718</v>
      </c>
      <c r="BC30" s="3">
        <f>IFERROR(BB30/BA30,"")</f>
        <v>0.68405311640148347</v>
      </c>
      <c r="BD30" s="2">
        <f>SUM(BD25:BD29)</f>
        <v>5394</v>
      </c>
      <c r="BE30" s="4">
        <f>IFERROR(BD30/BA30,"")</f>
        <v>0.64529249910276354</v>
      </c>
      <c r="BF30" s="2">
        <f>SUM(BF25:BF29)</f>
        <v>9934</v>
      </c>
      <c r="BG30" s="2">
        <f>SUM(BG25:BG29)</f>
        <v>6803</v>
      </c>
      <c r="BH30" s="3">
        <f>IFERROR(BG30/BF30,"")</f>
        <v>0.68481981075095633</v>
      </c>
      <c r="BI30" s="2">
        <f>SUM(BI25:BI29)</f>
        <v>6393</v>
      </c>
      <c r="BJ30" s="4">
        <f>IFERROR(BI30/BF30,"")</f>
        <v>0.64354741292530704</v>
      </c>
    </row>
    <row r="31" spans="1:62" ht="14.15" customHeight="1" x14ac:dyDescent="0.3">
      <c r="A31" s="13" t="s">
        <v>35</v>
      </c>
      <c r="B31" s="13"/>
      <c r="C31" s="2">
        <f>SUM(C11,C17,C24,C30)</f>
        <v>51478</v>
      </c>
      <c r="D31" s="2">
        <f>SUM(D11,D17,D24,D30)</f>
        <v>35271</v>
      </c>
      <c r="E31" s="3">
        <f>IFERROR(D31/C31,"")</f>
        <v>0.68516647888418358</v>
      </c>
      <c r="F31" s="2">
        <f>SUM(F11,F17,F24,F30)</f>
        <v>36291</v>
      </c>
      <c r="G31" s="4">
        <f>IFERROR(F31/C31,"")</f>
        <v>0.70498076848362412</v>
      </c>
      <c r="H31" s="2">
        <f>SUM(H11,H17,H24,H30)</f>
        <v>28349</v>
      </c>
      <c r="I31" s="2">
        <f>SUM(I11,I17,I24,I30)</f>
        <v>19903</v>
      </c>
      <c r="J31" s="3">
        <f>IFERROR(I31/H31,"")</f>
        <v>0.702070619774948</v>
      </c>
      <c r="K31" s="2">
        <f>SUM(K11,K17,K24,K30)</f>
        <v>18499</v>
      </c>
      <c r="L31" s="4">
        <f>IFERROR(K31/H31,"")</f>
        <v>0.65254506331793005</v>
      </c>
      <c r="M31" s="2">
        <f>SUM(M11,M17,M24,M30)</f>
        <v>23129</v>
      </c>
      <c r="N31" s="2">
        <f>SUM(N11,N17,N24,N30)</f>
        <v>15368</v>
      </c>
      <c r="O31" s="3">
        <f>IFERROR(N31/M31,"")</f>
        <v>0.66444723074927581</v>
      </c>
      <c r="P31" s="2">
        <f>SUM(P11,P17,P24,P30)</f>
        <v>17792</v>
      </c>
      <c r="Q31" s="4">
        <f>IFERROR(P31/M31,"")</f>
        <v>0.76925072419905749</v>
      </c>
      <c r="R31" s="2">
        <f>SUM(R11,R17,R24,R30)</f>
        <v>5853</v>
      </c>
      <c r="S31" s="2">
        <f>SUM(S11,S17,S24,S30)</f>
        <v>3823</v>
      </c>
      <c r="T31" s="3">
        <f>IFERROR(S31/R31,"")</f>
        <v>0.65316931488125751</v>
      </c>
      <c r="U31" s="2">
        <f>SUM(U11,U17,U24,U30)</f>
        <v>5033</v>
      </c>
      <c r="V31" s="4">
        <f>IFERROR(U31/R31,"")</f>
        <v>0.85990090551853748</v>
      </c>
      <c r="W31" s="2">
        <f>SUM(W11,W17,W24,W30)</f>
        <v>5444</v>
      </c>
      <c r="X31" s="2">
        <f>SUM(X11,X17,X24,X30)</f>
        <v>3007</v>
      </c>
      <c r="Y31" s="3">
        <f>IFERROR(X31/W31,"")</f>
        <v>0.55235121234386475</v>
      </c>
      <c r="Z31" s="2">
        <f>SUM(Z11,Z17,Z24,Z30)</f>
        <v>6480</v>
      </c>
      <c r="AA31" s="4">
        <f>IFERROR(Z31/W31,"")</f>
        <v>1.1903012490815577</v>
      </c>
      <c r="AB31" s="2">
        <f>SUM(AB11,AB17,AB24,AB30)</f>
        <v>11297</v>
      </c>
      <c r="AC31" s="2">
        <f>SUM(AC11,AC17,AC24,AC30)</f>
        <v>6829</v>
      </c>
      <c r="AD31" s="3">
        <f>IFERROR(AC31/AB31,"")</f>
        <v>0.60449676905373106</v>
      </c>
      <c r="AE31" s="2">
        <f>SUM(AE11,AE17,AE24,AE30)</f>
        <v>11513</v>
      </c>
      <c r="AF31" s="4">
        <f>IFERROR(AE31/AB31,"")</f>
        <v>1.0191201203859432</v>
      </c>
      <c r="AG31" s="2">
        <f>SUM(AG11,AG17,AG24,AG30)</f>
        <v>3860</v>
      </c>
      <c r="AH31" s="2">
        <f>SUM(AH11,AH17,AH24,AH30)</f>
        <v>2102</v>
      </c>
      <c r="AI31" s="3">
        <f>IFERROR(AH31/AG31,"")</f>
        <v>0.54455958549222794</v>
      </c>
      <c r="AJ31" s="2">
        <f>SUM(AJ11,AJ17,AJ24,AJ30)</f>
        <v>3985</v>
      </c>
      <c r="AK31" s="4">
        <f>IFERROR(AJ31/AG31,"")</f>
        <v>1.0323834196891191</v>
      </c>
      <c r="AL31" s="2">
        <f>SUM(AL11,AL17,AL24,AL30)</f>
        <v>706</v>
      </c>
      <c r="AM31" s="2">
        <f>SUM(AM11,AM17,AM24,AM30)</f>
        <v>343</v>
      </c>
      <c r="AN31" s="3">
        <f>IFERROR(AM31/AL31,"")</f>
        <v>0.48583569405099153</v>
      </c>
      <c r="AO31" s="2">
        <f>SUM(AO11,AO17,AO24,AO30)</f>
        <v>808</v>
      </c>
      <c r="AP31" s="4">
        <f>IFERROR(AO31/AL31,"")</f>
        <v>1.1444759206798867</v>
      </c>
      <c r="AQ31" s="2">
        <f>SUM(AQ11,AQ17,AQ24,AQ30)</f>
        <v>4566</v>
      </c>
      <c r="AR31" s="2">
        <f>SUM(AR11,AR17,AR24,AR30)</f>
        <v>2445</v>
      </c>
      <c r="AS31" s="3">
        <f>IFERROR(AR31/AQ31,"")</f>
        <v>0.53547963206307492</v>
      </c>
      <c r="AT31" s="2">
        <f>SUM(AT11,AT17,AT24,AT30)</f>
        <v>4793</v>
      </c>
      <c r="AU31" s="4">
        <f>IFERROR(AT31/AQ31,"")</f>
        <v>1.0497152869031976</v>
      </c>
      <c r="AV31" s="2">
        <f>SUM(AV11,AV17,AV24,AV30)</f>
        <v>18636</v>
      </c>
      <c r="AW31" s="2">
        <f>SUM(AW11,AW17,AW24,AW30)</f>
        <v>14171</v>
      </c>
      <c r="AX31" s="3">
        <f>IFERROR(AW31/AV31,"")</f>
        <v>0.76040995921871646</v>
      </c>
      <c r="AY31" s="2">
        <f>SUM(AY11,AY17,AY24,AY30)</f>
        <v>9161</v>
      </c>
      <c r="AZ31" s="4">
        <f>IFERROR(AY31/AV31,"")</f>
        <v>0.4915754453745439</v>
      </c>
      <c r="BA31" s="2">
        <f>SUM(BA11,BA17,BA24,BA30)</f>
        <v>16979</v>
      </c>
      <c r="BB31" s="2">
        <f>SUM(BB11,BB17,BB24,BB30)</f>
        <v>12020</v>
      </c>
      <c r="BC31" s="3">
        <f>IFERROR(BB31/BA31,"")</f>
        <v>0.70793332940691445</v>
      </c>
      <c r="BD31" s="2">
        <f>SUM(BD11,BD17,BD24,BD30)</f>
        <v>10501</v>
      </c>
      <c r="BE31" s="4">
        <f>IFERROR(BD31/BA31,"")</f>
        <v>0.61846987455091584</v>
      </c>
      <c r="BF31" s="2">
        <f>SUM(BF11,BF17,BF24,BF30)</f>
        <v>35615</v>
      </c>
      <c r="BG31" s="2">
        <f>SUM(BG11,BG17,BG24,BG30)</f>
        <v>25997</v>
      </c>
      <c r="BH31" s="3">
        <f>IFERROR(BG31/BF31,"")</f>
        <v>0.72994524778885306</v>
      </c>
      <c r="BI31" s="2">
        <f>SUM(BI11,BI17,BI24,BI30)</f>
        <v>19985</v>
      </c>
      <c r="BJ31" s="4">
        <f>IFERROR(BI31/BF31,"")</f>
        <v>0.56113996911413733</v>
      </c>
    </row>
    <row r="32" spans="1:62" ht="10" customHeight="1" x14ac:dyDescent="0.3">
      <c r="B32" s="10" t="s">
        <v>37</v>
      </c>
      <c r="C32" s="11"/>
      <c r="D32" s="10"/>
      <c r="E32" s="10"/>
      <c r="F32" s="10"/>
      <c r="G32" s="10"/>
      <c r="H32" s="10"/>
    </row>
    <row r="33" spans="2:2" ht="10" customHeight="1" x14ac:dyDescent="0.3">
      <c r="B33" s="10" t="s">
        <v>39</v>
      </c>
    </row>
  </sheetData>
  <mergeCells count="22">
    <mergeCell ref="A31:B31"/>
    <mergeCell ref="BF5:BJ5"/>
    <mergeCell ref="A7:A11"/>
    <mergeCell ref="A12:A17"/>
    <mergeCell ref="A18:A24"/>
    <mergeCell ref="A25:A30"/>
    <mergeCell ref="A4:B6"/>
    <mergeCell ref="C4:Q4"/>
    <mergeCell ref="R4:AF4"/>
    <mergeCell ref="AG4:AU4"/>
    <mergeCell ref="AV4:BJ4"/>
    <mergeCell ref="C5:G5"/>
    <mergeCell ref="H5:L5"/>
    <mergeCell ref="M5:Q5"/>
    <mergeCell ref="R5:V5"/>
    <mergeCell ref="W5:AA5"/>
    <mergeCell ref="BA5:BE5"/>
    <mergeCell ref="AB5:AF5"/>
    <mergeCell ref="AG5:AK5"/>
    <mergeCell ref="AL5:AP5"/>
    <mergeCell ref="AQ5:AU5"/>
    <mergeCell ref="AV5:AZ5"/>
  </mergeCells>
  <pageMargins left="0.5" right="0.5" top="0.5" bottom="0.5" header="0" footer="0"/>
  <pageSetup paperSize="9" scale="27" orientation="landscape" horizontalDpi="300" verticalDpi="300" r:id="rId1"/>
  <headerFooter>
    <oddHeader>Table 2: Dental health status of Year 8 children 2019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A77D7CF804044887C9E6FB5E413B1" ma:contentTypeVersion="7" ma:contentTypeDescription="Create a new document." ma:contentTypeScope="" ma:versionID="a3dbee8b6110f7908b00d81e9f587b12">
  <xsd:schema xmlns:xsd="http://www.w3.org/2001/XMLSchema" xmlns:xs="http://www.w3.org/2001/XMLSchema" xmlns:p="http://schemas.microsoft.com/office/2006/metadata/properties" xmlns:ns3="912cedb3-7f04-47c0-a283-ea387d34e08f" xmlns:ns4="0f0bb6d3-c6e2-424a-aae7-13be560512f7" targetNamespace="http://schemas.microsoft.com/office/2006/metadata/properties" ma:root="true" ma:fieldsID="652e4783c4061fb77703340af86b00f5" ns3:_="" ns4:_="">
    <xsd:import namespace="912cedb3-7f04-47c0-a283-ea387d34e08f"/>
    <xsd:import namespace="0f0bb6d3-c6e2-424a-aae7-13be560512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cedb3-7f04-47c0-a283-ea387d34e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bb6d3-c6e2-424a-aae7-13be560512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F6A894-DA53-422D-A3E8-43FD42660555}">
  <ds:schemaRefs>
    <ds:schemaRef ds:uri="0f0bb6d3-c6e2-424a-aae7-13be560512f7"/>
    <ds:schemaRef ds:uri="http://purl.org/dc/elements/1.1/"/>
    <ds:schemaRef ds:uri="http://schemas.microsoft.com/office/2006/metadata/properties"/>
    <ds:schemaRef ds:uri="912cedb3-7f04-47c0-a283-ea387d34e08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77804F-9FC6-4AED-8EC5-E82518FDB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cedb3-7f04-47c0-a283-ea387d34e08f"/>
    <ds:schemaRef ds:uri="0f0bb6d3-c6e2-424a-aae7-13be560512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B46CE-D6F3-4CAC-9100-40C7508CA0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Tabulate 1 -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amontgom</dc:creator>
  <cp:lastModifiedBy>Ben Volz</cp:lastModifiedBy>
  <cp:revision>1</cp:revision>
  <cp:lastPrinted>2020-10-07T21:37:41Z</cp:lastPrinted>
  <dcterms:created xsi:type="dcterms:W3CDTF">2020-05-29T03:38:57Z</dcterms:created>
  <dcterms:modified xsi:type="dcterms:W3CDTF">2020-11-16T03:54:43Z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0x0101003ABA77D7CF804044887C9E6FB5E413B1</vt:lpwstr>
  </property>
</Properties>
</file>