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1939E061-E929-4A27-B3E8-6D7098016C62}" xr6:coauthVersionLast="41" xr6:coauthVersionMax="41" xr10:uidLastSave="{00000000-0000-0000-0000-000000000000}"/>
  <bookViews>
    <workbookView xWindow="-108" yWindow="-108" windowWidth="20376" windowHeight="12240" tabRatio="741" xr2:uid="{00000000-000D-0000-FFFF-FFFF00000000}"/>
  </bookViews>
  <sheets>
    <sheet name="Notes" sheetId="19" r:id="rId1"/>
    <sheet name="Comparison ASR" sheetId="24" r:id="rId2"/>
    <sheet name="Māori ASR" sheetId="20" r:id="rId3"/>
    <sheet name="Non-Māori ASR" sheetId="22" r:id="rId4"/>
    <sheet name="Māori YLL" sheetId="21" r:id="rId5"/>
    <sheet name="Non-Māori YLL" sheetId="23" r:id="rId6"/>
  </sheets>
  <externalReferences>
    <externalReference r:id="rId7"/>
    <externalReference r:id="rId8"/>
  </externalReferences>
  <definedNames>
    <definedName name="abc">[1]DataAnnualUpdate!$L:$R</definedName>
    <definedName name="ethnicdata" localSheetId="4">#REF!</definedName>
    <definedName name="ethnicdata" localSheetId="0">'[2]Māori_Non-Māori historic data'!$A:$K</definedName>
    <definedName name="ethnicdata">#REF!</definedName>
    <definedName name="joinhistrefresh" localSheetId="4">#REF!</definedName>
    <definedName name="joinhistrefresh" localSheetId="0">#REF!</definedName>
    <definedName name="joinhistrefresh">#REF!</definedName>
    <definedName name="RefCauseofDeath" localSheetId="4">#REF!</definedName>
    <definedName name="RefCauseofDeath" localSheetId="0">[2]ref!$A:$C</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24" l="1"/>
  <c r="D30" i="24"/>
  <c r="D31" i="24"/>
  <c r="D32" i="24"/>
  <c r="D33" i="24"/>
  <c r="D34" i="24"/>
  <c r="D35" i="24"/>
  <c r="D36" i="24"/>
  <c r="D37" i="24"/>
  <c r="D38" i="24"/>
  <c r="D39" i="24"/>
  <c r="D40" i="24"/>
  <c r="D41" i="24"/>
  <c r="D43" i="24"/>
  <c r="D45" i="24"/>
  <c r="D44" i="24"/>
  <c r="D42" i="24"/>
  <c r="BA17" i="24" l="1"/>
  <c r="C30" i="24"/>
  <c r="C31" i="24"/>
  <c r="C32" i="24"/>
  <c r="C33" i="24"/>
  <c r="C34" i="24"/>
  <c r="C35" i="24"/>
  <c r="C36" i="24"/>
  <c r="C37" i="24"/>
  <c r="C38" i="24"/>
  <c r="C39" i="24"/>
  <c r="C40" i="24"/>
  <c r="C41" i="24"/>
  <c r="C42" i="24"/>
  <c r="C43" i="24"/>
  <c r="C44" i="24"/>
  <c r="C45" i="24"/>
  <c r="C29" i="24"/>
  <c r="C24" i="24"/>
</calcChain>
</file>

<file path=xl/sharedStrings.xml><?xml version="1.0" encoding="utf-8"?>
<sst xmlns="http://schemas.openxmlformats.org/spreadsheetml/2006/main" count="391" uniqueCount="140">
  <si>
    <t>Year</t>
  </si>
  <si>
    <t>Source: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</si>
  <si>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</si>
  <si>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</si>
  <si>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</si>
  <si>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</si>
  <si>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</si>
  <si>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</si>
  <si>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</si>
  <si>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</si>
  <si>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</si>
  <si>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</si>
  <si>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</si>
  <si>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</si>
  <si>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</si>
  <si>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</si>
  <si>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</si>
  <si>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</si>
  <si>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</si>
  <si>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</si>
  <si>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</si>
  <si>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</si>
  <si>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</si>
  <si>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</si>
  <si>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</si>
  <si>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</si>
  <si>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</si>
  <si>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</si>
  <si>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1996-98</t>
  </si>
  <si>
    <t>1997-99</t>
  </si>
  <si>
    <t>1998-00</t>
  </si>
  <si>
    <t>1999-01</t>
  </si>
  <si>
    <t>2000-02</t>
  </si>
  <si>
    <t>2001-03</t>
  </si>
  <si>
    <t>2002-04</t>
  </si>
  <si>
    <t>2003-05</t>
  </si>
  <si>
    <t>2004-06</t>
  </si>
  <si>
    <t>2005-07</t>
  </si>
  <si>
    <t>2006-08</t>
  </si>
  <si>
    <t>2007-09</t>
  </si>
  <si>
    <t>2008-10</t>
  </si>
  <si>
    <t>2009-11</t>
  </si>
  <si>
    <t>2010-12</t>
  </si>
  <si>
    <t>2011-13</t>
  </si>
  <si>
    <t>2012-14</t>
  </si>
  <si>
    <t>Age-standardised rate (deaths per 100,000)</t>
  </si>
  <si>
    <t>Age-standardised rate (deaths per 100,000), 1996–2014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</si>
  <si>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</si>
  <si>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</si>
  <si>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</si>
  <si>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</si>
  <si>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</si>
  <si>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</si>
  <si>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</si>
  <si>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</si>
  <si>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</si>
  <si>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</si>
  <si>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</si>
  <si>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</si>
  <si>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</si>
  <si>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</si>
  <si>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Data in this Excel tool were sourced from the Mortality Collection Data Set (MORT),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</si>
  <si>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</si>
  <si>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</si>
  <si>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</si>
  <si>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C33-C34</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</si>
  <si>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</si>
  <si>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</si>
  <si>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</si>
  <si>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Mortality Collection Data Set (MORT), Ministry of Health.</t>
  </si>
  <si>
    <t>Note:</t>
  </si>
  <si>
    <t>Ischaemic heart diseases</t>
  </si>
  <si>
    <t>410-414</t>
  </si>
  <si>
    <t>I20-I25</t>
  </si>
  <si>
    <t>Diabetes</t>
  </si>
  <si>
    <t>E10-E14</t>
  </si>
  <si>
    <t>Chronic obstructive pulmonary disease (COPD)</t>
  </si>
  <si>
    <t>491.2, 493.2, 496</t>
  </si>
  <si>
    <t>J44</t>
  </si>
  <si>
    <t>Health Status - Major causes of deaths for Māori males (ranked by age-standardised rates)</t>
  </si>
  <si>
    <t>Māori male</t>
  </si>
  <si>
    <t>Other forms of heart disease</t>
  </si>
  <si>
    <t>420-429</t>
  </si>
  <si>
    <t>I30-I52</t>
  </si>
  <si>
    <t>Motor vehicle accidents</t>
  </si>
  <si>
    <t>E810-E819, E820-E825, E826</t>
  </si>
  <si>
    <t>V02-V04, V09.0-V09.3, V12-V14, V19.0-V19.6, V20-V79, V80.3-V80.5, V81.0-V81.1, V82.0-V82.1, V83.0-V83.3, V84.0-V84.3, V85.0-V85.3, V86.0-V87.8, V88.0-V88.8, V89.0, V89.2, V89.9</t>
  </si>
  <si>
    <t>Suicide</t>
  </si>
  <si>
    <t>E950-E958</t>
  </si>
  <si>
    <t>X60-X84</t>
  </si>
  <si>
    <t>Health Status - Major causes of deaths for Māori males (ranked by years of life lost)</t>
  </si>
  <si>
    <t>YLL, 1996–2014</t>
  </si>
  <si>
    <t>Years of life lost</t>
  </si>
  <si>
    <t>Years of life lost (YLL) measures health loss from early death, taking into account the age that death occurred. A death that occurs at a young age has a higher weighting than a death that occurs in old age. YLLs are calculated with reference to a standard life expectancy at each age (Ministry of Health 2012).</t>
  </si>
  <si>
    <t>All YLL are valued equally, and life expectancy does not decline to zero at any age. However, to reflect society's preference for present benefits, health losses that occur in the future have been discounted (3 percent discount rate) relative to those that occur in the past. The model life table West level 26 (female), selected for monitoring life expectancy in New Zealand, provides a life expectancy at birth of 82.5 years. The same standard is used for all population groups, regardless of gender and ethnicity, in order to enhance comparability. In addition, using different standard life tables on the basis of gender and ethnicity would imply different goals for different population groups, and so would be incompatible with the values of most New Zealanders (Ministry of Health 1999).</t>
  </si>
  <si>
    <t>Reference</t>
  </si>
  <si>
    <r>
      <t xml:space="preserve">Ministry of Health. 1999. </t>
    </r>
    <r>
      <rPr>
        <i/>
        <sz val="10"/>
        <color theme="1"/>
        <rFont val="Arial"/>
        <family val="2"/>
      </rPr>
      <t>Our Health, Our Future: Hauora Pakari, Koiora Roa</t>
    </r>
    <r>
      <rPr>
        <sz val="10"/>
        <color theme="1"/>
        <rFont val="Arial"/>
        <family val="2"/>
      </rPr>
      <t>. Wellington: Ministry of Health.</t>
    </r>
  </si>
  <si>
    <r>
      <t xml:space="preserve">Ministry of Health. 2012. </t>
    </r>
    <r>
      <rPr>
        <i/>
        <sz val="10"/>
        <color theme="1"/>
        <rFont val="Arial"/>
        <family val="2"/>
      </rPr>
      <t>Ways and Means: A report on methodology from the New Zealand Burden of Diseases, Injuries and Risk Factors Study, 2006-2016</t>
    </r>
    <r>
      <rPr>
        <sz val="10"/>
        <color theme="1"/>
        <rFont val="Arial"/>
        <family val="2"/>
      </rPr>
      <t>. Wellington: Ministry of Health.</t>
    </r>
  </si>
  <si>
    <t>Ischaemic Heart Disease</t>
  </si>
  <si>
    <t>Lung Cancer</t>
  </si>
  <si>
    <t>Cerebrovascular Disease (Stroke)</t>
  </si>
  <si>
    <t>Motor Vehicle Acidents</t>
  </si>
  <si>
    <t>Colorectal Cancer</t>
  </si>
  <si>
    <t>-</t>
  </si>
  <si>
    <t>Chronic Obstructive Pulmonary Disease (COPD)</t>
  </si>
  <si>
    <t>IHD</t>
  </si>
  <si>
    <t>LC</t>
  </si>
  <si>
    <t>CD</t>
  </si>
  <si>
    <t>CC</t>
  </si>
  <si>
    <t>CPD</t>
  </si>
  <si>
    <t>MV</t>
  </si>
  <si>
    <t>HD</t>
  </si>
  <si>
    <t>DI</t>
  </si>
  <si>
    <t>SU</t>
  </si>
  <si>
    <t>Labels:</t>
  </si>
  <si>
    <t>Select a cause:</t>
  </si>
  <si>
    <t>Māori</t>
  </si>
  <si>
    <t>Non-Māori</t>
  </si>
  <si>
    <t>Rate</t>
  </si>
  <si>
    <t>non-Māori male</t>
  </si>
  <si>
    <t>Non-Māori male</t>
  </si>
  <si>
    <t>Abbreviation</t>
  </si>
  <si>
    <t>Cause of death</t>
  </si>
  <si>
    <t>Chronic Obstructive Pulmonary Disease</t>
  </si>
  <si>
    <t>Other Heart Diseases (Excl. Ischaemic)</t>
  </si>
  <si>
    <t>Motor Vehicle Accidents</t>
  </si>
  <si>
    <t>Key</t>
  </si>
  <si>
    <t>Ischaemic Heart Disease (IHD)</t>
  </si>
  <si>
    <t>Lung Cancer (LC)</t>
  </si>
  <si>
    <t>Heart Disease (HD)</t>
  </si>
  <si>
    <t>Motor Vehicle Accidents (MV)</t>
  </si>
  <si>
    <t>Diabetes (DI)</t>
  </si>
  <si>
    <t>Suicide (SU)</t>
  </si>
  <si>
    <t>Cerebrovascular Disease (Stroke) (CD)</t>
  </si>
  <si>
    <t>Colorectal Cancer (CC)</t>
  </si>
  <si>
    <r>
      <rPr>
        <b/>
        <sz val="10"/>
        <rFont val="Arial"/>
        <family val="2"/>
      </rPr>
      <t></t>
    </r>
    <r>
      <rPr>
        <b/>
        <sz val="10"/>
        <rFont val="Wingdings 3"/>
        <family val="1"/>
        <charset val="2"/>
      </rPr>
      <t></t>
    </r>
  </si>
  <si>
    <t>Chronic Obstructive Pulmonary Disease (CPD)</t>
  </si>
  <si>
    <t>Health Status - Major causes of deaths for Māori and non-Māori males (ranked by age-standardised rates)</t>
  </si>
  <si>
    <t>Health Status - Major causes of deaths for non-Māori males (ranked by age-standardised rates)</t>
  </si>
  <si>
    <t>Health Status - Major causes of deaths for non-Māori males (ranked by years of life lost)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</si>
</sst>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b/>
      <sz val="15"/>
      <name val="Arial"/>
      <family val="2"/>
    </font>
    <font>
      <sz val="10"/>
      <name val="Arial Narrow"/>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i/>
      <sz val="10"/>
      <color theme="1"/>
      <name val="Arial"/>
      <family val="2"/>
    </font>
    <font>
      <u/>
      <sz val="10"/>
      <color theme="10"/>
      <name val="Arial"/>
      <family val="2"/>
    </font>
    <font>
      <sz val="12"/>
      <color theme="1"/>
      <name val="Arial"/>
      <family val="2"/>
    </font>
    <font>
      <sz val="12"/>
      <name val="Arial Narrow"/>
      <family val="2"/>
    </font>
    <font>
      <b/>
      <u/>
      <sz val="12"/>
      <name val="Arial"/>
      <family val="2"/>
    </font>
    <font>
      <sz val="11"/>
      <color theme="1"/>
      <name val="Arial"/>
      <family val="2"/>
    </font>
    <font>
      <u/>
      <sz val="11"/>
      <color theme="1"/>
      <name val="Arial"/>
      <family val="2"/>
    </font>
    <font>
      <b/>
      <sz val="10"/>
      <name val="Arial"/>
      <family val="2"/>
    </font>
    <font>
      <b/>
      <sz val="10"/>
      <name val="Wingdings 3"/>
      <family val="1"/>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26" fillId="0" borderId="0" applyNumberFormat="0" applyFill="0" applyBorder="0" applyAlignment="0" applyProtection="0"/>
  </cellStyleXfs>
  <cellXfs count="64">
    <xf numFmtId="0" fontId="0" fillId="0" borderId="0" xfId="0"/>
    <xf numFmtId="0" fontId="19" fillId="33" borderId="0" xfId="0" applyFont="1" applyFill="1" applyAlignment="1" applyProtection="1">
      <alignment horizontal="left" vertical="center"/>
      <protection locked="0"/>
    </xf>
    <xf numFmtId="0" fontId="0" fillId="33" borderId="0" xfId="0" applyFill="1" applyProtection="1">
      <protection locked="0"/>
    </xf>
    <xf numFmtId="0" fontId="19" fillId="34" borderId="0" xfId="0" applyFont="1" applyFill="1" applyAlignment="1" applyProtection="1">
      <alignment horizontal="left" vertical="center"/>
      <protection locked="0"/>
    </xf>
    <xf numFmtId="0" fontId="0" fillId="34" borderId="0" xfId="0" applyFill="1" applyProtection="1">
      <protection locked="0"/>
    </xf>
    <xf numFmtId="0" fontId="17" fillId="33" borderId="0" xfId="0" applyFont="1" applyFill="1" applyProtection="1">
      <protection locked="0"/>
    </xf>
    <xf numFmtId="0" fontId="0" fillId="34" borderId="0" xfId="0" applyFill="1" applyAlignment="1" applyProtection="1">
      <alignment horizontal="center" vertical="center"/>
      <protection locked="0"/>
    </xf>
    <xf numFmtId="0" fontId="0" fillId="34" borderId="0" xfId="0" applyFill="1" applyAlignment="1" applyProtection="1">
      <alignment horizontal="center"/>
      <protection locked="0"/>
    </xf>
    <xf numFmtId="164" fontId="0" fillId="34" borderId="0" xfId="0" applyNumberFormat="1" applyFill="1" applyAlignment="1" applyProtection="1">
      <alignment horizontal="center"/>
      <protection locked="0"/>
    </xf>
    <xf numFmtId="164" fontId="0" fillId="34" borderId="0" xfId="0" quotePrefix="1" applyNumberFormat="1" applyFill="1" applyAlignment="1" applyProtection="1">
      <alignment horizontal="center"/>
      <protection locked="0"/>
    </xf>
    <xf numFmtId="2" fontId="0" fillId="34" borderId="0" xfId="0" applyNumberFormat="1" applyFill="1" applyAlignment="1" applyProtection="1">
      <alignment horizontal="center"/>
      <protection locked="0"/>
    </xf>
    <xf numFmtId="2" fontId="0" fillId="34" borderId="0" xfId="0" quotePrefix="1" applyNumberFormat="1" applyFill="1" applyAlignment="1" applyProtection="1">
      <alignment horizontal="center"/>
      <protection locked="0"/>
    </xf>
    <xf numFmtId="0" fontId="27" fillId="34" borderId="11" xfId="0" applyFont="1" applyFill="1" applyBorder="1" applyProtection="1">
      <protection locked="0"/>
    </xf>
    <xf numFmtId="0" fontId="32" fillId="35" borderId="14" xfId="44" applyFont="1" applyFill="1" applyBorder="1" applyAlignment="1" applyProtection="1">
      <alignment vertical="center"/>
      <protection locked="0"/>
    </xf>
    <xf numFmtId="0" fontId="29" fillId="34" borderId="0" xfId="44" applyFont="1" applyFill="1" applyProtection="1">
      <protection locked="0"/>
    </xf>
    <xf numFmtId="0" fontId="30" fillId="34" borderId="0" xfId="0" applyFont="1" applyFill="1" applyProtection="1">
      <protection locked="0"/>
    </xf>
    <xf numFmtId="0" fontId="0" fillId="34" borderId="0" xfId="0" applyFill="1" applyAlignment="1" applyProtection="1">
      <protection locked="0"/>
    </xf>
    <xf numFmtId="164" fontId="0" fillId="34" borderId="0" xfId="0" applyNumberFormat="1" applyFill="1" applyAlignment="1" applyProtection="1">
      <protection locked="0"/>
    </xf>
    <xf numFmtId="0" fontId="30" fillId="34" borderId="0" xfId="0" applyFont="1" applyFill="1" applyAlignment="1" applyProtection="1">
      <alignment horizontal="center" vertical="center"/>
      <protection locked="0"/>
    </xf>
    <xf numFmtId="164" fontId="0" fillId="34" borderId="0" xfId="0" applyNumberFormat="1" applyFill="1" applyBorder="1" applyAlignment="1" applyProtection="1">
      <protection locked="0"/>
    </xf>
    <xf numFmtId="0" fontId="31" fillId="34" borderId="17" xfId="0" applyFont="1" applyFill="1" applyBorder="1" applyAlignment="1" applyProtection="1">
      <alignment horizontal="center"/>
      <protection locked="0"/>
    </xf>
    <xf numFmtId="0" fontId="31" fillId="34" borderId="0" xfId="0" applyFont="1" applyFill="1" applyAlignment="1" applyProtection="1">
      <alignment horizontal="center"/>
      <protection locked="0"/>
    </xf>
    <xf numFmtId="164" fontId="0" fillId="34" borderId="0" xfId="0" applyNumberFormat="1" applyFill="1" applyBorder="1" applyAlignment="1" applyProtection="1">
      <alignment horizontal="center"/>
      <protection locked="0"/>
    </xf>
    <xf numFmtId="0" fontId="30" fillId="34" borderId="18" xfId="0" applyFont="1" applyFill="1" applyBorder="1" applyAlignment="1" applyProtection="1">
      <alignment horizontal="center" vertical="center"/>
      <protection locked="0"/>
    </xf>
    <xf numFmtId="164" fontId="30" fillId="34" borderId="0" xfId="0" applyNumberFormat="1" applyFont="1" applyFill="1" applyAlignment="1" applyProtection="1">
      <alignment horizontal="left" vertical="center"/>
      <protection locked="0"/>
    </xf>
    <xf numFmtId="164" fontId="30" fillId="34" borderId="18" xfId="0" applyNumberFormat="1" applyFont="1" applyFill="1" applyBorder="1" applyAlignment="1" applyProtection="1">
      <alignment horizontal="center" vertical="center"/>
      <protection locked="0"/>
    </xf>
    <xf numFmtId="164" fontId="30" fillId="34" borderId="0" xfId="0" applyNumberFormat="1" applyFont="1" applyFill="1" applyAlignment="1" applyProtection="1">
      <alignment horizontal="center"/>
      <protection locked="0"/>
    </xf>
    <xf numFmtId="0" fontId="17" fillId="33" borderId="15" xfId="0" applyFont="1" applyFill="1" applyBorder="1" applyProtection="1">
      <protection locked="0"/>
    </xf>
    <xf numFmtId="0" fontId="17" fillId="33" borderId="0" xfId="0" applyFont="1" applyFill="1" applyAlignment="1" applyProtection="1">
      <alignment horizontal="center" vertical="center"/>
      <protection locked="0"/>
    </xf>
    <xf numFmtId="0" fontId="17" fillId="33" borderId="0" xfId="0" applyFont="1" applyFill="1" applyAlignment="1" applyProtection="1">
      <alignment horizontal="left"/>
      <protection locked="0"/>
    </xf>
    <xf numFmtId="0" fontId="17" fillId="33" borderId="15" xfId="0" applyFont="1" applyFill="1" applyBorder="1" applyAlignment="1" applyProtection="1">
      <alignment horizontal="left"/>
      <protection locked="0"/>
    </xf>
    <xf numFmtId="164" fontId="17" fillId="33" borderId="0" xfId="0" applyNumberFormat="1" applyFont="1" applyFill="1" applyAlignment="1" applyProtection="1">
      <alignment horizontal="center" vertical="center"/>
      <protection locked="0"/>
    </xf>
    <xf numFmtId="164" fontId="17" fillId="33" borderId="0" xfId="0" applyNumberFormat="1" applyFont="1" applyFill="1" applyAlignment="1" applyProtection="1">
      <alignment vertical="center"/>
      <protection locked="0"/>
    </xf>
    <xf numFmtId="164" fontId="17" fillId="33" borderId="15" xfId="0" applyNumberFormat="1" applyFont="1" applyFill="1" applyBorder="1" applyAlignment="1" applyProtection="1">
      <alignment vertical="center"/>
      <protection locked="0"/>
    </xf>
    <xf numFmtId="164" fontId="17" fillId="33" borderId="0" xfId="0" quotePrefix="1" applyNumberFormat="1" applyFont="1" applyFill="1" applyAlignment="1" applyProtection="1">
      <alignment horizontal="center" vertical="center"/>
      <protection locked="0"/>
    </xf>
    <xf numFmtId="0" fontId="22" fillId="33" borderId="0" xfId="0" applyFont="1" applyFill="1" applyAlignment="1" applyProtection="1">
      <alignment vertical="top"/>
      <protection locked="0"/>
    </xf>
    <xf numFmtId="0" fontId="0" fillId="33" borderId="0" xfId="0" applyFill="1" applyAlignment="1" applyProtection="1">
      <alignment vertical="top"/>
      <protection locked="0"/>
    </xf>
    <xf numFmtId="0" fontId="0" fillId="33" borderId="0" xfId="0" applyFill="1" applyAlignment="1" applyProtection="1">
      <alignment horizontal="left" vertical="top"/>
      <protection locked="0"/>
    </xf>
    <xf numFmtId="0" fontId="18" fillId="33" borderId="0" xfId="0" applyFont="1" applyFill="1" applyAlignment="1" applyProtection="1">
      <alignment vertical="top"/>
      <protection locked="0"/>
    </xf>
    <xf numFmtId="0" fontId="0" fillId="33" borderId="0" xfId="0" applyFill="1" applyAlignment="1" applyProtection="1">
      <alignment horizontal="left" vertical="top" wrapText="1"/>
      <protection locked="0"/>
    </xf>
    <xf numFmtId="0" fontId="0" fillId="33" borderId="0" xfId="0" applyFill="1" applyAlignment="1" applyProtection="1">
      <alignment vertical="top" wrapText="1"/>
      <protection locked="0"/>
    </xf>
    <xf numFmtId="0" fontId="16" fillId="33" borderId="0" xfId="0" applyFont="1" applyFill="1" applyAlignment="1" applyProtection="1">
      <alignment vertical="top"/>
      <protection locked="0"/>
    </xf>
    <xf numFmtId="0" fontId="23" fillId="33" borderId="11" xfId="0" applyFont="1" applyFill="1" applyBorder="1" applyAlignment="1" applyProtection="1">
      <alignment vertical="top"/>
      <protection locked="0"/>
    </xf>
    <xf numFmtId="0" fontId="23" fillId="33" borderId="11" xfId="0" applyFont="1" applyFill="1" applyBorder="1" applyAlignment="1" applyProtection="1">
      <alignment horizontal="left" vertical="top"/>
      <protection locked="0"/>
    </xf>
    <xf numFmtId="0" fontId="23" fillId="33" borderId="0" xfId="0" applyFont="1" applyFill="1" applyBorder="1" applyAlignment="1" applyProtection="1">
      <alignment vertical="top"/>
      <protection locked="0"/>
    </xf>
    <xf numFmtId="0" fontId="23" fillId="33" borderId="0" xfId="0" applyFont="1" applyFill="1" applyBorder="1" applyAlignment="1" applyProtection="1">
      <alignment horizontal="center" vertical="top" wrapText="1"/>
      <protection locked="0"/>
    </xf>
    <xf numFmtId="0" fontId="21" fillId="33" borderId="11" xfId="0" applyFont="1" applyFill="1" applyBorder="1" applyAlignment="1" applyProtection="1">
      <alignment vertical="top" wrapText="1"/>
      <protection locked="0"/>
    </xf>
    <xf numFmtId="0" fontId="21" fillId="33" borderId="11" xfId="0" applyFont="1" applyFill="1" applyBorder="1" applyAlignment="1" applyProtection="1">
      <alignment horizontal="left" vertical="top" wrapText="1"/>
      <protection locked="0"/>
    </xf>
    <xf numFmtId="0" fontId="21" fillId="33" borderId="0" xfId="0" applyFont="1" applyFill="1" applyBorder="1" applyAlignment="1" applyProtection="1">
      <alignment vertical="top" wrapText="1"/>
      <protection locked="0"/>
    </xf>
    <xf numFmtId="0" fontId="21" fillId="33" borderId="0" xfId="0" applyFont="1" applyFill="1" applyBorder="1" applyAlignment="1" applyProtection="1">
      <alignment horizontal="left" vertical="top" wrapText="1"/>
      <protection locked="0"/>
    </xf>
    <xf numFmtId="49" fontId="0" fillId="33" borderId="0" xfId="0" applyNumberFormat="1" applyFill="1" applyProtection="1">
      <protection locked="0"/>
    </xf>
    <xf numFmtId="0" fontId="0" fillId="33" borderId="0" xfId="0" applyFont="1" applyFill="1" applyAlignment="1" applyProtection="1">
      <alignment vertical="top"/>
      <protection locked="0"/>
    </xf>
    <xf numFmtId="0" fontId="23" fillId="33" borderId="12" xfId="0" applyFont="1" applyFill="1" applyBorder="1" applyAlignment="1" applyProtection="1">
      <alignment horizontal="center" vertical="top" wrapText="1"/>
      <protection locked="0"/>
    </xf>
    <xf numFmtId="0" fontId="23" fillId="33" borderId="12" xfId="0" applyFont="1" applyFill="1" applyBorder="1" applyAlignment="1" applyProtection="1">
      <alignment horizontal="center" vertical="center" wrapText="1"/>
      <protection locked="0"/>
    </xf>
    <xf numFmtId="0" fontId="21" fillId="33" borderId="0" xfId="0" applyFont="1" applyFill="1" applyAlignment="1" applyProtection="1">
      <alignment vertical="top" wrapText="1"/>
      <protection locked="0"/>
    </xf>
    <xf numFmtId="3" fontId="21" fillId="33" borderId="0" xfId="0" applyNumberFormat="1" applyFont="1" applyFill="1" applyAlignment="1" applyProtection="1">
      <alignment vertical="top" wrapText="1"/>
      <protection locked="0"/>
    </xf>
    <xf numFmtId="0" fontId="21" fillId="33" borderId="0" xfId="0" applyFont="1" applyFill="1" applyAlignment="1" applyProtection="1">
      <alignment vertical="center" wrapText="1"/>
      <protection locked="0"/>
    </xf>
    <xf numFmtId="0" fontId="21" fillId="33" borderId="10" xfId="0" applyFont="1" applyFill="1" applyBorder="1" applyAlignment="1" applyProtection="1">
      <alignment vertical="top" wrapText="1"/>
      <protection locked="0"/>
    </xf>
    <xf numFmtId="0" fontId="21" fillId="33" borderId="10" xfId="0" applyFont="1" applyFill="1" applyBorder="1" applyAlignment="1" applyProtection="1">
      <alignment vertical="center" wrapText="1"/>
      <protection locked="0"/>
    </xf>
    <xf numFmtId="0" fontId="24" fillId="33" borderId="0" xfId="0" applyFont="1" applyFill="1" applyBorder="1" applyProtection="1">
      <protection locked="0"/>
    </xf>
    <xf numFmtId="0" fontId="0" fillId="33" borderId="0" xfId="0" applyFill="1" applyAlignment="1" applyProtection="1">
      <alignment horizontal="left" vertical="top" wrapText="1"/>
      <protection locked="0"/>
    </xf>
    <xf numFmtId="0" fontId="30" fillId="34" borderId="16" xfId="0" applyFont="1" applyFill="1" applyBorder="1" applyAlignment="1" applyProtection="1">
      <alignment horizontal="center"/>
      <protection locked="0"/>
    </xf>
    <xf numFmtId="0" fontId="28" fillId="0" borderId="13" xfId="43" applyFont="1" applyBorder="1" applyAlignment="1" applyProtection="1">
      <alignment horizontal="center" vertical="center"/>
      <protection locked="0"/>
    </xf>
    <xf numFmtId="0" fontId="28" fillId="0" borderId="19" xfId="43" applyFont="1" applyBorder="1" applyAlignment="1" applyProtection="1">
      <alignment horizontal="center" vertical="center"/>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 ASR'!$BA$17</c:f>
          <c:strCache>
            <c:ptCount val="1"/>
            <c:pt idx="0">
              <c:v>Male Age Standardised Rates For Ischaemic Heart Disease (IHD)</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0"/>
          <c:order val="0"/>
          <c:tx>
            <c:v>Māori</c:v>
          </c:tx>
          <c:spPr>
            <a:ln w="19050" cap="rnd" cmpd="sng" algn="ctr">
              <a:solidFill>
                <a:schemeClr val="accent1"/>
              </a:solidFill>
              <a:prstDash val="solid"/>
              <a:round/>
            </a:ln>
            <a:effectLst/>
          </c:spPr>
          <c:marker>
            <c:symbol val="square"/>
            <c:size val="6"/>
            <c:spPr>
              <a:solidFill>
                <a:schemeClr val="accent1"/>
              </a:solidFill>
              <a:ln w="6350" cap="flat" cmpd="sng" algn="ctr">
                <a:solidFill>
                  <a:schemeClr val="accent1"/>
                </a:solidFill>
                <a:prstDash val="solid"/>
                <a:round/>
              </a:ln>
              <a:effectLst/>
            </c:spPr>
          </c:marker>
          <c:cat>
            <c:strRef>
              <c:f>'Comparison ASR'!$B$29:$B$45</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'Comparison ASR'!$C$29:$C$45</c:f>
              <c:numCache>
                <c:formatCode>0.0</c:formatCode>
                <c:ptCount val="17"/>
                <c:pt idx="0">
                  <c:v>135.34930968535699</c:v>
                </c:pt>
                <c:pt idx="1">
                  <c:v>133.80530346284365</c:v>
                </c:pt>
                <c:pt idx="2">
                  <c:v>130.06014222671666</c:v>
                </c:pt>
                <c:pt idx="3">
                  <c:v>121.51945916946494</c:v>
                </c:pt>
                <c:pt idx="4">
                  <c:v>110.98277058657693</c:v>
                </c:pt>
                <c:pt idx="5">
                  <c:v>105.60402458359948</c:v>
                </c:pt>
                <c:pt idx="6">
                  <c:v>103.81434646171699</c:v>
                </c:pt>
                <c:pt idx="7">
                  <c:v>99.390605094319113</c:v>
                </c:pt>
                <c:pt idx="8">
                  <c:v>99.343857760588861</c:v>
                </c:pt>
                <c:pt idx="9">
                  <c:v>98.412160434337238</c:v>
                </c:pt>
                <c:pt idx="10">
                  <c:v>92.775425996550581</c:v>
                </c:pt>
                <c:pt idx="11">
                  <c:v>85.377728811719791</c:v>
                </c:pt>
                <c:pt idx="12">
                  <c:v>73.401635855611616</c:v>
                </c:pt>
                <c:pt idx="13">
                  <c:v>67.888168004129867</c:v>
                </c:pt>
                <c:pt idx="14">
                  <c:v>62.448203610216332</c:v>
                </c:pt>
                <c:pt idx="15">
                  <c:v>61.94907189139257</c:v>
                </c:pt>
                <c:pt idx="16">
                  <c:v>61.273167896927461</c:v>
                </c:pt>
              </c:numCache>
            </c:numRef>
          </c:val>
          <c:smooth val="0"/>
          <c:extLst>
            <c:ext xmlns:c16="http://schemas.microsoft.com/office/drawing/2014/chart" uri="{C3380CC4-5D6E-409C-BE32-E72D297353CC}">
              <c16:uniqueId val="{00000000-2611-4B9B-A8F9-0F6BB58BAA5E}"/>
            </c:ext>
          </c:extLst>
        </c:ser>
        <c:ser>
          <c:idx val="1"/>
          <c:order val="1"/>
          <c:tx>
            <c:v>Non-Māori</c:v>
          </c:tx>
          <c:spPr>
            <a:ln w="19050" cap="rnd" cmpd="sng" algn="ctr">
              <a:solidFill>
                <a:schemeClr val="accent2"/>
              </a:solidFill>
              <a:prstDash val="solid"/>
              <a:round/>
            </a:ln>
            <a:effectLst/>
          </c:spPr>
          <c:marker>
            <c:spPr>
              <a:solidFill>
                <a:schemeClr val="accent2"/>
              </a:solidFill>
              <a:ln w="6350" cap="flat" cmpd="sng" algn="ctr">
                <a:solidFill>
                  <a:schemeClr val="accent2"/>
                </a:solidFill>
                <a:prstDash val="solid"/>
                <a:round/>
              </a:ln>
              <a:effectLst/>
            </c:spPr>
          </c:marker>
          <c:val>
            <c:numRef>
              <c:f>'Comparison ASR'!$D$29:$D$45</c:f>
              <c:numCache>
                <c:formatCode>0.0</c:formatCode>
                <c:ptCount val="17"/>
                <c:pt idx="0">
                  <c:v>65.430000000000007</c:v>
                </c:pt>
                <c:pt idx="1">
                  <c:v>61.96</c:v>
                </c:pt>
                <c:pt idx="2">
                  <c:v>57.52</c:v>
                </c:pt>
                <c:pt idx="3">
                  <c:v>54.22</c:v>
                </c:pt>
                <c:pt idx="4">
                  <c:v>51.18</c:v>
                </c:pt>
                <c:pt idx="5">
                  <c:v>48.76</c:v>
                </c:pt>
                <c:pt idx="6">
                  <c:v>47.25</c:v>
                </c:pt>
                <c:pt idx="7">
                  <c:v>44.36</c:v>
                </c:pt>
                <c:pt idx="8">
                  <c:v>41.95</c:v>
                </c:pt>
                <c:pt idx="9">
                  <c:v>38.869999999999997</c:v>
                </c:pt>
                <c:pt idx="10">
                  <c:v>36.89</c:v>
                </c:pt>
                <c:pt idx="11">
                  <c:v>35.76</c:v>
                </c:pt>
                <c:pt idx="12">
                  <c:v>33.979999999999997</c:v>
                </c:pt>
                <c:pt idx="13">
                  <c:v>32.96</c:v>
                </c:pt>
                <c:pt idx="14">
                  <c:v>21.55</c:v>
                </c:pt>
                <c:pt idx="15">
                  <c:v>30.04</c:v>
                </c:pt>
                <c:pt idx="16">
                  <c:v>28.08</c:v>
                </c:pt>
              </c:numCache>
            </c:numRef>
          </c:val>
          <c:smooth val="0"/>
          <c:extLst>
            <c:ext xmlns:c16="http://schemas.microsoft.com/office/drawing/2014/chart" uri="{C3380CC4-5D6E-409C-BE32-E72D297353CC}">
              <c16:uniqueId val="{00000001-2611-4B9B-A8F9-0F6BB58BAA5E}"/>
            </c:ext>
          </c:extLst>
        </c:ser>
        <c:dLbls>
          <c:showLegendKey val="0"/>
          <c:showVal val="0"/>
          <c:showCatName val="0"/>
          <c:showSerName val="0"/>
          <c:showPercent val="0"/>
          <c:showBubbleSize val="0"/>
        </c:dLbls>
        <c:marker val="1"/>
        <c:smooth val="0"/>
        <c:axId val="310104824"/>
        <c:axId val="310107176"/>
      </c:lineChart>
      <c:catAx>
        <c:axId val="31010482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107176"/>
        <c:crosses val="autoZero"/>
        <c:auto val="1"/>
        <c:lblAlgn val="ctr"/>
        <c:lblOffset val="100"/>
        <c:noMultiLvlLbl val="0"/>
      </c:catAx>
      <c:valAx>
        <c:axId val="31010717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104824"/>
        <c:crosses val="autoZero"/>
        <c:crossBetween val="between"/>
      </c:valAx>
      <c:spPr>
        <a:noFill/>
        <a:ln>
          <a:noFill/>
        </a:ln>
        <a:effectLst/>
      </c:spPr>
    </c:plotArea>
    <c:legend>
      <c:legendPos val="r"/>
      <c:layout>
        <c:manualLayout>
          <c:xMode val="edge"/>
          <c:yMode val="edge"/>
          <c:x val="0.86266261550468393"/>
          <c:y val="8.5282280592014925E-2"/>
          <c:w val="0.11917750722367507"/>
          <c:h val="0.179589102464361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ASR'!$C$24</c:f>
              <c:strCache>
                <c:ptCount val="1"/>
                <c:pt idx="0">
                  <c:v>Ischaemic heart diseases</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ASR'!$C$25:$C$41</c:f>
              <c:numCache>
                <c:formatCode>0.0</c:formatCode>
                <c:ptCount val="17"/>
                <c:pt idx="0">
                  <c:v>135.34930968535699</c:v>
                </c:pt>
                <c:pt idx="1">
                  <c:v>133.80530346284365</c:v>
                </c:pt>
                <c:pt idx="2">
                  <c:v>130.06014222671666</c:v>
                </c:pt>
                <c:pt idx="3">
                  <c:v>121.51945916946494</c:v>
                </c:pt>
                <c:pt idx="4">
                  <c:v>110.98277058657693</c:v>
                </c:pt>
                <c:pt idx="5">
                  <c:v>105.60402458359948</c:v>
                </c:pt>
                <c:pt idx="6">
                  <c:v>103.81434646171699</c:v>
                </c:pt>
                <c:pt idx="7">
                  <c:v>99.390605094319113</c:v>
                </c:pt>
                <c:pt idx="8">
                  <c:v>99.343857760588861</c:v>
                </c:pt>
                <c:pt idx="9">
                  <c:v>98.412160434337238</c:v>
                </c:pt>
                <c:pt idx="10">
                  <c:v>92.775425996550581</c:v>
                </c:pt>
                <c:pt idx="11">
                  <c:v>85.377728811719791</c:v>
                </c:pt>
                <c:pt idx="12">
                  <c:v>73.401635855611616</c:v>
                </c:pt>
                <c:pt idx="13">
                  <c:v>67.888168004129867</c:v>
                </c:pt>
                <c:pt idx="14">
                  <c:v>62.448203610216332</c:v>
                </c:pt>
                <c:pt idx="15">
                  <c:v>61.94907189139257</c:v>
                </c:pt>
                <c:pt idx="16">
                  <c:v>61.273167896927461</c:v>
                </c:pt>
              </c:numCache>
            </c:numRef>
          </c:val>
          <c:smooth val="0"/>
          <c:extLst>
            <c:ext xmlns:c16="http://schemas.microsoft.com/office/drawing/2014/chart" uri="{C3380CC4-5D6E-409C-BE32-E72D297353CC}">
              <c16:uniqueId val="{00000000-D667-4390-B773-DDDA64750A1B}"/>
            </c:ext>
          </c:extLst>
        </c:ser>
        <c:ser>
          <c:idx val="2"/>
          <c:order val="1"/>
          <c:tx>
            <c:strRef>
              <c:f>'Māori ASR'!$D$24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ASR'!$D$25:$D$41</c:f>
              <c:numCache>
                <c:formatCode>0.0</c:formatCode>
                <c:ptCount val="17"/>
                <c:pt idx="0">
                  <c:v>49.366997289205706</c:v>
                </c:pt>
                <c:pt idx="1">
                  <c:v>45.994865156878461</c:v>
                </c:pt>
                <c:pt idx="2">
                  <c:v>41.375952213812425</c:v>
                </c:pt>
                <c:pt idx="3">
                  <c:v>40.727722450656842</c:v>
                </c:pt>
                <c:pt idx="4">
                  <c:v>38.701330309665998</c:v>
                </c:pt>
                <c:pt idx="5">
                  <c:v>37.983320450662539</c:v>
                </c:pt>
                <c:pt idx="6">
                  <c:v>37.269945900539014</c:v>
                </c:pt>
                <c:pt idx="7">
                  <c:v>36.858290839584988</c:v>
                </c:pt>
                <c:pt idx="8">
                  <c:v>34.909727882990978</c:v>
                </c:pt>
                <c:pt idx="9">
                  <c:v>34.640707394947327</c:v>
                </c:pt>
                <c:pt idx="10">
                  <c:v>32.535518564565493</c:v>
                </c:pt>
                <c:pt idx="11">
                  <c:v>34.068499926008691</c:v>
                </c:pt>
                <c:pt idx="12">
                  <c:v>32.471935896062099</c:v>
                </c:pt>
                <c:pt idx="13">
                  <c:v>32.310850057102144</c:v>
                </c:pt>
                <c:pt idx="14">
                  <c:v>30.448631133972654</c:v>
                </c:pt>
                <c:pt idx="15">
                  <c:v>29.052230311772313</c:v>
                </c:pt>
                <c:pt idx="16">
                  <c:v>28.732600820664366</c:v>
                </c:pt>
              </c:numCache>
            </c:numRef>
          </c:val>
          <c:smooth val="0"/>
          <c:extLst>
            <c:ext xmlns:c16="http://schemas.microsoft.com/office/drawing/2014/chart" uri="{C3380CC4-5D6E-409C-BE32-E72D297353CC}">
              <c16:uniqueId val="{00000001-D667-4390-B773-DDDA64750A1B}"/>
            </c:ext>
          </c:extLst>
        </c:ser>
        <c:ser>
          <c:idx val="0"/>
          <c:order val="2"/>
          <c:tx>
            <c:strRef>
              <c:f>'Māori ASR'!$E$24</c:f>
              <c:strCache>
                <c:ptCount val="1"/>
                <c:pt idx="0">
                  <c:v>Other forms of heart disease</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ASR'!$E$25:$E$41</c:f>
              <c:numCache>
                <c:formatCode>0.0</c:formatCode>
                <c:ptCount val="17"/>
                <c:pt idx="0">
                  <c:v>35.804474079658412</c:v>
                </c:pt>
                <c:pt idx="1">
                  <c:v>32.902648613272838</c:v>
                </c:pt>
                <c:pt idx="2">
                  <c:v>31.709127223803531</c:v>
                </c:pt>
                <c:pt idx="3">
                  <c:v>29.449840831472635</c:v>
                </c:pt>
                <c:pt idx="4">
                  <c:v>27.577319408418663</c:v>
                </c:pt>
                <c:pt idx="5">
                  <c:v>26.361738839297015</c:v>
                </c:pt>
                <c:pt idx="6">
                  <c:v>23.248390718194077</c:v>
                </c:pt>
                <c:pt idx="7">
                  <c:v>22.782550656840417</c:v>
                </c:pt>
                <c:pt idx="8">
                  <c:v>21.311676417321724</c:v>
                </c:pt>
                <c:pt idx="9">
                  <c:v>22.093909215367844</c:v>
                </c:pt>
                <c:pt idx="10">
                  <c:v>18.895639314621562</c:v>
                </c:pt>
                <c:pt idx="11">
                  <c:v>18.590716128595549</c:v>
                </c:pt>
                <c:pt idx="12">
                  <c:v>17.689776650943866</c:v>
                </c:pt>
                <c:pt idx="13">
                  <c:v>17.00929195641838</c:v>
                </c:pt>
                <c:pt idx="14">
                  <c:v>17.672498931332097</c:v>
                </c:pt>
                <c:pt idx="15">
                  <c:v>19.644676313715916</c:v>
                </c:pt>
                <c:pt idx="16">
                  <c:v>22.528174257960224</c:v>
                </c:pt>
              </c:numCache>
            </c:numRef>
          </c:val>
          <c:smooth val="0"/>
          <c:extLst>
            <c:ext xmlns:c16="http://schemas.microsoft.com/office/drawing/2014/chart" uri="{C3380CC4-5D6E-409C-BE32-E72D297353CC}">
              <c16:uniqueId val="{00000002-D667-4390-B773-DDDA64750A1B}"/>
            </c:ext>
          </c:extLst>
        </c:ser>
        <c:ser>
          <c:idx val="3"/>
          <c:order val="3"/>
          <c:tx>
            <c:strRef>
              <c:f>'Māori ASR'!$F$24</c:f>
              <c:strCache>
                <c:ptCount val="1"/>
                <c:pt idx="0">
                  <c:v>Motor vehicle accidents</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ASR'!$F$25:$F$41</c:f>
              <c:numCache>
                <c:formatCode>0.0</c:formatCode>
                <c:ptCount val="17"/>
                <c:pt idx="0">
                  <c:v>35.560949406352272</c:v>
                </c:pt>
                <c:pt idx="1">
                  <c:v>30.610862449361978</c:v>
                </c:pt>
                <c:pt idx="2">
                  <c:v>28.677976762732573</c:v>
                </c:pt>
                <c:pt idx="3">
                  <c:v>25.236942189033332</c:v>
                </c:pt>
                <c:pt idx="4">
                  <c:v>24.481117383783634</c:v>
                </c:pt>
                <c:pt idx="5">
                  <c:v>26.059059312347124</c:v>
                </c:pt>
                <c:pt idx="6">
                  <c:v>27.470530583657798</c:v>
                </c:pt>
                <c:pt idx="7">
                  <c:v>29.850955469479164</c:v>
                </c:pt>
                <c:pt idx="8">
                  <c:v>27.584327688983056</c:v>
                </c:pt>
                <c:pt idx="9">
                  <c:v>27.106952827793386</c:v>
                </c:pt>
                <c:pt idx="10">
                  <c:v>24.341143839504916</c:v>
                </c:pt>
                <c:pt idx="11">
                  <c:v>24.288747807633797</c:v>
                </c:pt>
                <c:pt idx="12">
                  <c:v>24.220512010561404</c:v>
                </c:pt>
                <c:pt idx="13">
                  <c:v>22.107279676411821</c:v>
                </c:pt>
                <c:pt idx="14">
                  <c:v>20.344718432814386</c:v>
                </c:pt>
                <c:pt idx="15">
                  <c:v>15.771966800428523</c:v>
                </c:pt>
                <c:pt idx="16">
                  <c:v>15.32665899316636</c:v>
                </c:pt>
              </c:numCache>
            </c:numRef>
          </c:val>
          <c:smooth val="0"/>
          <c:extLst>
            <c:ext xmlns:c16="http://schemas.microsoft.com/office/drawing/2014/chart" uri="{C3380CC4-5D6E-409C-BE32-E72D297353CC}">
              <c16:uniqueId val="{00000003-D667-4390-B773-DDDA64750A1B}"/>
            </c:ext>
          </c:extLst>
        </c:ser>
        <c:ser>
          <c:idx val="4"/>
          <c:order val="4"/>
          <c:tx>
            <c:strRef>
              <c:f>'Māori ASR'!$G$24</c:f>
              <c:strCache>
                <c:ptCount val="1"/>
                <c:pt idx="0">
                  <c:v>Diabetes</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ASR'!$G$25:$G$41</c:f>
              <c:numCache>
                <c:formatCode>0.0</c:formatCode>
                <c:ptCount val="17"/>
                <c:pt idx="0">
                  <c:v>33.15273708056268</c:v>
                </c:pt>
                <c:pt idx="1">
                  <c:v>36.70281782070181</c:v>
                </c:pt>
                <c:pt idx="2">
                  <c:v>38.449918751543514</c:v>
                </c:pt>
                <c:pt idx="3">
                  <c:v>37.210828278635802</c:v>
                </c:pt>
                <c:pt idx="4">
                  <c:v>34.898539282856916</c:v>
                </c:pt>
                <c:pt idx="5">
                  <c:v>32.972532681162349</c:v>
                </c:pt>
                <c:pt idx="6">
                  <c:v>33.393664971290782</c:v>
                </c:pt>
                <c:pt idx="7">
                  <c:v>32.181522043566218</c:v>
                </c:pt>
                <c:pt idx="8">
                  <c:v>33.009596135159867</c:v>
                </c:pt>
                <c:pt idx="9">
                  <c:v>32.003557573749838</c:v>
                </c:pt>
                <c:pt idx="10">
                  <c:v>30.586890376574299</c:v>
                </c:pt>
                <c:pt idx="11">
                  <c:v>28.71963334892169</c:v>
                </c:pt>
                <c:pt idx="12">
                  <c:v>25.0064689028878</c:v>
                </c:pt>
                <c:pt idx="13">
                  <c:v>25.113051627917411</c:v>
                </c:pt>
                <c:pt idx="14">
                  <c:v>23.419341925875667</c:v>
                </c:pt>
                <c:pt idx="15">
                  <c:v>22.911353136247651</c:v>
                </c:pt>
                <c:pt idx="16">
                  <c:v>20.10521455639601</c:v>
                </c:pt>
              </c:numCache>
            </c:numRef>
          </c:val>
          <c:smooth val="0"/>
          <c:extLst>
            <c:ext xmlns:c16="http://schemas.microsoft.com/office/drawing/2014/chart" uri="{C3380CC4-5D6E-409C-BE32-E72D297353CC}">
              <c16:uniqueId val="{00000004-D667-4390-B773-DDDA64750A1B}"/>
            </c:ext>
          </c:extLst>
        </c:ser>
        <c:ser>
          <c:idx val="5"/>
          <c:order val="5"/>
          <c:tx>
            <c:strRef>
              <c:f>'Māori ASR'!$H$24</c:f>
              <c:strCache>
                <c:ptCount val="1"/>
                <c:pt idx="0">
                  <c:v>Suicide</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ASR'!$H$25:$H$41</c:f>
              <c:numCache>
                <c:formatCode>0.0</c:formatCode>
                <c:ptCount val="17"/>
                <c:pt idx="0">
                  <c:v>29.688446125802763</c:v>
                </c:pt>
                <c:pt idx="1">
                  <c:v>27.654821217861571</c:v>
                </c:pt>
                <c:pt idx="2">
                  <c:v>26.002921230503038</c:v>
                </c:pt>
                <c:pt idx="3">
                  <c:v>22.166411804970178</c:v>
                </c:pt>
                <c:pt idx="4">
                  <c:v>22.148716960722496</c:v>
                </c:pt>
                <c:pt idx="5">
                  <c:v>21.539517410344416</c:v>
                </c:pt>
                <c:pt idx="6">
                  <c:v>23.849196602831984</c:v>
                </c:pt>
                <c:pt idx="7">
                  <c:v>25.676869088319677</c:v>
                </c:pt>
                <c:pt idx="8">
                  <c:v>26.860262492926172</c:v>
                </c:pt>
                <c:pt idx="9">
                  <c:v>25.30417012073001</c:v>
                </c:pt>
                <c:pt idx="10">
                  <c:v>22.516308376707833</c:v>
                </c:pt>
                <c:pt idx="11">
                  <c:v>20.158731619900006</c:v>
                </c:pt>
                <c:pt idx="12">
                  <c:v>19.931056398663735</c:v>
                </c:pt>
                <c:pt idx="13">
                  <c:v>22.845974998298907</c:v>
                </c:pt>
                <c:pt idx="14">
                  <c:v>24.282037521012935</c:v>
                </c:pt>
                <c:pt idx="15">
                  <c:v>23.634697170350986</c:v>
                </c:pt>
                <c:pt idx="16">
                  <c:v>21.765522212981026</c:v>
                </c:pt>
              </c:numCache>
            </c:numRef>
          </c:val>
          <c:smooth val="0"/>
          <c:extLst>
            <c:ext xmlns:c16="http://schemas.microsoft.com/office/drawing/2014/chart" uri="{C3380CC4-5D6E-409C-BE32-E72D297353CC}">
              <c16:uniqueId val="{00000005-D667-4390-B773-DDDA64750A1B}"/>
            </c:ext>
          </c:extLst>
        </c:ser>
        <c:ser>
          <c:idx val="6"/>
          <c:order val="6"/>
          <c:tx>
            <c:strRef>
              <c:f>'Māori ASR'!$I$24</c:f>
              <c:strCache>
                <c:ptCount val="1"/>
                <c:pt idx="0">
                  <c:v>Chronic obstructive pulmonary disease (COPD)</c:v>
                </c:pt>
              </c:strCache>
            </c:strRef>
          </c:tx>
          <c:spPr>
            <a:ln w="19050" cap="rnd" cmpd="sng" algn="ctr">
              <a:solidFill>
                <a:schemeClr val="accent1">
                  <a:lumMod val="60000"/>
                </a:schemeClr>
              </a:solidFill>
              <a:prstDash val="solid"/>
              <a:round/>
            </a:ln>
            <a:effectLst/>
          </c:spPr>
          <c:marker>
            <c:spPr>
              <a:noFill/>
              <a:ln w="6350" cap="flat" cmpd="sng" algn="ctr">
                <a:solidFill>
                  <a:schemeClr val="accent1">
                    <a:lumMod val="60000"/>
                  </a:schemeClr>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ASR'!$I$25:$I$41</c:f>
              <c:numCache>
                <c:formatCode>0.0</c:formatCode>
                <c:ptCount val="17"/>
                <c:pt idx="0">
                  <c:v>20.994409559421435</c:v>
                </c:pt>
                <c:pt idx="1">
                  <c:v>19.792417108359789</c:v>
                </c:pt>
                <c:pt idx="2">
                  <c:v>20.585531457694596</c:v>
                </c:pt>
                <c:pt idx="3">
                  <c:v>22.939571771559649</c:v>
                </c:pt>
                <c:pt idx="4">
                  <c:v>24.335714561517683</c:v>
                </c:pt>
                <c:pt idx="5">
                  <c:v>23.450691430535336</c:v>
                </c:pt>
                <c:pt idx="6">
                  <c:v>21.25617369140031</c:v>
                </c:pt>
                <c:pt idx="7">
                  <c:v>20.504866038516301</c:v>
                </c:pt>
                <c:pt idx="8">
                  <c:v>19.114222323630397</c:v>
                </c:pt>
                <c:pt idx="9">
                  <c:v>19.605854698582434</c:v>
                </c:pt>
                <c:pt idx="10">
                  <c:v>19.4349454165718</c:v>
                </c:pt>
                <c:pt idx="11">
                  <c:v>21.020030337946054</c:v>
                </c:pt>
                <c:pt idx="12">
                  <c:v>20.13529007009511</c:v>
                </c:pt>
                <c:pt idx="13">
                  <c:v>18.154692682634579</c:v>
                </c:pt>
                <c:pt idx="14">
                  <c:v>16.527401718841539</c:v>
                </c:pt>
                <c:pt idx="15">
                  <c:v>14.780022768659808</c:v>
                </c:pt>
                <c:pt idx="16">
                  <c:v>15.522265915223247</c:v>
                </c:pt>
              </c:numCache>
            </c:numRef>
          </c:val>
          <c:smooth val="0"/>
          <c:extLst>
            <c:ext xmlns:c16="http://schemas.microsoft.com/office/drawing/2014/chart" uri="{C3380CC4-5D6E-409C-BE32-E72D297353CC}">
              <c16:uniqueId val="{00000006-D667-4390-B773-DDDA64750A1B}"/>
            </c:ext>
          </c:extLst>
        </c:ser>
        <c:dLbls>
          <c:showLegendKey val="0"/>
          <c:showVal val="0"/>
          <c:showCatName val="0"/>
          <c:showSerName val="0"/>
          <c:showPercent val="0"/>
          <c:showBubbleSize val="0"/>
        </c:dLbls>
        <c:marker val="1"/>
        <c:smooth val="0"/>
        <c:axId val="310107960"/>
        <c:axId val="312476576"/>
      </c:lineChart>
      <c:catAx>
        <c:axId val="31010796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6576"/>
        <c:crosses val="autoZero"/>
        <c:auto val="1"/>
        <c:lblAlgn val="ctr"/>
        <c:lblOffset val="100"/>
        <c:noMultiLvlLbl val="0"/>
      </c:catAx>
      <c:valAx>
        <c:axId val="31247657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107960"/>
        <c:crosses val="autoZero"/>
        <c:crossBetween val="between"/>
      </c:valAx>
      <c:spPr>
        <a:noFill/>
        <a:ln>
          <a:noFill/>
        </a:ln>
        <a:effectLst/>
      </c:spPr>
    </c:plotArea>
    <c:legend>
      <c:legendPos val="b"/>
      <c:layout>
        <c:manualLayout>
          <c:xMode val="edge"/>
          <c:yMode val="edge"/>
          <c:x val="1.6484691660977466E-2"/>
          <c:y val="4.662776616360733E-2"/>
          <c:w val="0.96664445183129444"/>
          <c:h val="4.879583950695021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0"/>
          <c:order val="0"/>
          <c:tx>
            <c:strRef>
              <c:f>'Non-Māori ASR'!$C$24</c:f>
              <c:strCache>
                <c:ptCount val="1"/>
                <c:pt idx="0">
                  <c:v>Ischaemic Heart Disease</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ASR'!$C$25:$C$41</c:f>
              <c:numCache>
                <c:formatCode>0.00</c:formatCode>
                <c:ptCount val="17"/>
                <c:pt idx="0">
                  <c:v>65.430000000000007</c:v>
                </c:pt>
                <c:pt idx="1">
                  <c:v>61.96</c:v>
                </c:pt>
                <c:pt idx="2">
                  <c:v>57.52</c:v>
                </c:pt>
                <c:pt idx="3">
                  <c:v>54.22</c:v>
                </c:pt>
                <c:pt idx="4">
                  <c:v>51.18</c:v>
                </c:pt>
                <c:pt idx="5">
                  <c:v>48.76</c:v>
                </c:pt>
                <c:pt idx="6">
                  <c:v>47.25</c:v>
                </c:pt>
                <c:pt idx="7">
                  <c:v>44.36</c:v>
                </c:pt>
                <c:pt idx="8">
                  <c:v>41.95</c:v>
                </c:pt>
                <c:pt idx="9">
                  <c:v>38.869999999999997</c:v>
                </c:pt>
                <c:pt idx="10">
                  <c:v>36.89</c:v>
                </c:pt>
                <c:pt idx="11">
                  <c:v>35.76</c:v>
                </c:pt>
                <c:pt idx="12">
                  <c:v>33.979999999999997</c:v>
                </c:pt>
                <c:pt idx="13">
                  <c:v>32.96</c:v>
                </c:pt>
                <c:pt idx="14">
                  <c:v>21.55</c:v>
                </c:pt>
                <c:pt idx="15">
                  <c:v>30.04</c:v>
                </c:pt>
                <c:pt idx="16">
                  <c:v>28.08</c:v>
                </c:pt>
              </c:numCache>
            </c:numRef>
          </c:val>
          <c:smooth val="0"/>
          <c:extLst>
            <c:ext xmlns:c16="http://schemas.microsoft.com/office/drawing/2014/chart" uri="{C3380CC4-5D6E-409C-BE32-E72D297353CC}">
              <c16:uniqueId val="{00000000-EC48-48B8-BDAF-9B69FAD67FC3}"/>
            </c:ext>
          </c:extLst>
        </c:ser>
        <c:ser>
          <c:idx val="1"/>
          <c:order val="1"/>
          <c:tx>
            <c:strRef>
              <c:f>'Non-Māori ASR'!$D$24</c:f>
              <c:strCache>
                <c:ptCount val="1"/>
                <c:pt idx="0">
                  <c:v>Suicide</c:v>
                </c:pt>
              </c:strCache>
            </c:strRef>
          </c:tx>
          <c:spPr>
            <a:ln w="19050" cap="rnd" cmpd="sng" algn="ctr">
              <a:solidFill>
                <a:schemeClr val="accent2"/>
              </a:solidFill>
              <a:prstDash val="solid"/>
              <a:round/>
            </a:ln>
            <a:effectLst/>
          </c:spPr>
          <c:marker>
            <c:spPr>
              <a:solidFill>
                <a:schemeClr val="accent2"/>
              </a:solidFill>
              <a:ln w="6350" cap="flat" cmpd="sng" algn="ctr">
                <a:solidFill>
                  <a:schemeClr val="accent2"/>
                </a:solidFill>
                <a:prstDash val="solid"/>
                <a:round/>
              </a:ln>
              <a:effectLst/>
            </c:spPr>
          </c:marker>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ASR'!$D$25:$D$41</c:f>
              <c:numCache>
                <c:formatCode>0.00</c:formatCode>
                <c:ptCount val="17"/>
                <c:pt idx="0">
                  <c:v>19.121353166834819</c:v>
                </c:pt>
                <c:pt idx="1">
                  <c:v>18.49664518315933</c:v>
                </c:pt>
                <c:pt idx="2">
                  <c:v>17.394197376558697</c:v>
                </c:pt>
                <c:pt idx="3">
                  <c:v>16.858532059001593</c:v>
                </c:pt>
                <c:pt idx="4">
                  <c:v>16.151086753916022</c:v>
                </c:pt>
                <c:pt idx="5">
                  <c:v>15.555088084864824</c:v>
                </c:pt>
                <c:pt idx="6">
                  <c:v>14.554612935270868</c:v>
                </c:pt>
                <c:pt idx="7">
                  <c:v>14.467620315786887</c:v>
                </c:pt>
                <c:pt idx="8">
                  <c:v>14.602233823225635</c:v>
                </c:pt>
                <c:pt idx="9">
                  <c:v>14.506270943414656</c:v>
                </c:pt>
                <c:pt idx="10">
                  <c:v>14.556049693546942</c:v>
                </c:pt>
                <c:pt idx="11">
                  <c:v>14.664113566228622</c:v>
                </c:pt>
                <c:pt idx="12">
                  <c:v>14.573711877175567</c:v>
                </c:pt>
                <c:pt idx="13">
                  <c:v>14.26232528212288</c:v>
                </c:pt>
                <c:pt idx="14">
                  <c:v>14.034903913502967</c:v>
                </c:pt>
                <c:pt idx="15">
                  <c:v>13.451603941363164</c:v>
                </c:pt>
                <c:pt idx="16">
                  <c:v>13.064559609210933</c:v>
                </c:pt>
              </c:numCache>
            </c:numRef>
          </c:val>
          <c:smooth val="0"/>
          <c:extLst>
            <c:ext xmlns:c16="http://schemas.microsoft.com/office/drawing/2014/chart" uri="{C3380CC4-5D6E-409C-BE32-E72D297353CC}">
              <c16:uniqueId val="{00000001-EC48-48B8-BDAF-9B69FAD67FC3}"/>
            </c:ext>
          </c:extLst>
        </c:ser>
        <c:ser>
          <c:idx val="2"/>
          <c:order val="2"/>
          <c:tx>
            <c:strRef>
              <c:f>'Non-Māori ASR'!$E$24</c:f>
              <c:strCache>
                <c:ptCount val="1"/>
                <c:pt idx="0">
                  <c:v>Lung Cancer</c:v>
                </c:pt>
              </c:strCache>
            </c:strRef>
          </c:tx>
          <c:spPr>
            <a:ln w="19050" cap="rnd" cmpd="sng" algn="ctr">
              <a:solidFill>
                <a:schemeClr val="accent3"/>
              </a:solidFill>
              <a:prstDash val="solid"/>
              <a:round/>
            </a:ln>
            <a:effectLst/>
          </c:spPr>
          <c:marker>
            <c:spPr>
              <a:solidFill>
                <a:schemeClr val="accent3"/>
              </a:solidFill>
              <a:ln w="6350" cap="flat" cmpd="sng" algn="ctr">
                <a:solidFill>
                  <a:schemeClr val="accent3"/>
                </a:solidFill>
                <a:prstDash val="solid"/>
                <a:round/>
              </a:ln>
              <a:effectLst/>
            </c:spPr>
          </c:marker>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ASR'!$E$25:$E$41</c:f>
              <c:numCache>
                <c:formatCode>0.00</c:formatCode>
                <c:ptCount val="17"/>
                <c:pt idx="0">
                  <c:v>16.420000000000002</c:v>
                </c:pt>
                <c:pt idx="1">
                  <c:v>15.97</c:v>
                </c:pt>
                <c:pt idx="2">
                  <c:v>15.55</c:v>
                </c:pt>
                <c:pt idx="3">
                  <c:v>15.04</c:v>
                </c:pt>
                <c:pt idx="4">
                  <c:v>14.39</c:v>
                </c:pt>
                <c:pt idx="5">
                  <c:v>13.9</c:v>
                </c:pt>
                <c:pt idx="6">
                  <c:v>14.11</c:v>
                </c:pt>
                <c:pt idx="7">
                  <c:v>13.78</c:v>
                </c:pt>
                <c:pt idx="8">
                  <c:v>13.38</c:v>
                </c:pt>
                <c:pt idx="9">
                  <c:v>12.3</c:v>
                </c:pt>
                <c:pt idx="10">
                  <c:v>11.94</c:v>
                </c:pt>
                <c:pt idx="11">
                  <c:v>11.46</c:v>
                </c:pt>
                <c:pt idx="12">
                  <c:v>11.39</c:v>
                </c:pt>
                <c:pt idx="13">
                  <c:v>11.1</c:v>
                </c:pt>
                <c:pt idx="14">
                  <c:v>11</c:v>
                </c:pt>
                <c:pt idx="15">
                  <c:v>10.42</c:v>
                </c:pt>
                <c:pt idx="16">
                  <c:v>10</c:v>
                </c:pt>
              </c:numCache>
            </c:numRef>
          </c:val>
          <c:smooth val="0"/>
          <c:extLst>
            <c:ext xmlns:c16="http://schemas.microsoft.com/office/drawing/2014/chart" uri="{C3380CC4-5D6E-409C-BE32-E72D297353CC}">
              <c16:uniqueId val="{00000002-EC48-48B8-BDAF-9B69FAD67FC3}"/>
            </c:ext>
          </c:extLst>
        </c:ser>
        <c:ser>
          <c:idx val="3"/>
          <c:order val="3"/>
          <c:tx>
            <c:strRef>
              <c:f>'Non-Māori ASR'!$F$24</c:f>
              <c:strCache>
                <c:ptCount val="1"/>
                <c:pt idx="0">
                  <c:v>Cerebrovascular Disease (Stroke)</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ASR'!$F$25:$F$41</c:f>
              <c:numCache>
                <c:formatCode>0.00</c:formatCode>
                <c:ptCount val="17"/>
                <c:pt idx="0">
                  <c:v>15.916022291853459</c:v>
                </c:pt>
                <c:pt idx="1">
                  <c:v>15.842160317529537</c:v>
                </c:pt>
                <c:pt idx="2">
                  <c:v>15.851032842887317</c:v>
                </c:pt>
                <c:pt idx="3">
                  <c:v>15.739609065800488</c:v>
                </c:pt>
                <c:pt idx="4">
                  <c:v>14.726489329807318</c:v>
                </c:pt>
                <c:pt idx="5">
                  <c:v>13.804775726582571</c:v>
                </c:pt>
                <c:pt idx="6">
                  <c:v>13.151750291921324</c:v>
                </c:pt>
                <c:pt idx="7">
                  <c:v>12.421348119674212</c:v>
                </c:pt>
                <c:pt idx="8">
                  <c:v>12.152280319623184</c:v>
                </c:pt>
                <c:pt idx="9">
                  <c:v>11.402784144468113</c:v>
                </c:pt>
                <c:pt idx="10">
                  <c:v>10.947873415775549</c:v>
                </c:pt>
                <c:pt idx="11">
                  <c:v>10.350849987672859</c:v>
                </c:pt>
                <c:pt idx="12">
                  <c:v>10.071690922850181</c:v>
                </c:pt>
                <c:pt idx="13">
                  <c:v>9.980724197928696</c:v>
                </c:pt>
                <c:pt idx="14">
                  <c:v>9.6279510863419002</c:v>
                </c:pt>
                <c:pt idx="15">
                  <c:v>9.0926056119155856</c:v>
                </c:pt>
                <c:pt idx="16">
                  <c:v>8.7520414981790342</c:v>
                </c:pt>
              </c:numCache>
            </c:numRef>
          </c:val>
          <c:smooth val="0"/>
          <c:extLst>
            <c:ext xmlns:c16="http://schemas.microsoft.com/office/drawing/2014/chart" uri="{C3380CC4-5D6E-409C-BE32-E72D297353CC}">
              <c16:uniqueId val="{00000003-EC48-48B8-BDAF-9B69FAD67FC3}"/>
            </c:ext>
          </c:extLst>
        </c:ser>
        <c:ser>
          <c:idx val="4"/>
          <c:order val="4"/>
          <c:tx>
            <c:strRef>
              <c:f>'Non-Māori ASR'!$G$24</c:f>
              <c:strCache>
                <c:ptCount val="1"/>
                <c:pt idx="0">
                  <c:v>Motor Vehicle Acidents</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ASR'!$G$25:$G$39</c:f>
              <c:numCache>
                <c:formatCode>0.00</c:formatCode>
                <c:ptCount val="15"/>
                <c:pt idx="0">
                  <c:v>15.39</c:v>
                </c:pt>
                <c:pt idx="1">
                  <c:v>15</c:v>
                </c:pt>
                <c:pt idx="2">
                  <c:v>14.96</c:v>
                </c:pt>
                <c:pt idx="3">
                  <c:v>14.97</c:v>
                </c:pt>
                <c:pt idx="4">
                  <c:v>14.51</c:v>
                </c:pt>
                <c:pt idx="5">
                  <c:v>13.79</c:v>
                </c:pt>
                <c:pt idx="6">
                  <c:v>12.65</c:v>
                </c:pt>
                <c:pt idx="7">
                  <c:v>12.2</c:v>
                </c:pt>
                <c:pt idx="8">
                  <c:v>10.97</c:v>
                </c:pt>
                <c:pt idx="9">
                  <c:v>11.19</c:v>
                </c:pt>
                <c:pt idx="10">
                  <c:v>10.62</c:v>
                </c:pt>
                <c:pt idx="11">
                  <c:v>10.88</c:v>
                </c:pt>
                <c:pt idx="12">
                  <c:v>10.1</c:v>
                </c:pt>
                <c:pt idx="13">
                  <c:v>9.25</c:v>
                </c:pt>
                <c:pt idx="14">
                  <c:v>8.59</c:v>
                </c:pt>
              </c:numCache>
            </c:numRef>
          </c:val>
          <c:smooth val="0"/>
          <c:extLst>
            <c:ext xmlns:c16="http://schemas.microsoft.com/office/drawing/2014/chart" uri="{C3380CC4-5D6E-409C-BE32-E72D297353CC}">
              <c16:uniqueId val="{00000004-EC48-48B8-BDAF-9B69FAD67FC3}"/>
            </c:ext>
          </c:extLst>
        </c:ser>
        <c:ser>
          <c:idx val="5"/>
          <c:order val="5"/>
          <c:tx>
            <c:strRef>
              <c:f>'Non-Māori ASR'!$H$24</c:f>
              <c:strCache>
                <c:ptCount val="1"/>
                <c:pt idx="0">
                  <c:v>Colorectal Cancer</c:v>
                </c:pt>
              </c:strCache>
            </c:strRef>
          </c:tx>
          <c:spPr>
            <a:ln w="19050" cap="rnd" cmpd="sng" algn="ctr">
              <a:noFill/>
              <a:prstDash val="solid"/>
              <a:round/>
            </a:ln>
            <a:effectLst/>
          </c:spPr>
          <c:marker>
            <c:spPr>
              <a:solidFill>
                <a:schemeClr val="accent6"/>
              </a:solidFill>
              <a:ln w="6350" cap="flat" cmpd="sng" algn="ctr">
                <a:solidFill>
                  <a:schemeClr val="accent6"/>
                </a:solidFill>
                <a:prstDash val="solid"/>
                <a:round/>
              </a:ln>
              <a:effectLst/>
            </c:spPr>
          </c:marker>
          <c:dPt>
            <c:idx val="0"/>
            <c:marker>
              <c:spPr>
                <a:noFill/>
                <a:ln w="6350" cap="flat" cmpd="sng" algn="ctr">
                  <a:noFill/>
                  <a:prstDash val="solid"/>
                  <a:round/>
                </a:ln>
                <a:effectLst/>
              </c:spPr>
            </c:marker>
            <c:bubble3D val="0"/>
            <c:extLst>
              <c:ext xmlns:c16="http://schemas.microsoft.com/office/drawing/2014/chart" uri="{C3380CC4-5D6E-409C-BE32-E72D297353CC}">
                <c16:uniqueId val="{00000005-EC48-48B8-BDAF-9B69FAD67FC3}"/>
              </c:ext>
            </c:extLst>
          </c:dPt>
          <c:dPt>
            <c:idx val="1"/>
            <c:marker>
              <c:spPr>
                <a:noFill/>
                <a:ln w="6350" cap="flat" cmpd="sng" algn="ctr">
                  <a:noFill/>
                  <a:prstDash val="solid"/>
                  <a:round/>
                </a:ln>
                <a:effectLst/>
              </c:spPr>
            </c:marker>
            <c:bubble3D val="0"/>
            <c:extLst>
              <c:ext xmlns:c16="http://schemas.microsoft.com/office/drawing/2014/chart" uri="{C3380CC4-5D6E-409C-BE32-E72D297353CC}">
                <c16:uniqueId val="{00000006-EC48-48B8-BDAF-9B69FAD67FC3}"/>
              </c:ext>
            </c:extLst>
          </c:dPt>
          <c:dPt>
            <c:idx val="2"/>
            <c:marker>
              <c:spPr>
                <a:noFill/>
                <a:ln w="6350" cap="flat" cmpd="sng" algn="ctr">
                  <a:noFill/>
                  <a:prstDash val="solid"/>
                  <a:round/>
                </a:ln>
                <a:effectLst/>
              </c:spPr>
            </c:marker>
            <c:bubble3D val="0"/>
            <c:extLst>
              <c:ext xmlns:c16="http://schemas.microsoft.com/office/drawing/2014/chart" uri="{C3380CC4-5D6E-409C-BE32-E72D297353CC}">
                <c16:uniqueId val="{00000007-EC48-48B8-BDAF-9B69FAD67FC3}"/>
              </c:ext>
            </c:extLst>
          </c:dPt>
          <c:dPt>
            <c:idx val="3"/>
            <c:marker>
              <c:spPr>
                <a:noFill/>
                <a:ln w="6350" cap="flat" cmpd="sng" algn="ctr">
                  <a:noFill/>
                  <a:prstDash val="solid"/>
                  <a:round/>
                </a:ln>
                <a:effectLst/>
              </c:spPr>
            </c:marker>
            <c:bubble3D val="0"/>
            <c:extLst>
              <c:ext xmlns:c16="http://schemas.microsoft.com/office/drawing/2014/chart" uri="{C3380CC4-5D6E-409C-BE32-E72D297353CC}">
                <c16:uniqueId val="{00000008-EC48-48B8-BDAF-9B69FAD67FC3}"/>
              </c:ext>
            </c:extLst>
          </c:dPt>
          <c:dPt>
            <c:idx val="4"/>
            <c:marker>
              <c:spPr>
                <a:noFill/>
                <a:ln w="6350" cap="flat" cmpd="sng" algn="ctr">
                  <a:noFill/>
                  <a:prstDash val="solid"/>
                  <a:round/>
                </a:ln>
                <a:effectLst/>
              </c:spPr>
            </c:marker>
            <c:bubble3D val="0"/>
            <c:extLst>
              <c:ext xmlns:c16="http://schemas.microsoft.com/office/drawing/2014/chart" uri="{C3380CC4-5D6E-409C-BE32-E72D297353CC}">
                <c16:uniqueId val="{00000009-EC48-48B8-BDAF-9B69FAD67FC3}"/>
              </c:ext>
            </c:extLst>
          </c:dPt>
          <c:dPt>
            <c:idx val="5"/>
            <c:marker>
              <c:spPr>
                <a:noFill/>
                <a:ln w="6350" cap="flat" cmpd="sng" algn="ctr">
                  <a:noFill/>
                  <a:prstDash val="solid"/>
                  <a:round/>
                </a:ln>
                <a:effectLst/>
              </c:spPr>
            </c:marker>
            <c:bubble3D val="0"/>
            <c:extLst>
              <c:ext xmlns:c16="http://schemas.microsoft.com/office/drawing/2014/chart" uri="{C3380CC4-5D6E-409C-BE32-E72D297353CC}">
                <c16:uniqueId val="{0000000A-EC48-48B8-BDAF-9B69FAD67FC3}"/>
              </c:ext>
            </c:extLst>
          </c:dPt>
          <c:dPt>
            <c:idx val="6"/>
            <c:marker>
              <c:spPr>
                <a:noFill/>
                <a:ln w="6350" cap="flat" cmpd="sng" algn="ctr">
                  <a:noFill/>
                  <a:prstDash val="solid"/>
                  <a:round/>
                </a:ln>
                <a:effectLst/>
              </c:spPr>
            </c:marker>
            <c:bubble3D val="0"/>
            <c:extLst>
              <c:ext xmlns:c16="http://schemas.microsoft.com/office/drawing/2014/chart" uri="{C3380CC4-5D6E-409C-BE32-E72D297353CC}">
                <c16:uniqueId val="{0000000B-EC48-48B8-BDAF-9B69FAD67FC3}"/>
              </c:ext>
            </c:extLst>
          </c:dPt>
          <c:dPt>
            <c:idx val="7"/>
            <c:marker>
              <c:spPr>
                <a:noFill/>
                <a:ln w="6350" cap="flat" cmpd="sng" algn="ctr">
                  <a:noFill/>
                  <a:prstDash val="solid"/>
                  <a:round/>
                </a:ln>
                <a:effectLst/>
              </c:spPr>
            </c:marker>
            <c:bubble3D val="0"/>
            <c:extLst>
              <c:ext xmlns:c16="http://schemas.microsoft.com/office/drawing/2014/chart" uri="{C3380CC4-5D6E-409C-BE32-E72D297353CC}">
                <c16:uniqueId val="{0000000C-EC48-48B8-BDAF-9B69FAD67FC3}"/>
              </c:ext>
            </c:extLst>
          </c:dPt>
          <c:dPt>
            <c:idx val="8"/>
            <c:marker>
              <c:spPr>
                <a:noFill/>
                <a:ln w="6350" cap="flat" cmpd="sng" algn="ctr">
                  <a:noFill/>
                  <a:prstDash val="solid"/>
                  <a:round/>
                </a:ln>
                <a:effectLst/>
              </c:spPr>
            </c:marker>
            <c:bubble3D val="0"/>
            <c:extLst>
              <c:ext xmlns:c16="http://schemas.microsoft.com/office/drawing/2014/chart" uri="{C3380CC4-5D6E-409C-BE32-E72D297353CC}">
                <c16:uniqueId val="{0000000D-EC48-48B8-BDAF-9B69FAD67FC3}"/>
              </c:ext>
            </c:extLst>
          </c:dPt>
          <c:dPt>
            <c:idx val="9"/>
            <c:marker>
              <c:spPr>
                <a:noFill/>
                <a:ln w="6350" cap="flat" cmpd="sng" algn="ctr">
                  <a:noFill/>
                  <a:prstDash val="solid"/>
                  <a:round/>
                </a:ln>
                <a:effectLst/>
              </c:spPr>
            </c:marker>
            <c:bubble3D val="0"/>
            <c:extLst>
              <c:ext xmlns:c16="http://schemas.microsoft.com/office/drawing/2014/chart" uri="{C3380CC4-5D6E-409C-BE32-E72D297353CC}">
                <c16:uniqueId val="{0000000E-EC48-48B8-BDAF-9B69FAD67FC3}"/>
              </c:ext>
            </c:extLst>
          </c:dPt>
          <c:dPt>
            <c:idx val="10"/>
            <c:marker>
              <c:spPr>
                <a:noFill/>
                <a:ln w="6350" cap="flat" cmpd="sng" algn="ctr">
                  <a:noFill/>
                  <a:prstDash val="solid"/>
                  <a:round/>
                </a:ln>
                <a:effectLst/>
              </c:spPr>
            </c:marker>
            <c:bubble3D val="0"/>
            <c:extLst>
              <c:ext xmlns:c16="http://schemas.microsoft.com/office/drawing/2014/chart" uri="{C3380CC4-5D6E-409C-BE32-E72D297353CC}">
                <c16:uniqueId val="{0000000F-EC48-48B8-BDAF-9B69FAD67FC3}"/>
              </c:ext>
            </c:extLst>
          </c:dPt>
          <c:dPt>
            <c:idx val="11"/>
            <c:marker>
              <c:spPr>
                <a:noFill/>
                <a:ln w="6350" cap="flat" cmpd="sng" algn="ctr">
                  <a:noFill/>
                  <a:prstDash val="solid"/>
                  <a:round/>
                </a:ln>
                <a:effectLst/>
              </c:spPr>
            </c:marker>
            <c:bubble3D val="0"/>
            <c:extLst>
              <c:ext xmlns:c16="http://schemas.microsoft.com/office/drawing/2014/chart" uri="{C3380CC4-5D6E-409C-BE32-E72D297353CC}">
                <c16:uniqueId val="{00000010-EC48-48B8-BDAF-9B69FAD67FC3}"/>
              </c:ext>
            </c:extLst>
          </c:dPt>
          <c:dPt>
            <c:idx val="12"/>
            <c:marker>
              <c:spPr>
                <a:noFill/>
                <a:ln w="6350" cap="flat" cmpd="sng" algn="ctr">
                  <a:noFill/>
                  <a:prstDash val="solid"/>
                  <a:round/>
                </a:ln>
                <a:effectLst/>
              </c:spPr>
            </c:marker>
            <c:bubble3D val="0"/>
            <c:extLst>
              <c:ext xmlns:c16="http://schemas.microsoft.com/office/drawing/2014/chart" uri="{C3380CC4-5D6E-409C-BE32-E72D297353CC}">
                <c16:uniqueId val="{00000011-EC48-48B8-BDAF-9B69FAD67FC3}"/>
              </c:ext>
            </c:extLst>
          </c:dPt>
          <c:dPt>
            <c:idx val="13"/>
            <c:marker>
              <c:spPr>
                <a:noFill/>
                <a:ln w="6350" cap="flat" cmpd="sng" algn="ctr">
                  <a:noFill/>
                  <a:prstDash val="solid"/>
                  <a:round/>
                </a:ln>
                <a:effectLst/>
              </c:spPr>
            </c:marker>
            <c:bubble3D val="0"/>
            <c:extLst>
              <c:ext xmlns:c16="http://schemas.microsoft.com/office/drawing/2014/chart" uri="{C3380CC4-5D6E-409C-BE32-E72D297353CC}">
                <c16:uniqueId val="{00000012-EC48-48B8-BDAF-9B69FAD67FC3}"/>
              </c:ext>
            </c:extLst>
          </c:dPt>
          <c:dPt>
            <c:idx val="14"/>
            <c:marker>
              <c:spPr>
                <a:noFill/>
                <a:ln w="6350" cap="flat" cmpd="sng" algn="ctr">
                  <a:noFill/>
                  <a:prstDash val="solid"/>
                  <a:round/>
                </a:ln>
                <a:effectLst/>
              </c:spPr>
            </c:marker>
            <c:bubble3D val="0"/>
            <c:extLst>
              <c:ext xmlns:c16="http://schemas.microsoft.com/office/drawing/2014/chart" uri="{C3380CC4-5D6E-409C-BE32-E72D297353CC}">
                <c16:uniqueId val="{00000013-EC48-48B8-BDAF-9B69FAD67FC3}"/>
              </c:ext>
            </c:extLst>
          </c:dPt>
          <c:dPt>
            <c:idx val="16"/>
            <c:bubble3D val="0"/>
            <c:spPr>
              <a:ln w="19050" cap="rnd" cmpd="sng" algn="ctr">
                <a:solidFill>
                  <a:schemeClr val="accent6"/>
                </a:solidFill>
                <a:prstDash val="solid"/>
                <a:round/>
              </a:ln>
              <a:effectLst/>
            </c:spPr>
            <c:extLst>
              <c:ext xmlns:c16="http://schemas.microsoft.com/office/drawing/2014/chart" uri="{C3380CC4-5D6E-409C-BE32-E72D297353CC}">
                <c16:uniqueId val="{00000015-EC48-48B8-BDAF-9B69FAD67FC3}"/>
              </c:ext>
            </c:extLst>
          </c:dPt>
          <c:cat>
            <c:strRef>
              <c:f>'Non-Māori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ASR'!$H$25:$H$41</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8.31</c:v>
                </c:pt>
                <c:pt idx="16">
                  <c:v>8.26</c:v>
                </c:pt>
              </c:numCache>
            </c:numRef>
          </c:val>
          <c:smooth val="0"/>
          <c:extLst>
            <c:ext xmlns:c16="http://schemas.microsoft.com/office/drawing/2014/chart" uri="{C3380CC4-5D6E-409C-BE32-E72D297353CC}">
              <c16:uniqueId val="{00000016-EC48-48B8-BDAF-9B69FAD67FC3}"/>
            </c:ext>
          </c:extLst>
        </c:ser>
        <c:dLbls>
          <c:showLegendKey val="0"/>
          <c:showVal val="0"/>
          <c:showCatName val="0"/>
          <c:showSerName val="0"/>
          <c:showPercent val="0"/>
          <c:showBubbleSize val="0"/>
        </c:dLbls>
        <c:marker val="1"/>
        <c:smooth val="0"/>
        <c:axId val="312473440"/>
        <c:axId val="312475400"/>
      </c:lineChart>
      <c:catAx>
        <c:axId val="31247344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5400"/>
        <c:crosses val="autoZero"/>
        <c:auto val="1"/>
        <c:lblAlgn val="ctr"/>
        <c:lblOffset val="100"/>
        <c:noMultiLvlLbl val="0"/>
      </c:catAx>
      <c:valAx>
        <c:axId val="312475400"/>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3440"/>
        <c:crosses val="autoZero"/>
        <c:crossBetween val="between"/>
      </c:valAx>
      <c:spPr>
        <a:noFill/>
        <a:ln>
          <a:noFill/>
        </a:ln>
        <a:effectLst/>
      </c:spPr>
    </c:plotArea>
    <c:legend>
      <c:legendPos val="b"/>
      <c:layout>
        <c:manualLayout>
          <c:xMode val="edge"/>
          <c:yMode val="edge"/>
          <c:x val="1.6484691660977466E-2"/>
          <c:y val="4.662776616360733E-2"/>
          <c:w val="0.89999999038011902"/>
          <c:h val="5.1263550514434902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YLL'!$C$24</c:f>
              <c:strCache>
                <c:ptCount val="1"/>
                <c:pt idx="0">
                  <c:v>Ischaemic heart diseases</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YLL'!$C$25:$C$41</c:f>
              <c:numCache>
                <c:formatCode>0.0</c:formatCode>
                <c:ptCount val="17"/>
                <c:pt idx="0">
                  <c:v>14218.389369977516</c:v>
                </c:pt>
                <c:pt idx="1">
                  <c:v>14724.314303736293</c:v>
                </c:pt>
                <c:pt idx="2">
                  <c:v>14809.850256859716</c:v>
                </c:pt>
                <c:pt idx="3">
                  <c:v>14511.789625355752</c:v>
                </c:pt>
                <c:pt idx="4">
                  <c:v>13720.278559217517</c:v>
                </c:pt>
                <c:pt idx="5">
                  <c:v>13810.83358994268</c:v>
                </c:pt>
                <c:pt idx="6">
                  <c:v>14052.318913355057</c:v>
                </c:pt>
                <c:pt idx="7">
                  <c:v>14025.455511992575</c:v>
                </c:pt>
                <c:pt idx="8">
                  <c:v>14266.225957268292</c:v>
                </c:pt>
                <c:pt idx="9">
                  <c:v>14843.617334726554</c:v>
                </c:pt>
                <c:pt idx="10">
                  <c:v>14621.596872701444</c:v>
                </c:pt>
                <c:pt idx="11">
                  <c:v>14056.878568356464</c:v>
                </c:pt>
                <c:pt idx="12">
                  <c:v>12644.108011174694</c:v>
                </c:pt>
                <c:pt idx="13">
                  <c:v>12029.066810078486</c:v>
                </c:pt>
                <c:pt idx="14">
                  <c:v>11441.612606854327</c:v>
                </c:pt>
                <c:pt idx="15">
                  <c:v>11683.177022723161</c:v>
                </c:pt>
                <c:pt idx="16">
                  <c:v>12099.27139809762</c:v>
                </c:pt>
              </c:numCache>
            </c:numRef>
          </c:val>
          <c:smooth val="0"/>
          <c:extLst>
            <c:ext xmlns:c16="http://schemas.microsoft.com/office/drawing/2014/chart" uri="{C3380CC4-5D6E-409C-BE32-E72D297353CC}">
              <c16:uniqueId val="{00000000-EE28-4462-AF92-CD55AD7D4407}"/>
            </c:ext>
          </c:extLst>
        </c:ser>
        <c:ser>
          <c:idx val="2"/>
          <c:order val="1"/>
          <c:tx>
            <c:strRef>
              <c:f>'Māori YLL'!$D$24</c:f>
              <c:strCache>
                <c:ptCount val="1"/>
                <c:pt idx="0">
                  <c:v>Motor vehicle accidents</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YLL'!$D$25:$D$41</c:f>
              <c:numCache>
                <c:formatCode>0.0</c:formatCode>
                <c:ptCount val="17"/>
                <c:pt idx="0">
                  <c:v>7393.8793982941315</c:v>
                </c:pt>
                <c:pt idx="1">
                  <c:v>6523.079284210824</c:v>
                </c:pt>
                <c:pt idx="2">
                  <c:v>6166.8305117316559</c:v>
                </c:pt>
                <c:pt idx="3">
                  <c:v>5473.4125193204218</c:v>
                </c:pt>
                <c:pt idx="4">
                  <c:v>5270.9391783135316</c:v>
                </c:pt>
                <c:pt idx="5">
                  <c:v>5660.1439976910633</c:v>
                </c:pt>
                <c:pt idx="6">
                  <c:v>6105.8290217075273</c:v>
                </c:pt>
                <c:pt idx="7">
                  <c:v>6871.8154422450671</c:v>
                </c:pt>
                <c:pt idx="8">
                  <c:v>6510.6228725001447</c:v>
                </c:pt>
                <c:pt idx="9">
                  <c:v>6391.7497758031914</c:v>
                </c:pt>
                <c:pt idx="10">
                  <c:v>5811.9142914823533</c:v>
                </c:pt>
                <c:pt idx="11">
                  <c:v>5853.8665452258474</c:v>
                </c:pt>
                <c:pt idx="12">
                  <c:v>5935.8971513903289</c:v>
                </c:pt>
                <c:pt idx="13">
                  <c:v>5513.1262840026175</c:v>
                </c:pt>
                <c:pt idx="14">
                  <c:v>5098.1424633232937</c:v>
                </c:pt>
                <c:pt idx="15">
                  <c:v>4004.6026861215441</c:v>
                </c:pt>
                <c:pt idx="16">
                  <c:v>3823.1554816783828</c:v>
                </c:pt>
              </c:numCache>
            </c:numRef>
          </c:val>
          <c:smooth val="0"/>
          <c:extLst>
            <c:ext xmlns:c16="http://schemas.microsoft.com/office/drawing/2014/chart" uri="{C3380CC4-5D6E-409C-BE32-E72D297353CC}">
              <c16:uniqueId val="{00000001-EE28-4462-AF92-CD55AD7D4407}"/>
            </c:ext>
          </c:extLst>
        </c:ser>
        <c:ser>
          <c:idx val="0"/>
          <c:order val="2"/>
          <c:tx>
            <c:strRef>
              <c:f>'Māori YLL'!$E$24</c:f>
              <c:strCache>
                <c:ptCount val="1"/>
                <c:pt idx="0">
                  <c:v>Suicide</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YLL'!$E$25:$E$41</c:f>
              <c:numCache>
                <c:formatCode>0.0</c:formatCode>
                <c:ptCount val="17"/>
                <c:pt idx="0">
                  <c:v>6306.1417288698167</c:v>
                </c:pt>
                <c:pt idx="1">
                  <c:v>5990.35449856993</c:v>
                </c:pt>
                <c:pt idx="2">
                  <c:v>5646.0381303975919</c:v>
                </c:pt>
                <c:pt idx="3">
                  <c:v>4867.0649373166789</c:v>
                </c:pt>
                <c:pt idx="4">
                  <c:v>4882.5515192592211</c:v>
                </c:pt>
                <c:pt idx="5">
                  <c:v>4841.0767823141759</c:v>
                </c:pt>
                <c:pt idx="6">
                  <c:v>5408.1176805071809</c:v>
                </c:pt>
                <c:pt idx="7">
                  <c:v>5863.9800031970744</c:v>
                </c:pt>
                <c:pt idx="8">
                  <c:v>6189.8533843893083</c:v>
                </c:pt>
                <c:pt idx="9">
                  <c:v>5873.5494861896195</c:v>
                </c:pt>
                <c:pt idx="10">
                  <c:v>5239.0565611107486</c:v>
                </c:pt>
                <c:pt idx="11">
                  <c:v>4717.3959833949993</c:v>
                </c:pt>
                <c:pt idx="12">
                  <c:v>4768.769811916155</c:v>
                </c:pt>
                <c:pt idx="13">
                  <c:v>5613.0279889337908</c:v>
                </c:pt>
                <c:pt idx="14">
                  <c:v>6080.3882548185175</c:v>
                </c:pt>
                <c:pt idx="15">
                  <c:v>5954.7787989120216</c:v>
                </c:pt>
                <c:pt idx="16">
                  <c:v>5419.4355369671894</c:v>
                </c:pt>
              </c:numCache>
            </c:numRef>
          </c:val>
          <c:smooth val="0"/>
          <c:extLst>
            <c:ext xmlns:c16="http://schemas.microsoft.com/office/drawing/2014/chart" uri="{C3380CC4-5D6E-409C-BE32-E72D297353CC}">
              <c16:uniqueId val="{00000002-EE28-4462-AF92-CD55AD7D4407}"/>
            </c:ext>
          </c:extLst>
        </c:ser>
        <c:ser>
          <c:idx val="3"/>
          <c:order val="3"/>
          <c:tx>
            <c:strRef>
              <c:f>'Māori YLL'!$F$24</c:f>
              <c:strCache>
                <c:ptCount val="1"/>
                <c:pt idx="0">
                  <c:v>Lung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YLL'!$F$25:$F$41</c:f>
              <c:numCache>
                <c:formatCode>0.0</c:formatCode>
                <c:ptCount val="17"/>
                <c:pt idx="0">
                  <c:v>4986.7434956501502</c:v>
                </c:pt>
                <c:pt idx="1">
                  <c:v>4854.0069349781188</c:v>
                </c:pt>
                <c:pt idx="2">
                  <c:v>4680.1729926460739</c:v>
                </c:pt>
                <c:pt idx="3">
                  <c:v>4759.5666135788388</c:v>
                </c:pt>
                <c:pt idx="4">
                  <c:v>4698.0945762239699</c:v>
                </c:pt>
                <c:pt idx="5">
                  <c:v>4710.4845185387776</c:v>
                </c:pt>
                <c:pt idx="6">
                  <c:v>4836.7548795609027</c:v>
                </c:pt>
                <c:pt idx="7">
                  <c:v>5096.4854649244489</c:v>
                </c:pt>
                <c:pt idx="8">
                  <c:v>5114.7135941152601</c:v>
                </c:pt>
                <c:pt idx="9">
                  <c:v>5271.0501131107194</c:v>
                </c:pt>
                <c:pt idx="10">
                  <c:v>5099.6886701105977</c:v>
                </c:pt>
                <c:pt idx="11">
                  <c:v>5504.3923328282926</c:v>
                </c:pt>
                <c:pt idx="12">
                  <c:v>5631.7905434806571</c:v>
                </c:pt>
                <c:pt idx="13">
                  <c:v>5868.797231078539</c:v>
                </c:pt>
                <c:pt idx="14">
                  <c:v>5741.6063773780097</c:v>
                </c:pt>
                <c:pt idx="15">
                  <c:v>5568.2007545623683</c:v>
                </c:pt>
                <c:pt idx="16">
                  <c:v>5751.8109375794875</c:v>
                </c:pt>
              </c:numCache>
            </c:numRef>
          </c:val>
          <c:smooth val="0"/>
          <c:extLst>
            <c:ext xmlns:c16="http://schemas.microsoft.com/office/drawing/2014/chart" uri="{C3380CC4-5D6E-409C-BE32-E72D297353CC}">
              <c16:uniqueId val="{00000003-EE28-4462-AF92-CD55AD7D4407}"/>
            </c:ext>
          </c:extLst>
        </c:ser>
        <c:ser>
          <c:idx val="4"/>
          <c:order val="4"/>
          <c:tx>
            <c:strRef>
              <c:f>'Māori YLL'!$G$24</c:f>
              <c:strCache>
                <c:ptCount val="1"/>
                <c:pt idx="0">
                  <c:v>Other forms of heart disease</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YLL'!$G$25:$G$41</c:f>
              <c:numCache>
                <c:formatCode>0.0</c:formatCode>
                <c:ptCount val="17"/>
                <c:pt idx="0">
                  <c:v>3843.4627317179961</c:v>
                </c:pt>
                <c:pt idx="1">
                  <c:v>3821.295200217713</c:v>
                </c:pt>
                <c:pt idx="2">
                  <c:v>3836.7526356704766</c:v>
                </c:pt>
                <c:pt idx="3">
                  <c:v>3808.2642726150548</c:v>
                </c:pt>
                <c:pt idx="4">
                  <c:v>3801.0129789935331</c:v>
                </c:pt>
                <c:pt idx="5">
                  <c:v>3846.8109268351382</c:v>
                </c:pt>
                <c:pt idx="6">
                  <c:v>3500.7667226112053</c:v>
                </c:pt>
                <c:pt idx="7">
                  <c:v>3416.4505473544173</c:v>
                </c:pt>
                <c:pt idx="8">
                  <c:v>3319.8185658693578</c:v>
                </c:pt>
                <c:pt idx="9">
                  <c:v>3577.4780135995561</c:v>
                </c:pt>
                <c:pt idx="10">
                  <c:v>3226.8530578038899</c:v>
                </c:pt>
                <c:pt idx="11">
                  <c:v>3267.1475468147983</c:v>
                </c:pt>
                <c:pt idx="12">
                  <c:v>3101.9168632471301</c:v>
                </c:pt>
                <c:pt idx="13">
                  <c:v>3156.3906108203651</c:v>
                </c:pt>
                <c:pt idx="14">
                  <c:v>3351.0949727044922</c:v>
                </c:pt>
                <c:pt idx="15">
                  <c:v>3989.3981777329072</c:v>
                </c:pt>
                <c:pt idx="16">
                  <c:v>4627.0297280690238</c:v>
                </c:pt>
              </c:numCache>
            </c:numRef>
          </c:val>
          <c:smooth val="0"/>
          <c:extLst>
            <c:ext xmlns:c16="http://schemas.microsoft.com/office/drawing/2014/chart" uri="{C3380CC4-5D6E-409C-BE32-E72D297353CC}">
              <c16:uniqueId val="{00000004-EE28-4462-AF92-CD55AD7D4407}"/>
            </c:ext>
          </c:extLst>
        </c:ser>
        <c:ser>
          <c:idx val="5"/>
          <c:order val="5"/>
          <c:tx>
            <c:strRef>
              <c:f>'Māori YLL'!$H$24</c:f>
              <c:strCache>
                <c:ptCount val="1"/>
                <c:pt idx="0">
                  <c:v>Diabetes</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YLL'!$H$25:$H$41</c:f>
              <c:numCache>
                <c:formatCode>0.0</c:formatCode>
                <c:ptCount val="17"/>
                <c:pt idx="0">
                  <c:v>3669.769526785959</c:v>
                </c:pt>
                <c:pt idx="1">
                  <c:v>4221.3862047694583</c:v>
                </c:pt>
                <c:pt idx="2">
                  <c:v>4396.1526741162834</c:v>
                </c:pt>
                <c:pt idx="3">
                  <c:v>4295.6030408998477</c:v>
                </c:pt>
                <c:pt idx="4">
                  <c:v>4084.5749867434288</c:v>
                </c:pt>
                <c:pt idx="5">
                  <c:v>4026.0324183872026</c:v>
                </c:pt>
                <c:pt idx="6">
                  <c:v>4313.8002203800752</c:v>
                </c:pt>
                <c:pt idx="7">
                  <c:v>4532.1954504209316</c:v>
                </c:pt>
                <c:pt idx="8">
                  <c:v>4912.9581281642359</c:v>
                </c:pt>
                <c:pt idx="9">
                  <c:v>4860.927223079374</c:v>
                </c:pt>
                <c:pt idx="10">
                  <c:v>4768.0740329063128</c:v>
                </c:pt>
                <c:pt idx="11">
                  <c:v>4628.150233796282</c:v>
                </c:pt>
                <c:pt idx="12">
                  <c:v>4351.9948890573396</c:v>
                </c:pt>
                <c:pt idx="13">
                  <c:v>4496.2076667451956</c:v>
                </c:pt>
                <c:pt idx="14">
                  <c:v>4363.6623728893528</c:v>
                </c:pt>
                <c:pt idx="15">
                  <c:v>4375.5618121881962</c:v>
                </c:pt>
                <c:pt idx="16">
                  <c:v>4069.1985564260171</c:v>
                </c:pt>
              </c:numCache>
            </c:numRef>
          </c:val>
          <c:smooth val="0"/>
          <c:extLst>
            <c:ext xmlns:c16="http://schemas.microsoft.com/office/drawing/2014/chart" uri="{C3380CC4-5D6E-409C-BE32-E72D297353CC}">
              <c16:uniqueId val="{00000005-EE28-4462-AF92-CD55AD7D4407}"/>
            </c:ext>
          </c:extLst>
        </c:ser>
        <c:dLbls>
          <c:showLegendKey val="0"/>
          <c:showVal val="0"/>
          <c:showCatName val="0"/>
          <c:showSerName val="0"/>
          <c:showPercent val="0"/>
          <c:showBubbleSize val="0"/>
        </c:dLbls>
        <c:marker val="1"/>
        <c:smooth val="0"/>
        <c:axId val="312479320"/>
        <c:axId val="312475792"/>
      </c:lineChart>
      <c:catAx>
        <c:axId val="31247932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540000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5792"/>
        <c:crosses val="autoZero"/>
        <c:auto val="1"/>
        <c:lblAlgn val="ctr"/>
        <c:lblOffset val="100"/>
        <c:noMultiLvlLbl val="0"/>
      </c:catAx>
      <c:valAx>
        <c:axId val="312475792"/>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9320"/>
        <c:crosses val="autoZero"/>
        <c:crossBetween val="between"/>
      </c:valAx>
      <c:spPr>
        <a:noFill/>
        <a:ln>
          <a:noFill/>
        </a:ln>
        <a:effectLst/>
      </c:spPr>
    </c:plotArea>
    <c:legend>
      <c:legendPos val="b"/>
      <c:layout>
        <c:manualLayout>
          <c:xMode val="edge"/>
          <c:yMode val="edge"/>
          <c:x val="1.6484691660977466E-2"/>
          <c:y val="4.662776616360733E-2"/>
          <c:w val="0.96664445183129444"/>
          <c:h val="4.879583950695021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'Non-Māori YLL'!$C$24</c:f>
              <c:strCache>
                <c:ptCount val="1"/>
                <c:pt idx="0">
                  <c:v>Ischaemic Heart Disease</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YLL'!$C$25:$C$41</c:f>
              <c:numCache>
                <c:formatCode>0.0</c:formatCode>
                <c:ptCount val="17"/>
                <c:pt idx="0">
                  <c:v>105163.1</c:v>
                </c:pt>
                <c:pt idx="1">
                  <c:v>101756.6</c:v>
                </c:pt>
                <c:pt idx="2">
                  <c:v>96546.93</c:v>
                </c:pt>
                <c:pt idx="3">
                  <c:v>93258</c:v>
                </c:pt>
                <c:pt idx="4">
                  <c:v>90024.02</c:v>
                </c:pt>
                <c:pt idx="5">
                  <c:v>88025.279999999999</c:v>
                </c:pt>
                <c:pt idx="6">
                  <c:v>87373.89</c:v>
                </c:pt>
                <c:pt idx="7">
                  <c:v>84192.44</c:v>
                </c:pt>
                <c:pt idx="8">
                  <c:v>81938.5</c:v>
                </c:pt>
                <c:pt idx="9">
                  <c:v>78166.64</c:v>
                </c:pt>
                <c:pt idx="10">
                  <c:v>76211.89</c:v>
                </c:pt>
                <c:pt idx="11">
                  <c:v>75652.36</c:v>
                </c:pt>
                <c:pt idx="12">
                  <c:v>74182.460000000006</c:v>
                </c:pt>
                <c:pt idx="13">
                  <c:v>74144.460000000006</c:v>
                </c:pt>
                <c:pt idx="14">
                  <c:v>73114.14</c:v>
                </c:pt>
                <c:pt idx="15">
                  <c:v>71356.850000000006</c:v>
                </c:pt>
                <c:pt idx="16">
                  <c:v>68637.63</c:v>
                </c:pt>
              </c:numCache>
            </c:numRef>
          </c:val>
          <c:smooth val="0"/>
          <c:extLst>
            <c:ext xmlns:c16="http://schemas.microsoft.com/office/drawing/2014/chart" uri="{C3380CC4-5D6E-409C-BE32-E72D297353CC}">
              <c16:uniqueId val="{00000000-A055-411A-8304-85E7747FFACD}"/>
            </c:ext>
          </c:extLst>
        </c:ser>
        <c:ser>
          <c:idx val="2"/>
          <c:order val="1"/>
          <c:tx>
            <c:strRef>
              <c:f>'Non-Māori YLL'!$D$24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YLL'!$D$25:$D$41</c:f>
              <c:numCache>
                <c:formatCode>0.0</c:formatCode>
                <c:ptCount val="17"/>
                <c:pt idx="0">
                  <c:v>26716.78</c:v>
                </c:pt>
                <c:pt idx="1">
                  <c:v>26541.8</c:v>
                </c:pt>
                <c:pt idx="2">
                  <c:v>26401.7</c:v>
                </c:pt>
                <c:pt idx="3">
                  <c:v>26077.48</c:v>
                </c:pt>
                <c:pt idx="4">
                  <c:v>25540.23</c:v>
                </c:pt>
                <c:pt idx="5">
                  <c:v>25284.28</c:v>
                </c:pt>
                <c:pt idx="6">
                  <c:v>26313.279999999999</c:v>
                </c:pt>
                <c:pt idx="7">
                  <c:v>26245.16</c:v>
                </c:pt>
                <c:pt idx="8">
                  <c:v>26115.15</c:v>
                </c:pt>
                <c:pt idx="9">
                  <c:v>24675.599999999999</c:v>
                </c:pt>
                <c:pt idx="10">
                  <c:v>24712.32</c:v>
                </c:pt>
                <c:pt idx="11">
                  <c:v>24398.67</c:v>
                </c:pt>
                <c:pt idx="12">
                  <c:v>24934.13</c:v>
                </c:pt>
                <c:pt idx="13">
                  <c:v>24813.26</c:v>
                </c:pt>
                <c:pt idx="14">
                  <c:v>25383.73</c:v>
                </c:pt>
                <c:pt idx="15">
                  <c:v>24705.84</c:v>
                </c:pt>
                <c:pt idx="16">
                  <c:v>24287.94</c:v>
                </c:pt>
              </c:numCache>
            </c:numRef>
          </c:val>
          <c:smooth val="0"/>
          <c:extLst>
            <c:ext xmlns:c16="http://schemas.microsoft.com/office/drawing/2014/chart" uri="{C3380CC4-5D6E-409C-BE32-E72D297353CC}">
              <c16:uniqueId val="{00000001-A055-411A-8304-85E7747FFACD}"/>
            </c:ext>
          </c:extLst>
        </c:ser>
        <c:ser>
          <c:idx val="0"/>
          <c:order val="2"/>
          <c:tx>
            <c:strRef>
              <c:f>'Non-Māori YLL'!$E$24</c:f>
              <c:strCache>
                <c:ptCount val="1"/>
                <c:pt idx="0">
                  <c:v>Cerebrovascular Disease (Stroke)</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YLL'!$E$25:$E$41</c:f>
              <c:numCache>
                <c:formatCode>0.0</c:formatCode>
                <c:ptCount val="17"/>
                <c:pt idx="0">
                  <c:v>25322.74</c:v>
                </c:pt>
                <c:pt idx="1">
                  <c:v>25826.77</c:v>
                </c:pt>
                <c:pt idx="2">
                  <c:v>26381.74</c:v>
                </c:pt>
                <c:pt idx="3">
                  <c:v>26929.53</c:v>
                </c:pt>
                <c:pt idx="4">
                  <c:v>25910.35</c:v>
                </c:pt>
                <c:pt idx="5">
                  <c:v>24953</c:v>
                </c:pt>
                <c:pt idx="6">
                  <c:v>24454.87</c:v>
                </c:pt>
                <c:pt idx="7">
                  <c:v>23602.21</c:v>
                </c:pt>
                <c:pt idx="8">
                  <c:v>23813.07</c:v>
                </c:pt>
                <c:pt idx="9">
                  <c:v>23093.85</c:v>
                </c:pt>
                <c:pt idx="10">
                  <c:v>22965.26</c:v>
                </c:pt>
                <c:pt idx="11">
                  <c:v>22286.560000000001</c:v>
                </c:pt>
                <c:pt idx="12">
                  <c:v>22150.43</c:v>
                </c:pt>
                <c:pt idx="13">
                  <c:v>22549.08</c:v>
                </c:pt>
                <c:pt idx="14">
                  <c:v>22491.09</c:v>
                </c:pt>
                <c:pt idx="15">
                  <c:v>21959.18</c:v>
                </c:pt>
                <c:pt idx="16">
                  <c:v>21766.79</c:v>
                </c:pt>
              </c:numCache>
            </c:numRef>
          </c:val>
          <c:smooth val="0"/>
          <c:extLst>
            <c:ext xmlns:c16="http://schemas.microsoft.com/office/drawing/2014/chart" uri="{C3380CC4-5D6E-409C-BE32-E72D297353CC}">
              <c16:uniqueId val="{00000002-A055-411A-8304-85E7747FFACD}"/>
            </c:ext>
          </c:extLst>
        </c:ser>
        <c:ser>
          <c:idx val="3"/>
          <c:order val="3"/>
          <c:tx>
            <c:strRef>
              <c:f>'Non-Māori YLL'!$F$24</c:f>
              <c:strCache>
                <c:ptCount val="1"/>
                <c:pt idx="0">
                  <c:v>Suicide</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YLL'!$F$25:$F$41</c:f>
              <c:numCache>
                <c:formatCode>0.0</c:formatCode>
                <c:ptCount val="17"/>
                <c:pt idx="0">
                  <c:v>24730.07</c:v>
                </c:pt>
                <c:pt idx="1">
                  <c:v>23890.59</c:v>
                </c:pt>
                <c:pt idx="2">
                  <c:v>22493.25</c:v>
                </c:pt>
                <c:pt idx="3">
                  <c:v>21712.44</c:v>
                </c:pt>
                <c:pt idx="4">
                  <c:v>21052.1</c:v>
                </c:pt>
                <c:pt idx="5">
                  <c:v>20827.53</c:v>
                </c:pt>
                <c:pt idx="6">
                  <c:v>19969.919999999998</c:v>
                </c:pt>
                <c:pt idx="7">
                  <c:v>20114.689999999999</c:v>
                </c:pt>
                <c:pt idx="8">
                  <c:v>20487.8</c:v>
                </c:pt>
                <c:pt idx="9">
                  <c:v>20594.3</c:v>
                </c:pt>
                <c:pt idx="10">
                  <c:v>20882.75</c:v>
                </c:pt>
                <c:pt idx="11">
                  <c:v>21119.54</c:v>
                </c:pt>
                <c:pt idx="12">
                  <c:v>21230.62</c:v>
                </c:pt>
                <c:pt idx="13">
                  <c:v>20822.78</c:v>
                </c:pt>
                <c:pt idx="14">
                  <c:v>20530.419999999998</c:v>
                </c:pt>
                <c:pt idx="15">
                  <c:v>19983.77</c:v>
                </c:pt>
                <c:pt idx="16">
                  <c:v>19687.53</c:v>
                </c:pt>
              </c:numCache>
            </c:numRef>
          </c:val>
          <c:smooth val="0"/>
          <c:extLst>
            <c:ext xmlns:c16="http://schemas.microsoft.com/office/drawing/2014/chart" uri="{C3380CC4-5D6E-409C-BE32-E72D297353CC}">
              <c16:uniqueId val="{00000003-A055-411A-8304-85E7747FFACD}"/>
            </c:ext>
          </c:extLst>
        </c:ser>
        <c:ser>
          <c:idx val="4"/>
          <c:order val="4"/>
          <c:tx>
            <c:strRef>
              <c:f>'Non-Māori YLL'!$G$24</c:f>
              <c:strCache>
                <c:ptCount val="1"/>
                <c:pt idx="0">
                  <c:v>Colorectal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05-A055-411A-8304-85E7747FFACD}"/>
              </c:ext>
            </c:extLst>
          </c:dPt>
          <c:dPt>
            <c:idx val="6"/>
            <c:marker>
              <c:symbol val="none"/>
            </c:marker>
            <c:bubble3D val="0"/>
            <c:spPr>
              <a:ln w="19050" cap="rnd" cmpd="sng" algn="ctr">
                <a:noFill/>
                <a:prstDash val="solid"/>
                <a:round/>
              </a:ln>
              <a:effectLst/>
            </c:spPr>
            <c:extLst>
              <c:ext xmlns:c16="http://schemas.microsoft.com/office/drawing/2014/chart" uri="{C3380CC4-5D6E-409C-BE32-E72D297353CC}">
                <c16:uniqueId val="{00000007-A055-411A-8304-85E7747FFACD}"/>
              </c:ext>
            </c:extLst>
          </c:dPt>
          <c:dPt>
            <c:idx val="7"/>
            <c:bubble3D val="0"/>
            <c:spPr>
              <a:ln w="19050" cap="rnd" cmpd="sng" algn="ctr">
                <a:noFill/>
                <a:prstDash val="solid"/>
                <a:round/>
              </a:ln>
              <a:effectLst/>
            </c:spPr>
            <c:extLst>
              <c:ext xmlns:c16="http://schemas.microsoft.com/office/drawing/2014/chart" uri="{C3380CC4-5D6E-409C-BE32-E72D297353CC}">
                <c16:uniqueId val="{00000009-A055-411A-8304-85E7747FFACD}"/>
              </c:ext>
            </c:extLst>
          </c:dPt>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YLL'!$G$25:$G$41</c:f>
              <c:numCache>
                <c:formatCode>0.0</c:formatCode>
                <c:ptCount val="17"/>
                <c:pt idx="0">
                  <c:v>20486.29</c:v>
                </c:pt>
                <c:pt idx="1">
                  <c:v>20141.29</c:v>
                </c:pt>
                <c:pt idx="2">
                  <c:v>19709.669999999998</c:v>
                </c:pt>
                <c:pt idx="3">
                  <c:v>19643.97</c:v>
                </c:pt>
                <c:pt idx="4">
                  <c:v>19366.21</c:v>
                </c:pt>
                <c:pt idx="5">
                  <c:v>0</c:v>
                </c:pt>
                <c:pt idx="6">
                  <c:v>0</c:v>
                </c:pt>
                <c:pt idx="7">
                  <c:v>18663.8</c:v>
                </c:pt>
                <c:pt idx="8">
                  <c:v>18808.669999999998</c:v>
                </c:pt>
                <c:pt idx="9">
                  <c:v>19446.41</c:v>
                </c:pt>
                <c:pt idx="10">
                  <c:v>20116.61</c:v>
                </c:pt>
                <c:pt idx="11">
                  <c:v>20510.099999999999</c:v>
                </c:pt>
                <c:pt idx="12">
                  <c:v>20154.71</c:v>
                </c:pt>
                <c:pt idx="13">
                  <c:v>18920.8</c:v>
                </c:pt>
                <c:pt idx="14">
                  <c:v>19227.419999999998</c:v>
                </c:pt>
                <c:pt idx="15">
                  <c:v>19191.97</c:v>
                </c:pt>
                <c:pt idx="16">
                  <c:v>19466.95</c:v>
                </c:pt>
              </c:numCache>
            </c:numRef>
          </c:val>
          <c:smooth val="0"/>
          <c:extLst>
            <c:ext xmlns:c16="http://schemas.microsoft.com/office/drawing/2014/chart" uri="{C3380CC4-5D6E-409C-BE32-E72D297353CC}">
              <c16:uniqueId val="{0000000A-A055-411A-8304-85E7747FFACD}"/>
            </c:ext>
          </c:extLst>
        </c:ser>
        <c:ser>
          <c:idx val="5"/>
          <c:order val="5"/>
          <c:tx>
            <c:strRef>
              <c:f>'Non-Māori YLL'!$H$24</c:f>
              <c:strCache>
                <c:ptCount val="1"/>
                <c:pt idx="0">
                  <c:v>Chronic Obstructive Pulmonary Disease (COPD)</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dPt>
            <c:idx val="0"/>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0C-A055-411A-8304-85E7747FFACD}"/>
              </c:ext>
            </c:extLst>
          </c:dPt>
          <c:dPt>
            <c:idx val="1"/>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0E-A055-411A-8304-85E7747FFACD}"/>
              </c:ext>
            </c:extLst>
          </c:dPt>
          <c:dPt>
            <c:idx val="2"/>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0-A055-411A-8304-85E7747FFACD}"/>
              </c:ext>
            </c:extLst>
          </c:dPt>
          <c:dPt>
            <c:idx val="3"/>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2-A055-411A-8304-85E7747FFACD}"/>
              </c:ext>
            </c:extLst>
          </c:dPt>
          <c:dPt>
            <c:idx val="4"/>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4-A055-411A-8304-85E7747FFACD}"/>
              </c:ext>
            </c:extLst>
          </c:dPt>
          <c:dPt>
            <c:idx val="5"/>
            <c:bubble3D val="0"/>
            <c:spPr>
              <a:ln w="19050" cap="rnd" cmpd="sng" algn="ctr">
                <a:noFill/>
                <a:prstDash val="solid"/>
                <a:round/>
              </a:ln>
              <a:effectLst/>
            </c:spPr>
            <c:extLst>
              <c:ext xmlns:c16="http://schemas.microsoft.com/office/drawing/2014/chart" uri="{C3380CC4-5D6E-409C-BE32-E72D297353CC}">
                <c16:uniqueId val="{00000016-A055-411A-8304-85E7747FFACD}"/>
              </c:ext>
            </c:extLst>
          </c:dPt>
          <c:dPt>
            <c:idx val="7"/>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8-A055-411A-8304-85E7747FFACD}"/>
              </c:ext>
            </c:extLst>
          </c:dPt>
          <c:dPt>
            <c:idx val="8"/>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A-A055-411A-8304-85E7747FFACD}"/>
              </c:ext>
            </c:extLst>
          </c:dPt>
          <c:dPt>
            <c:idx val="9"/>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C-A055-411A-8304-85E7747FFACD}"/>
              </c:ext>
            </c:extLst>
          </c:dPt>
          <c:dPt>
            <c:idx val="10"/>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E-A055-411A-8304-85E7747FFACD}"/>
              </c:ext>
            </c:extLst>
          </c:dPt>
          <c:dPt>
            <c:idx val="11"/>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0-A055-411A-8304-85E7747FFACD}"/>
              </c:ext>
            </c:extLst>
          </c:dPt>
          <c:dPt>
            <c:idx val="12"/>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2-A055-411A-8304-85E7747FFACD}"/>
              </c:ext>
            </c:extLst>
          </c:dPt>
          <c:dPt>
            <c:idx val="13"/>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4-A055-411A-8304-85E7747FFACD}"/>
              </c:ext>
            </c:extLst>
          </c:dPt>
          <c:dPt>
            <c:idx val="14"/>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6-A055-411A-8304-85E7747FFACD}"/>
              </c:ext>
            </c:extLst>
          </c:dPt>
          <c:dPt>
            <c:idx val="15"/>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8-A055-411A-8304-85E7747FFACD}"/>
              </c:ext>
            </c:extLst>
          </c:dPt>
          <c:dPt>
            <c:idx val="16"/>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A-A055-411A-8304-85E7747FFACD}"/>
              </c:ext>
            </c:extLst>
          </c:dPt>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YLL'!$H$25:$H$41</c:f>
              <c:numCache>
                <c:formatCode>0.0</c:formatCode>
                <c:ptCount val="17"/>
                <c:pt idx="0">
                  <c:v>0</c:v>
                </c:pt>
                <c:pt idx="1">
                  <c:v>0</c:v>
                </c:pt>
                <c:pt idx="2">
                  <c:v>0</c:v>
                </c:pt>
                <c:pt idx="3">
                  <c:v>0</c:v>
                </c:pt>
                <c:pt idx="4">
                  <c:v>0</c:v>
                </c:pt>
                <c:pt idx="5">
                  <c:v>18940.53</c:v>
                </c:pt>
                <c:pt idx="6">
                  <c:v>19336.41</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2B-A055-411A-8304-85E7747FFACD}"/>
            </c:ext>
          </c:extLst>
        </c:ser>
        <c:dLbls>
          <c:showLegendKey val="0"/>
          <c:showVal val="0"/>
          <c:showCatName val="0"/>
          <c:showSerName val="0"/>
          <c:showPercent val="0"/>
          <c:showBubbleSize val="0"/>
        </c:dLbls>
        <c:marker val="1"/>
        <c:smooth val="0"/>
        <c:axId val="312471872"/>
        <c:axId val="312478928"/>
      </c:lineChart>
      <c:catAx>
        <c:axId val="31247187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540000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8928"/>
        <c:crosses val="autoZero"/>
        <c:auto val="1"/>
        <c:lblAlgn val="ctr"/>
        <c:lblOffset val="100"/>
        <c:noMultiLvlLbl val="0"/>
      </c:catAx>
      <c:valAx>
        <c:axId val="312478928"/>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471872"/>
        <c:crosses val="autoZero"/>
        <c:crossBetween val="between"/>
      </c:valAx>
      <c:spPr>
        <a:noFill/>
        <a:ln>
          <a:noFill/>
        </a:ln>
        <a:effectLst/>
      </c:spPr>
    </c:plotArea>
    <c:legend>
      <c:legendPos val="b"/>
      <c:layout>
        <c:manualLayout>
          <c:xMode val="edge"/>
          <c:yMode val="edge"/>
          <c:x val="1.6484691660977466E-2"/>
          <c:y val="4.662776616360733E-2"/>
          <c:w val="0.96664445183129444"/>
          <c:h val="4.879583950695021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236220</xdr:colOff>
      <xdr:row>5</xdr:row>
      <xdr:rowOff>3810</xdr:rowOff>
    </xdr:from>
    <xdr:to>
      <xdr:col>8</xdr:col>
      <xdr:colOff>541020</xdr:colOff>
      <xdr:row>20</xdr:row>
      <xdr:rowOff>123825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45820" y="1223010"/>
          <a:ext cx="11018520" cy="3777615"/>
          <a:chOff x="723900" y="685800"/>
          <a:chExt cx="6299070" cy="3751565"/>
        </a:xfrm>
      </xdr:grpSpPr>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23900" y="3839693"/>
            <a:ext cx="6199389" cy="597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p>
          <a:p>
            <a:pPr eaLnBrk="1" fontAlgn="auto" latinLnBrk="0" hangingPunct="1"/>
            <a:r>
              <a:rPr lang="en-NZ" sz="900" baseline="0">
                <a:effectLst/>
              </a:rPr>
              <a:t>     Values at 0 are not included in the Five leading causes for that year.</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 </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129540</xdr:colOff>
      <xdr:row>2</xdr:row>
      <xdr:rowOff>129540</xdr:rowOff>
    </xdr:from>
    <xdr:to>
      <xdr:col>8</xdr:col>
      <xdr:colOff>2415540</xdr:colOff>
      <xdr:row>18</xdr:row>
      <xdr:rowOff>152400</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739140" y="617220"/>
          <a:ext cx="11094720" cy="3924300"/>
          <a:chOff x="723900" y="685800"/>
          <a:chExt cx="6299070" cy="3779520"/>
        </a:xfrm>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L$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129540</xdr:colOff>
      <xdr:row>2</xdr:row>
      <xdr:rowOff>129540</xdr:rowOff>
    </xdr:from>
    <xdr:to>
      <xdr:col>8</xdr:col>
      <xdr:colOff>605790</xdr:colOff>
      <xdr:row>18</xdr:row>
      <xdr:rowOff>152400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739140" y="617220"/>
          <a:ext cx="10709910" cy="3924300"/>
          <a:chOff x="723900" y="685800"/>
          <a:chExt cx="6299070" cy="3779520"/>
        </a:xfrm>
      </xdr:grpSpPr>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L$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129540</xdr:colOff>
      <xdr:row>2</xdr:row>
      <xdr:rowOff>228600</xdr:rowOff>
    </xdr:from>
    <xdr:to>
      <xdr:col>8</xdr:col>
      <xdr:colOff>1082040</xdr:colOff>
      <xdr:row>18</xdr:row>
      <xdr:rowOff>152400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739140" y="716280"/>
          <a:ext cx="10218420" cy="3825240"/>
          <a:chOff x="723900" y="685800"/>
          <a:chExt cx="6299070" cy="3779520"/>
        </a:xfrm>
      </xdr:grpSpPr>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0.12029</cdr:x>
      <cdr:y>0.21151</cdr:y>
    </cdr:to>
    <cdr:sp macro="" textlink="">
      <cdr:nvSpPr>
        <cdr:cNvPr id="15" name="TextBox 14"/>
        <cdr:cNvSpPr txBox="1"/>
      </cdr:nvSpPr>
      <cdr:spPr>
        <a:xfrm xmlns:a="http://schemas.openxmlformats.org/drawingml/2006/main">
          <a:off x="0" y="526398"/>
          <a:ext cx="1329554" cy="296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t>YLL</a:t>
          </a:r>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129540</xdr:colOff>
      <xdr:row>3</xdr:row>
      <xdr:rowOff>0</xdr:rowOff>
    </xdr:from>
    <xdr:to>
      <xdr:col>8</xdr:col>
      <xdr:colOff>605790</xdr:colOff>
      <xdr:row>18</xdr:row>
      <xdr:rowOff>152400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39140" y="731520"/>
          <a:ext cx="13216890" cy="3810000"/>
          <a:chOff x="723900" y="685800"/>
          <a:chExt cx="6299070" cy="3779520"/>
        </a:xfrm>
      </xdr:grpSpPr>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0.12029</cdr:x>
      <cdr:y>0.21151</cdr:y>
    </cdr:to>
    <cdr:sp macro="" textlink="">
      <cdr:nvSpPr>
        <cdr:cNvPr id="15" name="TextBox 14"/>
        <cdr:cNvSpPr txBox="1"/>
      </cdr:nvSpPr>
      <cdr:spPr>
        <a:xfrm xmlns:a="http://schemas.openxmlformats.org/drawingml/2006/main">
          <a:off x="0" y="526398"/>
          <a:ext cx="1329554" cy="296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t>YLL</a:t>
          </a:r>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h.govt.nz\dfs-userdata\Maori%20Health\MHR\WAI%202575%20Trend%20analysis%20project\04.Report\Output%203%20CVD\WAI2575%20excel%20tool%20CVD%20Mortality%20Health%20indicator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Normal="100" workbookViewId="0">
      <selection activeCell="H8" sqref="H8"/>
    </sheetView>
  </sheetViews>
  <sheetFormatPr defaultColWidth="8.88671875" defaultRowHeight="13.2" x14ac:dyDescent="0.25"/>
  <cols>
    <col min="1" max="2" width="20.6640625" style="36" customWidth="1"/>
    <col min="3" max="3" width="20.6640625" style="37" customWidth="1"/>
    <col min="4" max="4" width="20.6640625" style="36" customWidth="1"/>
    <col min="5" max="5" width="6.44140625" style="36" customWidth="1"/>
    <col min="6" max="16384" width="8.88671875" style="2"/>
  </cols>
  <sheetData>
    <row r="1" spans="1:6" ht="17.399999999999999" x14ac:dyDescent="0.25">
      <c r="A1" s="35" t="s">
        <v>2</v>
      </c>
    </row>
    <row r="2" spans="1:6" ht="15.6" x14ac:dyDescent="0.25">
      <c r="A2" s="38" t="s">
        <v>3</v>
      </c>
    </row>
    <row r="3" spans="1:6" ht="26.25" customHeight="1" x14ac:dyDescent="0.25">
      <c r="A3" s="60" t="s">
        <v>61</v>
      </c>
      <c r="B3" s="60"/>
      <c r="C3" s="60"/>
      <c r="D3" s="60"/>
      <c r="E3" s="60"/>
    </row>
    <row r="4" spans="1:6" ht="15.75" customHeight="1" x14ac:dyDescent="0.25">
      <c r="A4" s="39"/>
      <c r="B4" s="39"/>
      <c r="C4" s="39"/>
      <c r="D4" s="39"/>
      <c r="E4" s="39"/>
    </row>
    <row r="5" spans="1:6" ht="15.75" customHeight="1" x14ac:dyDescent="0.25">
      <c r="A5" s="36" t="s">
        <v>62</v>
      </c>
      <c r="B5" s="39"/>
      <c r="C5" s="39"/>
      <c r="D5" s="39"/>
      <c r="E5" s="39"/>
    </row>
    <row r="7" spans="1:6" ht="12.75" customHeight="1" x14ac:dyDescent="0.25">
      <c r="A7" s="60" t="s">
        <v>63</v>
      </c>
      <c r="B7" s="60"/>
      <c r="C7" s="60"/>
      <c r="D7" s="60"/>
      <c r="E7" s="60"/>
    </row>
    <row r="8" spans="1:6" x14ac:dyDescent="0.25">
      <c r="A8" s="60"/>
      <c r="B8" s="60"/>
      <c r="C8" s="60"/>
      <c r="D8" s="60"/>
      <c r="E8" s="60"/>
    </row>
    <row r="9" spans="1:6" x14ac:dyDescent="0.25">
      <c r="A9" s="60"/>
      <c r="B9" s="60"/>
      <c r="C9" s="60"/>
      <c r="D9" s="60"/>
      <c r="E9" s="60"/>
    </row>
    <row r="10" spans="1:6" x14ac:dyDescent="0.25">
      <c r="A10" s="40"/>
      <c r="B10" s="40"/>
      <c r="C10" s="40"/>
      <c r="D10" s="40"/>
      <c r="E10" s="40"/>
    </row>
    <row r="11" spans="1:6" x14ac:dyDescent="0.25">
      <c r="A11" s="41" t="s">
        <v>64</v>
      </c>
      <c r="B11" s="41"/>
      <c r="C11" s="41"/>
      <c r="D11" s="41"/>
      <c r="E11" s="41"/>
    </row>
    <row r="12" spans="1:6" ht="29.25" customHeight="1" x14ac:dyDescent="0.25">
      <c r="A12" s="42" t="s">
        <v>47</v>
      </c>
      <c r="B12" s="43" t="s">
        <v>48</v>
      </c>
      <c r="C12" s="42" t="s">
        <v>49</v>
      </c>
      <c r="D12" s="44"/>
      <c r="E12" s="45"/>
    </row>
    <row r="13" spans="1:6" ht="27.6" x14ac:dyDescent="0.25">
      <c r="A13" s="46" t="s">
        <v>71</v>
      </c>
      <c r="B13" s="47" t="s">
        <v>72</v>
      </c>
      <c r="C13" s="46" t="s">
        <v>73</v>
      </c>
      <c r="D13" s="48"/>
      <c r="E13" s="49"/>
      <c r="F13" s="50"/>
    </row>
    <row r="14" spans="1:6" ht="13.8" x14ac:dyDescent="0.25">
      <c r="A14" s="46" t="s">
        <v>60</v>
      </c>
      <c r="B14" s="47">
        <v>162</v>
      </c>
      <c r="C14" s="46" t="s">
        <v>65</v>
      </c>
      <c r="D14" s="48"/>
      <c r="E14" s="49"/>
      <c r="F14" s="50"/>
    </row>
    <row r="15" spans="1:6" ht="27.6" x14ac:dyDescent="0.25">
      <c r="A15" s="46" t="s">
        <v>81</v>
      </c>
      <c r="B15" s="47" t="s">
        <v>82</v>
      </c>
      <c r="C15" s="46" t="s">
        <v>83</v>
      </c>
      <c r="D15" s="48"/>
      <c r="E15" s="49"/>
      <c r="F15" s="50"/>
    </row>
    <row r="16" spans="1:6" ht="138" x14ac:dyDescent="0.25">
      <c r="A16" s="46" t="s">
        <v>84</v>
      </c>
      <c r="B16" s="46" t="s">
        <v>85</v>
      </c>
      <c r="C16" s="46" t="s">
        <v>86</v>
      </c>
      <c r="D16" s="48"/>
      <c r="E16" s="49"/>
      <c r="F16" s="50"/>
    </row>
    <row r="17" spans="1:7" ht="13.8" x14ac:dyDescent="0.25">
      <c r="A17" s="46" t="s">
        <v>74</v>
      </c>
      <c r="B17" s="47">
        <v>250</v>
      </c>
      <c r="C17" s="46" t="s">
        <v>75</v>
      </c>
      <c r="D17" s="48"/>
      <c r="E17" s="49"/>
      <c r="F17" s="50"/>
      <c r="G17" s="50"/>
    </row>
    <row r="18" spans="1:7" ht="13.8" x14ac:dyDescent="0.25">
      <c r="A18" s="46" t="s">
        <v>87</v>
      </c>
      <c r="B18" s="47" t="s">
        <v>88</v>
      </c>
      <c r="C18" s="46" t="s">
        <v>89</v>
      </c>
      <c r="D18" s="48"/>
      <c r="E18" s="49"/>
      <c r="G18" s="50"/>
    </row>
    <row r="19" spans="1:7" ht="41.4" x14ac:dyDescent="0.25">
      <c r="A19" s="46" t="s">
        <v>76</v>
      </c>
      <c r="B19" s="47" t="s">
        <v>77</v>
      </c>
      <c r="C19" s="46" t="s">
        <v>78</v>
      </c>
      <c r="D19" s="48"/>
      <c r="E19" s="49"/>
      <c r="G19" s="50"/>
    </row>
    <row r="21" spans="1:7" x14ac:dyDescent="0.25">
      <c r="A21" s="41" t="s">
        <v>4</v>
      </c>
    </row>
    <row r="22" spans="1:7" x14ac:dyDescent="0.25">
      <c r="A22" s="60" t="s">
        <v>66</v>
      </c>
      <c r="B22" s="60"/>
      <c r="C22" s="60"/>
      <c r="D22" s="60"/>
      <c r="E22" s="60"/>
    </row>
    <row r="23" spans="1:7" x14ac:dyDescent="0.25">
      <c r="A23" s="60"/>
      <c r="B23" s="60"/>
      <c r="C23" s="60"/>
      <c r="D23" s="60"/>
      <c r="E23" s="60"/>
    </row>
    <row r="25" spans="1:7" x14ac:dyDescent="0.25">
      <c r="A25" s="41" t="s">
        <v>5</v>
      </c>
    </row>
    <row r="26" spans="1:7" ht="12.75" customHeight="1" x14ac:dyDescent="0.25">
      <c r="A26" s="60" t="s">
        <v>58</v>
      </c>
      <c r="B26" s="60"/>
      <c r="C26" s="60"/>
      <c r="D26" s="60"/>
      <c r="E26" s="60"/>
    </row>
    <row r="27" spans="1:7" x14ac:dyDescent="0.25">
      <c r="A27" s="60"/>
      <c r="B27" s="60"/>
      <c r="C27" s="60"/>
      <c r="D27" s="60"/>
      <c r="E27" s="60"/>
    </row>
    <row r="28" spans="1:7" x14ac:dyDescent="0.25">
      <c r="A28" s="60"/>
      <c r="B28" s="60"/>
      <c r="C28" s="60"/>
      <c r="D28" s="60"/>
      <c r="E28" s="60"/>
    </row>
    <row r="29" spans="1:7" x14ac:dyDescent="0.25">
      <c r="A29" s="60"/>
      <c r="B29" s="60"/>
      <c r="C29" s="60"/>
      <c r="D29" s="60"/>
      <c r="E29" s="60"/>
    </row>
    <row r="30" spans="1:7" x14ac:dyDescent="0.25">
      <c r="A30" s="60"/>
      <c r="B30" s="60"/>
      <c r="C30" s="60"/>
      <c r="D30" s="60"/>
      <c r="E30" s="60"/>
    </row>
    <row r="31" spans="1:7" x14ac:dyDescent="0.25">
      <c r="A31" s="40"/>
      <c r="B31" s="40"/>
      <c r="C31" s="40"/>
      <c r="D31" s="40"/>
      <c r="E31" s="40"/>
    </row>
    <row r="32" spans="1:7" x14ac:dyDescent="0.25">
      <c r="A32" s="36" t="s">
        <v>50</v>
      </c>
    </row>
    <row r="34" spans="1:5" x14ac:dyDescent="0.25">
      <c r="A34" s="41" t="s">
        <v>51</v>
      </c>
    </row>
    <row r="35" spans="1:5" ht="12.75" customHeight="1" x14ac:dyDescent="0.25">
      <c r="A35" s="60" t="s">
        <v>52</v>
      </c>
      <c r="B35" s="60"/>
      <c r="C35" s="60"/>
      <c r="D35" s="60"/>
      <c r="E35" s="60"/>
    </row>
    <row r="36" spans="1:5" x14ac:dyDescent="0.25">
      <c r="A36" s="60"/>
      <c r="B36" s="60"/>
      <c r="C36" s="60"/>
      <c r="D36" s="60"/>
      <c r="E36" s="60"/>
    </row>
    <row r="37" spans="1:5" x14ac:dyDescent="0.25">
      <c r="A37" s="60"/>
      <c r="B37" s="60"/>
      <c r="C37" s="60"/>
      <c r="D37" s="60"/>
      <c r="E37" s="60"/>
    </row>
    <row r="38" spans="1:5" x14ac:dyDescent="0.25">
      <c r="A38" s="60"/>
      <c r="B38" s="60"/>
      <c r="C38" s="60"/>
      <c r="D38" s="60"/>
      <c r="E38" s="60"/>
    </row>
    <row r="39" spans="1:5" x14ac:dyDescent="0.25">
      <c r="A39" s="40"/>
      <c r="B39" s="40"/>
      <c r="C39" s="40"/>
      <c r="D39" s="40"/>
      <c r="E39" s="40"/>
    </row>
    <row r="40" spans="1:5" ht="12.75" customHeight="1" x14ac:dyDescent="0.25">
      <c r="A40" s="60" t="s">
        <v>53</v>
      </c>
      <c r="B40" s="60"/>
      <c r="C40" s="60"/>
      <c r="D40" s="60"/>
      <c r="E40" s="60"/>
    </row>
    <row r="41" spans="1:5" x14ac:dyDescent="0.25">
      <c r="A41" s="60"/>
      <c r="B41" s="60"/>
      <c r="C41" s="60"/>
      <c r="D41" s="60"/>
      <c r="E41" s="60"/>
    </row>
    <row r="42" spans="1:5" x14ac:dyDescent="0.25">
      <c r="A42" s="60"/>
      <c r="B42" s="60"/>
      <c r="C42" s="60"/>
      <c r="D42" s="60"/>
      <c r="E42" s="60"/>
    </row>
    <row r="43" spans="1:5" x14ac:dyDescent="0.25">
      <c r="A43" s="60"/>
      <c r="B43" s="60"/>
      <c r="C43" s="60"/>
      <c r="D43" s="60"/>
      <c r="E43" s="60"/>
    </row>
    <row r="44" spans="1:5" x14ac:dyDescent="0.25">
      <c r="A44" s="60"/>
      <c r="B44" s="60"/>
      <c r="C44" s="60"/>
      <c r="D44" s="60"/>
      <c r="E44" s="60"/>
    </row>
    <row r="45" spans="1:5" x14ac:dyDescent="0.25">
      <c r="A45" s="40"/>
      <c r="B45" s="40"/>
      <c r="C45" s="40"/>
      <c r="D45" s="40"/>
      <c r="E45" s="40"/>
    </row>
    <row r="46" spans="1:5" x14ac:dyDescent="0.25">
      <c r="A46" s="51" t="s">
        <v>67</v>
      </c>
      <c r="B46" s="40"/>
      <c r="C46" s="40"/>
      <c r="D46" s="40"/>
      <c r="E46" s="40"/>
    </row>
    <row r="48" spans="1:5" ht="13.8" thickBot="1" x14ac:dyDescent="0.3">
      <c r="A48" s="41" t="s">
        <v>54</v>
      </c>
    </row>
    <row r="49" spans="1:3" ht="33" customHeight="1" thickBot="1" x14ac:dyDescent="0.3">
      <c r="A49" s="52" t="s">
        <v>59</v>
      </c>
      <c r="B49" s="52" t="s">
        <v>6</v>
      </c>
      <c r="C49" s="53" t="s">
        <v>7</v>
      </c>
    </row>
    <row r="50" spans="1:3" ht="13.8" x14ac:dyDescent="0.25">
      <c r="A50" s="54" t="s">
        <v>8</v>
      </c>
      <c r="B50" s="55">
        <v>67404</v>
      </c>
      <c r="C50" s="56">
        <v>12.81</v>
      </c>
    </row>
    <row r="51" spans="1:3" ht="13.8" x14ac:dyDescent="0.25">
      <c r="A51" s="54" t="s">
        <v>9</v>
      </c>
      <c r="B51" s="55">
        <v>66186</v>
      </c>
      <c r="C51" s="56">
        <v>12.58</v>
      </c>
    </row>
    <row r="52" spans="1:3" ht="13.8" x14ac:dyDescent="0.25">
      <c r="A52" s="54" t="s">
        <v>10</v>
      </c>
      <c r="B52" s="55">
        <v>62838</v>
      </c>
      <c r="C52" s="56">
        <v>11.94</v>
      </c>
    </row>
    <row r="53" spans="1:3" ht="13.8" x14ac:dyDescent="0.25">
      <c r="A53" s="54" t="s">
        <v>11</v>
      </c>
      <c r="B53" s="55">
        <v>49587</v>
      </c>
      <c r="C53" s="56">
        <v>9.42</v>
      </c>
    </row>
    <row r="54" spans="1:3" ht="13.8" x14ac:dyDescent="0.25">
      <c r="A54" s="54" t="s">
        <v>12</v>
      </c>
      <c r="B54" s="55">
        <v>42153</v>
      </c>
      <c r="C54" s="56">
        <v>8.01</v>
      </c>
    </row>
    <row r="55" spans="1:3" ht="13.8" x14ac:dyDescent="0.25">
      <c r="A55" s="54" t="s">
        <v>13</v>
      </c>
      <c r="B55" s="55">
        <v>40218</v>
      </c>
      <c r="C55" s="56">
        <v>7.64</v>
      </c>
    </row>
    <row r="56" spans="1:3" ht="13.8" x14ac:dyDescent="0.25">
      <c r="A56" s="54" t="s">
        <v>14</v>
      </c>
      <c r="B56" s="55">
        <v>39231</v>
      </c>
      <c r="C56" s="56">
        <v>7.46</v>
      </c>
    </row>
    <row r="57" spans="1:3" ht="13.8" x14ac:dyDescent="0.25">
      <c r="A57" s="54" t="s">
        <v>15</v>
      </c>
      <c r="B57" s="55">
        <v>38412</v>
      </c>
      <c r="C57" s="56">
        <v>7.3</v>
      </c>
    </row>
    <row r="58" spans="1:3" ht="13.8" x14ac:dyDescent="0.25">
      <c r="A58" s="54" t="s">
        <v>16</v>
      </c>
      <c r="B58" s="55">
        <v>32832</v>
      </c>
      <c r="C58" s="56">
        <v>6.24</v>
      </c>
    </row>
    <row r="59" spans="1:3" ht="13.8" x14ac:dyDescent="0.25">
      <c r="A59" s="54" t="s">
        <v>17</v>
      </c>
      <c r="B59" s="55">
        <v>25101</v>
      </c>
      <c r="C59" s="56">
        <v>4.7699999999999996</v>
      </c>
    </row>
    <row r="60" spans="1:3" ht="13.8" x14ac:dyDescent="0.25">
      <c r="A60" s="54" t="s">
        <v>18</v>
      </c>
      <c r="B60" s="55">
        <v>19335</v>
      </c>
      <c r="C60" s="56">
        <v>3.67</v>
      </c>
    </row>
    <row r="61" spans="1:3" ht="13.8" x14ac:dyDescent="0.25">
      <c r="A61" s="54" t="s">
        <v>19</v>
      </c>
      <c r="B61" s="55">
        <v>13740</v>
      </c>
      <c r="C61" s="56">
        <v>2.61</v>
      </c>
    </row>
    <row r="62" spans="1:3" ht="13.8" x14ac:dyDescent="0.25">
      <c r="A62" s="54" t="s">
        <v>20</v>
      </c>
      <c r="B62" s="55">
        <v>11424</v>
      </c>
      <c r="C62" s="56">
        <v>2.17</v>
      </c>
    </row>
    <row r="63" spans="1:3" ht="13.8" x14ac:dyDescent="0.25">
      <c r="A63" s="54" t="s">
        <v>21</v>
      </c>
      <c r="B63" s="54">
        <v>8043</v>
      </c>
      <c r="C63" s="56">
        <v>1.53</v>
      </c>
    </row>
    <row r="64" spans="1:3" ht="13.8" x14ac:dyDescent="0.25">
      <c r="A64" s="54" t="s">
        <v>22</v>
      </c>
      <c r="B64" s="54">
        <v>5046</v>
      </c>
      <c r="C64" s="56">
        <v>0.96</v>
      </c>
    </row>
    <row r="65" spans="1:5" ht="13.8" x14ac:dyDescent="0.25">
      <c r="A65" s="54" t="s">
        <v>23</v>
      </c>
      <c r="B65" s="54">
        <v>2736</v>
      </c>
      <c r="C65" s="56">
        <v>0.52</v>
      </c>
    </row>
    <row r="66" spans="1:5" ht="13.8" x14ac:dyDescent="0.25">
      <c r="A66" s="54" t="s">
        <v>24</v>
      </c>
      <c r="B66" s="54">
        <v>1251</v>
      </c>
      <c r="C66" s="56">
        <v>0.24</v>
      </c>
    </row>
    <row r="67" spans="1:5" ht="14.4" thickBot="1" x14ac:dyDescent="0.3">
      <c r="A67" s="57" t="s">
        <v>25</v>
      </c>
      <c r="B67" s="57">
        <v>699</v>
      </c>
      <c r="C67" s="58">
        <v>0.13</v>
      </c>
    </row>
    <row r="69" spans="1:5" x14ac:dyDescent="0.25">
      <c r="A69" s="41" t="s">
        <v>26</v>
      </c>
    </row>
    <row r="70" spans="1:5" ht="12.75" customHeight="1" x14ac:dyDescent="0.25">
      <c r="A70" s="60" t="s">
        <v>55</v>
      </c>
      <c r="B70" s="60"/>
      <c r="C70" s="60"/>
      <c r="D70" s="60"/>
      <c r="E70" s="60"/>
    </row>
    <row r="71" spans="1:5" x14ac:dyDescent="0.25">
      <c r="A71" s="60"/>
      <c r="B71" s="60"/>
      <c r="C71" s="60"/>
      <c r="D71" s="60"/>
      <c r="E71" s="60"/>
    </row>
    <row r="72" spans="1:5" x14ac:dyDescent="0.25">
      <c r="A72" s="60"/>
      <c r="B72" s="60"/>
      <c r="C72" s="60"/>
      <c r="D72" s="60"/>
      <c r="E72" s="60"/>
    </row>
    <row r="74" spans="1:5" ht="12.75" customHeight="1" x14ac:dyDescent="0.25">
      <c r="A74" s="60" t="s">
        <v>56</v>
      </c>
      <c r="B74" s="60"/>
      <c r="C74" s="60"/>
      <c r="D74" s="60"/>
      <c r="E74" s="60"/>
    </row>
    <row r="75" spans="1:5" x14ac:dyDescent="0.25">
      <c r="A75" s="60"/>
      <c r="B75" s="60"/>
      <c r="C75" s="60"/>
      <c r="D75" s="60"/>
      <c r="E75" s="60"/>
    </row>
    <row r="77" spans="1:5" x14ac:dyDescent="0.25">
      <c r="A77" s="41" t="s">
        <v>27</v>
      </c>
    </row>
    <row r="78" spans="1:5" ht="12.75" customHeight="1" x14ac:dyDescent="0.25">
      <c r="A78" s="60" t="s">
        <v>57</v>
      </c>
      <c r="B78" s="60"/>
      <c r="C78" s="60"/>
      <c r="D78" s="60"/>
      <c r="E78" s="60"/>
    </row>
    <row r="79" spans="1:5" x14ac:dyDescent="0.25">
      <c r="A79" s="60"/>
      <c r="B79" s="60"/>
      <c r="C79" s="60"/>
      <c r="D79" s="60"/>
      <c r="E79" s="60"/>
    </row>
    <row r="80" spans="1:5" x14ac:dyDescent="0.25">
      <c r="A80" s="60"/>
      <c r="B80" s="60"/>
      <c r="C80" s="60"/>
      <c r="D80" s="60"/>
      <c r="E80" s="60"/>
    </row>
    <row r="81" spans="1:6" x14ac:dyDescent="0.25">
      <c r="A81" s="60"/>
      <c r="B81" s="60"/>
      <c r="C81" s="60"/>
      <c r="D81" s="60"/>
      <c r="E81" s="60"/>
    </row>
    <row r="82" spans="1:6" x14ac:dyDescent="0.25">
      <c r="A82" s="60"/>
      <c r="B82" s="60"/>
      <c r="C82" s="60"/>
      <c r="D82" s="60"/>
      <c r="E82" s="60"/>
    </row>
    <row r="84" spans="1:6" x14ac:dyDescent="0.25">
      <c r="A84" s="41" t="s">
        <v>92</v>
      </c>
    </row>
    <row r="85" spans="1:6" x14ac:dyDescent="0.25">
      <c r="A85" s="60" t="s">
        <v>93</v>
      </c>
      <c r="B85" s="60"/>
      <c r="C85" s="60"/>
      <c r="D85" s="60"/>
      <c r="E85" s="60"/>
    </row>
    <row r="86" spans="1:6" x14ac:dyDescent="0.25">
      <c r="A86" s="60"/>
      <c r="B86" s="60"/>
      <c r="C86" s="60"/>
      <c r="D86" s="60"/>
      <c r="E86" s="60"/>
    </row>
    <row r="87" spans="1:6" x14ac:dyDescent="0.25">
      <c r="A87" s="60"/>
      <c r="B87" s="60"/>
      <c r="C87" s="60"/>
      <c r="D87" s="60"/>
      <c r="E87" s="60"/>
    </row>
    <row r="88" spans="1:6" x14ac:dyDescent="0.25">
      <c r="A88" s="40"/>
      <c r="B88" s="40"/>
      <c r="C88" s="39"/>
      <c r="D88" s="40"/>
      <c r="E88" s="40"/>
    </row>
    <row r="89" spans="1:6" x14ac:dyDescent="0.25">
      <c r="A89" s="60" t="s">
        <v>94</v>
      </c>
      <c r="B89" s="60"/>
      <c r="C89" s="60"/>
      <c r="D89" s="60"/>
      <c r="E89" s="60"/>
    </row>
    <row r="90" spans="1:6" x14ac:dyDescent="0.25">
      <c r="A90" s="60"/>
      <c r="B90" s="60"/>
      <c r="C90" s="60"/>
      <c r="D90" s="60"/>
      <c r="E90" s="60"/>
    </row>
    <row r="91" spans="1:6" x14ac:dyDescent="0.25">
      <c r="A91" s="60"/>
      <c r="B91" s="60"/>
      <c r="C91" s="60"/>
      <c r="D91" s="60"/>
      <c r="E91" s="60"/>
    </row>
    <row r="92" spans="1:6" ht="13.8" x14ac:dyDescent="0.3">
      <c r="A92" s="60"/>
      <c r="B92" s="60"/>
      <c r="C92" s="60"/>
      <c r="D92" s="60"/>
      <c r="E92" s="60"/>
      <c r="F92" s="59"/>
    </row>
    <row r="93" spans="1:6" ht="13.8" x14ac:dyDescent="0.3">
      <c r="A93" s="60"/>
      <c r="B93" s="60"/>
      <c r="C93" s="60"/>
      <c r="D93" s="60"/>
      <c r="E93" s="60"/>
      <c r="F93" s="59"/>
    </row>
    <row r="94" spans="1:6" ht="13.8" x14ac:dyDescent="0.3">
      <c r="A94" s="60"/>
      <c r="B94" s="60"/>
      <c r="C94" s="60"/>
      <c r="D94" s="60"/>
      <c r="E94" s="60"/>
      <c r="F94" s="59"/>
    </row>
    <row r="95" spans="1:6" ht="13.8" x14ac:dyDescent="0.3">
      <c r="A95" s="60"/>
      <c r="B95" s="60"/>
      <c r="C95" s="60"/>
      <c r="D95" s="60"/>
      <c r="E95" s="60"/>
      <c r="F95" s="59"/>
    </row>
    <row r="96" spans="1:6" ht="13.8" x14ac:dyDescent="0.3">
      <c r="A96" s="60"/>
      <c r="B96" s="60"/>
      <c r="C96" s="60"/>
      <c r="D96" s="60"/>
      <c r="E96" s="60"/>
      <c r="F96" s="59"/>
    </row>
    <row r="97" spans="1:6" ht="13.8" x14ac:dyDescent="0.3">
      <c r="F97" s="59"/>
    </row>
    <row r="98" spans="1:6" ht="13.8" x14ac:dyDescent="0.3">
      <c r="A98" s="41" t="s">
        <v>95</v>
      </c>
      <c r="F98" s="59"/>
    </row>
    <row r="99" spans="1:6" ht="13.8" x14ac:dyDescent="0.3">
      <c r="A99" s="36" t="s">
        <v>96</v>
      </c>
      <c r="F99" s="59"/>
    </row>
    <row r="100" spans="1:6" ht="13.8" x14ac:dyDescent="0.3">
      <c r="F100" s="59"/>
    </row>
    <row r="101" spans="1:6" ht="13.8" x14ac:dyDescent="0.3">
      <c r="A101" s="60" t="s">
        <v>97</v>
      </c>
      <c r="B101" s="60"/>
      <c r="C101" s="60"/>
      <c r="D101" s="60"/>
      <c r="E101" s="60"/>
      <c r="F101" s="59"/>
    </row>
    <row r="102" spans="1:6" ht="13.8" x14ac:dyDescent="0.3">
      <c r="A102" s="60"/>
      <c r="B102" s="60"/>
      <c r="C102" s="60"/>
      <c r="D102" s="60"/>
      <c r="E102" s="60"/>
      <c r="F102" s="59"/>
    </row>
  </sheetData>
  <sheetProtection algorithmName="SHA-512" hashValue="qJrN2d+GKFnMAdx9LeMIN7DZ44rJ4D58GzWRIvLkUPl69WuHOd5I7EJ6xzClb3rnmOY+CKoxn8wjRaFQ9llL5A==" saltValue="YlyBvPkiR1Re/HxiDbVRug==" spinCount="100000" sheet="1" objects="1" scenarios="1" selectLockedCells="1" selectUnlockedCells="1"/>
  <mergeCells count="12">
    <mergeCell ref="A3:E3"/>
    <mergeCell ref="A40:E44"/>
    <mergeCell ref="A70:E72"/>
    <mergeCell ref="A74:E75"/>
    <mergeCell ref="A7:E9"/>
    <mergeCell ref="A85:E87"/>
    <mergeCell ref="A89:E96"/>
    <mergeCell ref="A101:E102"/>
    <mergeCell ref="A78:E82"/>
    <mergeCell ref="A22:E23"/>
    <mergeCell ref="A26:E30"/>
    <mergeCell ref="A35:E38"/>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X50"/>
  <sheetViews>
    <sheetView zoomScaleNormal="100" workbookViewId="0">
      <selection activeCell="D4" sqref="D4:E4"/>
    </sheetView>
  </sheetViews>
  <sheetFormatPr defaultColWidth="8.88671875" defaultRowHeight="13.2" x14ac:dyDescent="0.25"/>
  <cols>
    <col min="1" max="2" width="8.88671875" style="2"/>
    <col min="3" max="4" width="28.88671875" style="2" customWidth="1"/>
    <col min="5" max="5" width="24.5546875" style="2" customWidth="1"/>
    <col min="6" max="6" width="5.5546875" style="2" customWidth="1"/>
    <col min="7" max="7" width="30.5546875" style="2" customWidth="1"/>
    <col min="8" max="9" width="28.88671875" style="2" customWidth="1"/>
    <col min="10" max="10" width="8.88671875" style="2" customWidth="1"/>
    <col min="11" max="16384" width="8.88671875" style="2"/>
  </cols>
  <sheetData>
    <row r="1" spans="2:76" ht="19.2" x14ac:dyDescent="0.25">
      <c r="B1" s="1" t="s">
        <v>137</v>
      </c>
      <c r="AY1" s="5"/>
      <c r="AZ1" s="5"/>
      <c r="BA1" s="5"/>
      <c r="BB1" s="5"/>
      <c r="BC1" s="5"/>
      <c r="BD1" s="5"/>
      <c r="BE1" s="5"/>
      <c r="BF1" s="5"/>
      <c r="BG1" s="5"/>
      <c r="BH1" s="5"/>
      <c r="BI1" s="5"/>
      <c r="BJ1" s="5"/>
      <c r="BK1" s="5"/>
      <c r="BL1" s="5"/>
      <c r="BM1" s="5"/>
      <c r="BN1" s="5"/>
      <c r="BO1" s="5"/>
      <c r="BP1" s="5"/>
      <c r="BQ1" s="5"/>
      <c r="BR1" s="5"/>
      <c r="BS1" s="5"/>
      <c r="BT1" s="5"/>
      <c r="BU1" s="5"/>
      <c r="BV1" s="5"/>
      <c r="BW1" s="5"/>
      <c r="BX1" s="5"/>
    </row>
    <row r="2" spans="2:76" ht="19.2" x14ac:dyDescent="0.25">
      <c r="B2" s="1"/>
      <c r="AY2" s="5"/>
      <c r="AZ2" s="5"/>
      <c r="BA2" s="5" t="s">
        <v>114</v>
      </c>
      <c r="BB2" s="5" t="s">
        <v>127</v>
      </c>
      <c r="BC2" s="5"/>
      <c r="BD2" s="5"/>
      <c r="BE2" s="5"/>
      <c r="BF2" s="5"/>
      <c r="BG2" s="5"/>
      <c r="BH2" s="5"/>
      <c r="BI2" s="5"/>
      <c r="BJ2" s="5"/>
      <c r="BK2" s="5"/>
      <c r="BL2" s="5"/>
      <c r="BM2" s="5"/>
      <c r="BN2" s="5"/>
      <c r="BO2" s="5"/>
      <c r="BP2" s="5"/>
      <c r="BQ2" s="5"/>
      <c r="BR2" s="5"/>
      <c r="BS2" s="5"/>
      <c r="BT2" s="5"/>
      <c r="BU2" s="5"/>
      <c r="BV2" s="5"/>
      <c r="BW2" s="5"/>
      <c r="BX2" s="5"/>
    </row>
    <row r="3" spans="2:76" ht="19.2" x14ac:dyDescent="0.25">
      <c r="B3" s="3"/>
      <c r="C3" s="4"/>
      <c r="D3" s="4"/>
      <c r="E3" s="4"/>
      <c r="F3" s="7"/>
      <c r="G3" s="4"/>
      <c r="H3" s="4"/>
      <c r="I3" s="4"/>
      <c r="J3" s="4"/>
      <c r="K3" s="4"/>
      <c r="AY3" s="5"/>
      <c r="AZ3" s="5"/>
      <c r="BA3" s="5"/>
      <c r="BB3" s="5" t="s">
        <v>128</v>
      </c>
      <c r="BC3" s="5"/>
      <c r="BD3" s="5"/>
      <c r="BE3" s="5"/>
      <c r="BF3" s="5"/>
      <c r="BG3" s="5"/>
      <c r="BH3" s="5"/>
      <c r="BI3" s="5"/>
      <c r="BJ3" s="5"/>
      <c r="BK3" s="5"/>
      <c r="BL3" s="5"/>
      <c r="BM3" s="5"/>
      <c r="BN3" s="5"/>
      <c r="BO3" s="5"/>
      <c r="BP3" s="5"/>
      <c r="BQ3" s="5"/>
      <c r="BR3" s="5"/>
      <c r="BS3" s="5"/>
      <c r="BT3" s="5"/>
      <c r="BU3" s="5"/>
      <c r="BV3" s="5"/>
      <c r="BW3" s="5"/>
      <c r="BX3" s="5"/>
    </row>
    <row r="4" spans="2:76" ht="19.2" x14ac:dyDescent="0.25">
      <c r="B4" s="3"/>
      <c r="C4" s="12" t="s">
        <v>115</v>
      </c>
      <c r="D4" s="62" t="s">
        <v>127</v>
      </c>
      <c r="E4" s="63"/>
      <c r="F4" s="13" t="s">
        <v>135</v>
      </c>
      <c r="G4" s="4"/>
      <c r="H4" s="4"/>
      <c r="I4" s="4"/>
      <c r="J4" s="4"/>
      <c r="K4" s="4"/>
      <c r="AY4" s="5"/>
      <c r="AZ4" s="5"/>
      <c r="BA4" s="5"/>
      <c r="BB4" s="5" t="s">
        <v>129</v>
      </c>
      <c r="BC4" s="5"/>
      <c r="BD4" s="5"/>
      <c r="BE4" s="5"/>
      <c r="BF4" s="5"/>
      <c r="BG4" s="5"/>
      <c r="BH4" s="5"/>
      <c r="BI4" s="5"/>
      <c r="BJ4" s="5"/>
      <c r="BK4" s="5"/>
      <c r="BL4" s="5"/>
      <c r="BM4" s="5"/>
      <c r="BN4" s="5"/>
      <c r="BO4" s="5"/>
      <c r="BP4" s="5"/>
      <c r="BQ4" s="5"/>
      <c r="BR4" s="5"/>
      <c r="BS4" s="5"/>
      <c r="BT4" s="5"/>
      <c r="BU4" s="5"/>
      <c r="BV4" s="5"/>
      <c r="BW4" s="5"/>
      <c r="BX4" s="5"/>
    </row>
    <row r="5" spans="2:76" ht="19.2" x14ac:dyDescent="0.25">
      <c r="B5" s="3"/>
      <c r="C5" s="4"/>
      <c r="D5" s="4"/>
      <c r="E5" s="4"/>
      <c r="F5" s="7"/>
      <c r="G5" s="4"/>
      <c r="H5" s="4"/>
      <c r="I5" s="4"/>
      <c r="J5" s="4"/>
      <c r="K5" s="4"/>
      <c r="N5" s="5"/>
      <c r="AY5" s="5"/>
      <c r="AZ5" s="5"/>
      <c r="BA5" s="5"/>
      <c r="BB5" s="5" t="s">
        <v>130</v>
      </c>
      <c r="BC5" s="5"/>
      <c r="BD5" s="5"/>
      <c r="BE5" s="5"/>
      <c r="BF5" s="5"/>
      <c r="BG5" s="5"/>
      <c r="BH5" s="5"/>
      <c r="BI5" s="5"/>
      <c r="BJ5" s="5"/>
      <c r="BK5" s="5"/>
      <c r="BL5" s="5"/>
      <c r="BM5" s="5"/>
      <c r="BN5" s="5"/>
      <c r="BO5" s="5"/>
      <c r="BP5" s="5"/>
      <c r="BQ5" s="5"/>
      <c r="BR5" s="5"/>
      <c r="BS5" s="5"/>
      <c r="BT5" s="5"/>
      <c r="BU5" s="5"/>
      <c r="BV5" s="5"/>
      <c r="BW5" s="5"/>
      <c r="BX5" s="5"/>
    </row>
    <row r="6" spans="2:76" ht="19.2" x14ac:dyDescent="0.25">
      <c r="B6" s="3"/>
      <c r="C6" s="4"/>
      <c r="D6" s="4"/>
      <c r="E6" s="4"/>
      <c r="F6" s="7"/>
      <c r="G6" s="4"/>
      <c r="H6" s="4"/>
      <c r="I6" s="4"/>
      <c r="J6" s="4"/>
      <c r="K6" s="4"/>
      <c r="N6" s="5" t="s">
        <v>45</v>
      </c>
      <c r="AY6" s="5"/>
      <c r="AZ6" s="5"/>
      <c r="BA6" s="5"/>
      <c r="BB6" s="5" t="s">
        <v>131</v>
      </c>
      <c r="BC6" s="5"/>
      <c r="BD6" s="5"/>
      <c r="BE6" s="5"/>
      <c r="BF6" s="5"/>
      <c r="BG6" s="5"/>
      <c r="BH6" s="5"/>
      <c r="BI6" s="5"/>
      <c r="BJ6" s="5"/>
      <c r="BK6" s="5"/>
      <c r="BL6" s="5"/>
      <c r="BM6" s="5"/>
      <c r="BN6" s="5"/>
      <c r="BO6" s="5"/>
      <c r="BP6" s="5"/>
      <c r="BQ6" s="5"/>
      <c r="BR6" s="5"/>
      <c r="BS6" s="5"/>
      <c r="BT6" s="5"/>
      <c r="BU6" s="5"/>
      <c r="BV6" s="5"/>
      <c r="BW6" s="5"/>
      <c r="BX6" s="5"/>
    </row>
    <row r="7" spans="2:76" ht="19.2" x14ac:dyDescent="0.25">
      <c r="B7" s="3"/>
      <c r="C7" s="4"/>
      <c r="D7" s="4"/>
      <c r="E7" s="4"/>
      <c r="F7" s="7"/>
      <c r="G7" s="4"/>
      <c r="H7" s="4"/>
      <c r="I7" s="4"/>
      <c r="J7" s="4"/>
      <c r="K7" s="4"/>
      <c r="N7" s="5"/>
      <c r="AY7" s="5"/>
      <c r="AZ7" s="5"/>
      <c r="BA7" s="5"/>
      <c r="BB7" s="5" t="s">
        <v>132</v>
      </c>
      <c r="BC7" s="5"/>
      <c r="BD7" s="5"/>
      <c r="BE7" s="5"/>
      <c r="BF7" s="5"/>
      <c r="BG7" s="5"/>
      <c r="BH7" s="5"/>
      <c r="BI7" s="5"/>
      <c r="BJ7" s="5"/>
      <c r="BK7" s="5"/>
      <c r="BL7" s="5"/>
      <c r="BM7" s="5"/>
      <c r="BN7" s="5"/>
      <c r="BO7" s="5"/>
      <c r="BP7" s="5"/>
      <c r="BQ7" s="5"/>
      <c r="BR7" s="5"/>
      <c r="BS7" s="5"/>
      <c r="BT7" s="5"/>
      <c r="BU7" s="5"/>
      <c r="BV7" s="5"/>
      <c r="BW7" s="5"/>
      <c r="BX7" s="5"/>
    </row>
    <row r="8" spans="2:76" ht="19.2" x14ac:dyDescent="0.25">
      <c r="B8" s="3"/>
      <c r="C8" s="4"/>
      <c r="D8" s="4"/>
      <c r="E8" s="4"/>
      <c r="F8" s="7"/>
      <c r="G8" s="4"/>
      <c r="H8" s="4"/>
      <c r="I8" s="4"/>
      <c r="J8" s="4"/>
      <c r="K8" s="4"/>
      <c r="AY8" s="5"/>
      <c r="AZ8" s="5"/>
      <c r="BA8" s="5"/>
      <c r="BB8" s="5" t="s">
        <v>136</v>
      </c>
      <c r="BC8" s="5"/>
      <c r="BD8" s="5"/>
      <c r="BE8" s="5"/>
      <c r="BF8" s="5"/>
      <c r="BG8" s="5"/>
      <c r="BH8" s="5"/>
      <c r="BI8" s="5"/>
      <c r="BJ8" s="5"/>
      <c r="BK8" s="5"/>
      <c r="BL8" s="5"/>
      <c r="BM8" s="5"/>
      <c r="BN8" s="5"/>
      <c r="BO8" s="5"/>
      <c r="BP8" s="5"/>
      <c r="BQ8" s="5"/>
      <c r="BR8" s="5"/>
      <c r="BS8" s="5"/>
      <c r="BT8" s="5"/>
      <c r="BU8" s="5"/>
      <c r="BV8" s="5"/>
      <c r="BW8" s="5"/>
      <c r="BX8" s="5"/>
    </row>
    <row r="9" spans="2:76" ht="19.2" x14ac:dyDescent="0.25">
      <c r="B9" s="3"/>
      <c r="C9" s="4"/>
      <c r="D9" s="4"/>
      <c r="E9" s="4"/>
      <c r="F9" s="7"/>
      <c r="G9" s="4"/>
      <c r="H9" s="4"/>
      <c r="I9" s="4"/>
      <c r="J9" s="4"/>
      <c r="K9" s="4"/>
      <c r="AY9" s="5"/>
      <c r="AZ9" s="5"/>
      <c r="BA9" s="5"/>
      <c r="BB9" s="5" t="s">
        <v>133</v>
      </c>
      <c r="BC9" s="5"/>
      <c r="BD9" s="5"/>
      <c r="BE9" s="5"/>
      <c r="BF9" s="5"/>
      <c r="BG9" s="5"/>
      <c r="BH9" s="5"/>
      <c r="BI9" s="5"/>
      <c r="BJ9" s="5"/>
      <c r="BK9" s="5"/>
      <c r="BL9" s="5"/>
      <c r="BM9" s="5"/>
      <c r="BN9" s="5"/>
      <c r="BO9" s="5"/>
      <c r="BP9" s="5"/>
      <c r="BQ9" s="5"/>
      <c r="BR9" s="5"/>
      <c r="BS9" s="5"/>
      <c r="BT9" s="5"/>
      <c r="BU9" s="5"/>
      <c r="BV9" s="5"/>
      <c r="BW9" s="5"/>
      <c r="BX9" s="5"/>
    </row>
    <row r="10" spans="2:76" ht="19.2" x14ac:dyDescent="0.25">
      <c r="B10" s="3"/>
      <c r="C10" s="4"/>
      <c r="D10" s="4"/>
      <c r="E10" s="4"/>
      <c r="F10" s="7"/>
      <c r="G10" s="4"/>
      <c r="H10" s="4"/>
      <c r="I10" s="4"/>
      <c r="J10" s="4"/>
      <c r="K10" s="4"/>
      <c r="AY10" s="5"/>
      <c r="AZ10" s="5"/>
      <c r="BA10" s="5"/>
      <c r="BB10" s="5" t="s">
        <v>134</v>
      </c>
      <c r="BC10" s="5"/>
      <c r="BD10" s="5"/>
      <c r="BE10" s="5"/>
      <c r="BF10" s="5"/>
      <c r="BG10" s="5"/>
      <c r="BH10" s="5"/>
      <c r="BI10" s="5"/>
      <c r="BJ10" s="5"/>
      <c r="BK10" s="5"/>
      <c r="BL10" s="5"/>
      <c r="BM10" s="5"/>
      <c r="BN10" s="5"/>
      <c r="BO10" s="5"/>
      <c r="BP10" s="5"/>
      <c r="BQ10" s="5"/>
      <c r="BR10" s="5"/>
      <c r="BS10" s="5"/>
      <c r="BT10" s="5"/>
      <c r="BU10" s="5"/>
      <c r="BV10" s="5"/>
      <c r="BW10" s="5"/>
      <c r="BX10" s="5"/>
    </row>
    <row r="11" spans="2:76" ht="19.2" x14ac:dyDescent="0.25">
      <c r="B11" s="3"/>
      <c r="C11" s="4"/>
      <c r="D11" s="4"/>
      <c r="E11" s="4"/>
      <c r="F11" s="7"/>
      <c r="G11" s="4"/>
      <c r="H11" s="4"/>
      <c r="I11" s="4"/>
      <c r="J11" s="4"/>
      <c r="K11" s="4"/>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row>
    <row r="12" spans="2:76" ht="19.2" x14ac:dyDescent="0.25">
      <c r="B12" s="3"/>
      <c r="C12" s="4"/>
      <c r="D12" s="4"/>
      <c r="E12" s="4"/>
      <c r="F12" s="7"/>
      <c r="G12" s="4"/>
      <c r="H12" s="4"/>
      <c r="I12" s="4"/>
      <c r="J12" s="4"/>
      <c r="K12" s="4"/>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row>
    <row r="13" spans="2:76" ht="19.2" x14ac:dyDescent="0.25">
      <c r="B13" s="3"/>
      <c r="C13" s="4"/>
      <c r="D13" s="4"/>
      <c r="E13" s="4"/>
      <c r="F13" s="7"/>
      <c r="G13" s="4"/>
      <c r="H13" s="4"/>
      <c r="I13" s="4"/>
      <c r="J13" s="4"/>
      <c r="K13" s="4"/>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row>
    <row r="14" spans="2:76" ht="19.2" x14ac:dyDescent="0.25">
      <c r="B14" s="3"/>
      <c r="C14" s="4"/>
      <c r="D14" s="4"/>
      <c r="E14" s="4"/>
      <c r="F14" s="7"/>
      <c r="G14" s="4"/>
      <c r="H14" s="4"/>
      <c r="I14" s="4"/>
      <c r="J14" s="4"/>
      <c r="K14" s="4"/>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row>
    <row r="15" spans="2:76" ht="19.2" x14ac:dyDescent="0.25">
      <c r="B15" s="3"/>
      <c r="C15" s="4"/>
      <c r="D15" s="4"/>
      <c r="E15" s="4"/>
      <c r="F15" s="7"/>
      <c r="G15" s="4"/>
      <c r="H15" s="4"/>
      <c r="I15" s="4"/>
      <c r="J15" s="4"/>
      <c r="K15" s="4"/>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row>
    <row r="16" spans="2:76" ht="19.2" x14ac:dyDescent="0.25">
      <c r="B16" s="3"/>
      <c r="C16" s="4"/>
      <c r="D16" s="4"/>
      <c r="E16" s="4"/>
      <c r="F16" s="7"/>
      <c r="G16" s="4"/>
      <c r="H16" s="4"/>
      <c r="I16" s="4"/>
      <c r="J16" s="4"/>
      <c r="K16" s="4"/>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row>
    <row r="17" spans="2:76" ht="19.2" x14ac:dyDescent="0.25">
      <c r="B17" s="3"/>
      <c r="C17" s="4"/>
      <c r="D17" s="4"/>
      <c r="E17" s="4"/>
      <c r="F17" s="7"/>
      <c r="G17" s="4"/>
      <c r="H17" s="4"/>
      <c r="I17" s="4"/>
      <c r="J17" s="4"/>
      <c r="K17" s="4"/>
      <c r="AY17" s="5"/>
      <c r="AZ17" s="5"/>
      <c r="BA17" s="5" t="str">
        <f>"Male Age Standardised Rates For " &amp; IF($D$4=$BB$2,$BB$2,IF($D$4=BB3,BB3,IF($D$4=BB4,BB4,IF($D$4=BB5,BB5,IF($D$4=BB6,BB6,IF($D$4=BB7,BB7,IF($D$4=BB8,BB8,IF($D$4=BB9,BB9,""))))))))</f>
        <v>Male Age Standardised Rates For Ischaemic Heart Disease (IHD)</v>
      </c>
      <c r="BB17" s="5"/>
      <c r="BC17" s="5"/>
      <c r="BD17" s="5"/>
      <c r="BE17" s="5"/>
      <c r="BF17" s="5"/>
      <c r="BG17" s="5"/>
      <c r="BH17" s="5"/>
      <c r="BI17" s="5"/>
      <c r="BJ17" s="5"/>
      <c r="BK17" s="5"/>
      <c r="BL17" s="5"/>
      <c r="BM17" s="5"/>
      <c r="BN17" s="5"/>
      <c r="BO17" s="5"/>
      <c r="BP17" s="5"/>
      <c r="BQ17" s="5"/>
      <c r="BR17" s="5"/>
      <c r="BS17" s="5"/>
      <c r="BT17" s="5"/>
      <c r="BU17" s="5"/>
      <c r="BV17" s="5"/>
      <c r="BW17" s="5"/>
      <c r="BX17" s="5"/>
    </row>
    <row r="18" spans="2:76" ht="19.2" x14ac:dyDescent="0.25">
      <c r="B18" s="3"/>
      <c r="C18" s="4"/>
      <c r="D18" s="4"/>
      <c r="E18" s="4"/>
      <c r="F18" s="7"/>
      <c r="G18" s="4"/>
      <c r="H18" s="4"/>
      <c r="I18" s="4"/>
      <c r="J18" s="4"/>
      <c r="K18" s="4"/>
      <c r="AY18" s="5"/>
      <c r="AZ18" s="5" t="s">
        <v>80</v>
      </c>
      <c r="BA18" s="5"/>
      <c r="BB18" s="5"/>
      <c r="BC18" s="5"/>
      <c r="BD18" s="5"/>
      <c r="BE18" s="5"/>
      <c r="BF18" s="5"/>
      <c r="BG18" s="5"/>
      <c r="BH18" s="5"/>
      <c r="BI18" s="5"/>
      <c r="BJ18" s="27" t="s">
        <v>119</v>
      </c>
      <c r="BK18" s="5"/>
      <c r="BL18" s="5"/>
      <c r="BM18" s="5"/>
      <c r="BN18" s="5"/>
      <c r="BO18" s="5"/>
      <c r="BP18" s="5"/>
      <c r="BQ18" s="5"/>
      <c r="BR18" s="5"/>
      <c r="BS18" s="5"/>
      <c r="BT18" s="5"/>
      <c r="BU18" s="5"/>
      <c r="BV18" s="5"/>
      <c r="BW18" s="5"/>
      <c r="BX18" s="5"/>
    </row>
    <row r="19" spans="2:76" ht="19.2" x14ac:dyDescent="0.25">
      <c r="B19" s="3"/>
      <c r="C19" s="4"/>
      <c r="D19" s="4"/>
      <c r="E19" s="4"/>
      <c r="F19" s="7"/>
      <c r="G19" s="4"/>
      <c r="H19" s="4"/>
      <c r="I19" s="4"/>
      <c r="J19" s="4"/>
      <c r="K19" s="4"/>
      <c r="AY19" s="5"/>
      <c r="AZ19" s="5"/>
      <c r="BA19" s="28" t="s">
        <v>105</v>
      </c>
      <c r="BB19" s="28" t="s">
        <v>106</v>
      </c>
      <c r="BC19" s="28" t="s">
        <v>111</v>
      </c>
      <c r="BD19" s="28" t="s">
        <v>110</v>
      </c>
      <c r="BE19" s="28" t="s">
        <v>112</v>
      </c>
      <c r="BF19" s="28" t="s">
        <v>113</v>
      </c>
      <c r="BG19" s="28" t="s">
        <v>109</v>
      </c>
      <c r="BH19" s="5" t="s">
        <v>107</v>
      </c>
      <c r="BI19" s="5" t="s">
        <v>108</v>
      </c>
      <c r="BJ19" s="27"/>
      <c r="BK19" s="28" t="s">
        <v>105</v>
      </c>
      <c r="BL19" s="28" t="s">
        <v>113</v>
      </c>
      <c r="BM19" s="28" t="s">
        <v>106</v>
      </c>
      <c r="BN19" s="28" t="s">
        <v>107</v>
      </c>
      <c r="BO19" s="28" t="s">
        <v>110</v>
      </c>
      <c r="BP19" s="28" t="s">
        <v>108</v>
      </c>
      <c r="BQ19" s="5" t="s">
        <v>111</v>
      </c>
      <c r="BR19" s="5" t="s">
        <v>112</v>
      </c>
      <c r="BS19" s="5" t="s">
        <v>109</v>
      </c>
      <c r="BT19" s="5"/>
      <c r="BU19" s="5"/>
      <c r="BV19" s="5"/>
      <c r="BW19" s="5"/>
      <c r="BX19" s="5"/>
    </row>
    <row r="20" spans="2:76" ht="19.2" x14ac:dyDescent="0.25">
      <c r="B20" s="3"/>
      <c r="C20" s="4"/>
      <c r="D20" s="4"/>
      <c r="E20" s="4"/>
      <c r="F20" s="7"/>
      <c r="G20" s="4"/>
      <c r="H20" s="4"/>
      <c r="I20" s="4"/>
      <c r="J20" s="4"/>
      <c r="K20" s="4"/>
      <c r="AY20" s="5"/>
      <c r="AZ20" s="5" t="s">
        <v>0</v>
      </c>
      <c r="BA20" s="29" t="s">
        <v>71</v>
      </c>
      <c r="BB20" s="29" t="s">
        <v>60</v>
      </c>
      <c r="BC20" s="29" t="s">
        <v>81</v>
      </c>
      <c r="BD20" s="29" t="s">
        <v>84</v>
      </c>
      <c r="BE20" s="29" t="s">
        <v>74</v>
      </c>
      <c r="BF20" s="29" t="s">
        <v>87</v>
      </c>
      <c r="BG20" s="29" t="s">
        <v>76</v>
      </c>
      <c r="BH20" s="29" t="s">
        <v>100</v>
      </c>
      <c r="BI20" s="29" t="s">
        <v>102</v>
      </c>
      <c r="BJ20" s="30" t="s">
        <v>0</v>
      </c>
      <c r="BK20" s="29" t="s">
        <v>98</v>
      </c>
      <c r="BL20" s="29" t="s">
        <v>87</v>
      </c>
      <c r="BM20" s="29" t="s">
        <v>99</v>
      </c>
      <c r="BN20" s="29" t="s">
        <v>100</v>
      </c>
      <c r="BO20" s="29" t="s">
        <v>101</v>
      </c>
      <c r="BP20" s="29" t="s">
        <v>102</v>
      </c>
      <c r="BQ20" s="29" t="s">
        <v>81</v>
      </c>
      <c r="BR20" s="29" t="s">
        <v>74</v>
      </c>
      <c r="BS20" s="29" t="s">
        <v>76</v>
      </c>
      <c r="BT20" s="5"/>
      <c r="BU20" s="5"/>
      <c r="BV20" s="5"/>
      <c r="BW20" s="5"/>
      <c r="BX20" s="5"/>
    </row>
    <row r="21" spans="2:76" x14ac:dyDescent="0.25">
      <c r="B21" s="4"/>
      <c r="C21" s="4"/>
      <c r="D21" s="4"/>
      <c r="E21" s="4"/>
      <c r="F21" s="7"/>
      <c r="G21" s="4"/>
      <c r="H21" s="4"/>
      <c r="I21" s="4"/>
      <c r="J21" s="4"/>
      <c r="K21" s="4"/>
      <c r="AY21" s="5"/>
      <c r="AZ21" s="5" t="s">
        <v>28</v>
      </c>
      <c r="BA21" s="31">
        <v>135.34930968535699</v>
      </c>
      <c r="BB21" s="31">
        <v>49.366997289205706</v>
      </c>
      <c r="BC21" s="31">
        <v>35.804474079658412</v>
      </c>
      <c r="BD21" s="31">
        <v>35.560949406352272</v>
      </c>
      <c r="BE21" s="31">
        <v>33.15273708056268</v>
      </c>
      <c r="BF21" s="31">
        <v>29.688446125802763</v>
      </c>
      <c r="BG21" s="31">
        <v>20.994409559421435</v>
      </c>
      <c r="BH21" s="32">
        <v>25.52688436292787</v>
      </c>
      <c r="BI21" s="32">
        <v>10.312334548815111</v>
      </c>
      <c r="BJ21" s="33" t="s">
        <v>28</v>
      </c>
      <c r="BK21" s="31">
        <v>65.430000000000007</v>
      </c>
      <c r="BL21" s="31">
        <v>19.121353166834819</v>
      </c>
      <c r="BM21" s="31">
        <v>16.420000000000002</v>
      </c>
      <c r="BN21" s="31">
        <v>15.916022291853459</v>
      </c>
      <c r="BO21" s="31">
        <v>15.385512348076448</v>
      </c>
      <c r="BP21" s="34">
        <v>12.773602333563817</v>
      </c>
      <c r="BQ21" s="32">
        <v>9.0174774607320991</v>
      </c>
      <c r="BR21" s="32">
        <v>5.3121892084933524</v>
      </c>
      <c r="BS21" s="32">
        <v>13.620081543451988</v>
      </c>
      <c r="BT21" s="5"/>
      <c r="BU21" s="5"/>
      <c r="BV21" s="5"/>
      <c r="BW21" s="5"/>
      <c r="BX21" s="5"/>
    </row>
    <row r="22" spans="2:76" x14ac:dyDescent="0.25">
      <c r="B22" s="4" t="s">
        <v>46</v>
      </c>
      <c r="C22" s="4"/>
      <c r="D22" s="4"/>
      <c r="E22" s="4"/>
      <c r="F22" s="7"/>
      <c r="G22" s="4"/>
      <c r="H22" s="4"/>
      <c r="I22" s="4"/>
      <c r="J22" s="4"/>
      <c r="K22" s="4"/>
      <c r="AY22" s="5"/>
      <c r="AZ22" s="5" t="s">
        <v>29</v>
      </c>
      <c r="BA22" s="31">
        <v>133.80530346284365</v>
      </c>
      <c r="BB22" s="31">
        <v>45.994865156878461</v>
      </c>
      <c r="BC22" s="31">
        <v>32.902648613272838</v>
      </c>
      <c r="BD22" s="31">
        <v>30.610862449361978</v>
      </c>
      <c r="BE22" s="31">
        <v>36.70281782070181</v>
      </c>
      <c r="BF22" s="31">
        <v>27.654821217861571</v>
      </c>
      <c r="BG22" s="31">
        <v>19.792417108359789</v>
      </c>
      <c r="BH22" s="32">
        <v>24.866627227763765</v>
      </c>
      <c r="BI22" s="32">
        <v>10.695760834944929</v>
      </c>
      <c r="BJ22" s="33" t="s">
        <v>29</v>
      </c>
      <c r="BK22" s="31">
        <v>61.96</v>
      </c>
      <c r="BL22" s="31">
        <v>18.49664518315933</v>
      </c>
      <c r="BM22" s="31">
        <v>15.97</v>
      </c>
      <c r="BN22" s="31">
        <v>15.842160317529537</v>
      </c>
      <c r="BO22" s="31">
        <v>15.002846392853071</v>
      </c>
      <c r="BP22" s="34">
        <v>12.317050187795719</v>
      </c>
      <c r="BQ22" s="32">
        <v>8.4320096615904383</v>
      </c>
      <c r="BR22" s="32">
        <v>5.4819270346295745</v>
      </c>
      <c r="BS22" s="32">
        <v>13.182748521476991</v>
      </c>
      <c r="BT22" s="5"/>
      <c r="BU22" s="5"/>
      <c r="BV22" s="5"/>
      <c r="BW22" s="5"/>
      <c r="BX22" s="5"/>
    </row>
    <row r="23" spans="2:76" x14ac:dyDescent="0.25">
      <c r="B23" s="4"/>
      <c r="C23" s="4"/>
      <c r="D23" s="4"/>
      <c r="E23" s="4"/>
      <c r="F23" s="7"/>
      <c r="G23" s="4"/>
      <c r="H23" s="4"/>
      <c r="I23" s="4"/>
      <c r="J23" s="4"/>
      <c r="K23" s="4"/>
      <c r="AY23" s="5"/>
      <c r="AZ23" s="5" t="s">
        <v>30</v>
      </c>
      <c r="BA23" s="31">
        <v>130.06014222671666</v>
      </c>
      <c r="BB23" s="31">
        <v>41.375952213812425</v>
      </c>
      <c r="BC23" s="31">
        <v>31.709127223803531</v>
      </c>
      <c r="BD23" s="31">
        <v>28.677976762732573</v>
      </c>
      <c r="BE23" s="31">
        <v>38.449918751543514</v>
      </c>
      <c r="BF23" s="31">
        <v>26.002921230503038</v>
      </c>
      <c r="BG23" s="31">
        <v>20.585531457694596</v>
      </c>
      <c r="BH23" s="32">
        <v>23.923045419386263</v>
      </c>
      <c r="BI23" s="32">
        <v>9.4248751626929508</v>
      </c>
      <c r="BJ23" s="33" t="s">
        <v>30</v>
      </c>
      <c r="BK23" s="31">
        <v>57.52</v>
      </c>
      <c r="BL23" s="31">
        <v>17.394197376558697</v>
      </c>
      <c r="BM23" s="31">
        <v>15.55</v>
      </c>
      <c r="BN23" s="31">
        <v>15.851032842887317</v>
      </c>
      <c r="BO23" s="31">
        <v>14.959386368077915</v>
      </c>
      <c r="BP23" s="34">
        <v>11.776341198959434</v>
      </c>
      <c r="BQ23" s="32">
        <v>8.1018541191602296</v>
      </c>
      <c r="BR23" s="32">
        <v>5.808976617835139</v>
      </c>
      <c r="BS23" s="32">
        <v>12.298370643691134</v>
      </c>
      <c r="BT23" s="5"/>
      <c r="BU23" s="5"/>
      <c r="BV23" s="5"/>
      <c r="BW23" s="5"/>
      <c r="BX23" s="5"/>
    </row>
    <row r="24" spans="2:76" ht="15.6" x14ac:dyDescent="0.3">
      <c r="B24" s="4"/>
      <c r="C24" s="14" t="str">
        <f>"Age Standardised Rates for " &amp; D4</f>
        <v>Age Standardised Rates for Ischaemic Heart Disease (IHD)</v>
      </c>
      <c r="D24" s="4"/>
      <c r="E24" s="4"/>
      <c r="F24" s="7"/>
      <c r="G24" s="4"/>
      <c r="H24" s="4"/>
      <c r="I24" s="4"/>
      <c r="J24" s="4"/>
      <c r="K24" s="4"/>
      <c r="AY24" s="5"/>
      <c r="AZ24" s="5" t="s">
        <v>31</v>
      </c>
      <c r="BA24" s="31">
        <v>121.51945916946494</v>
      </c>
      <c r="BB24" s="31">
        <v>40.727722450656842</v>
      </c>
      <c r="BC24" s="31">
        <v>29.449840831472635</v>
      </c>
      <c r="BD24" s="31">
        <v>25.236942189033332</v>
      </c>
      <c r="BE24" s="31">
        <v>37.210828278635802</v>
      </c>
      <c r="BF24" s="31">
        <v>22.166411804970178</v>
      </c>
      <c r="BG24" s="31">
        <v>22.939571771559649</v>
      </c>
      <c r="BH24" s="32">
        <v>21.55975609245662</v>
      </c>
      <c r="BI24" s="32">
        <v>10.647735072722234</v>
      </c>
      <c r="BJ24" s="33" t="s">
        <v>31</v>
      </c>
      <c r="BK24" s="31">
        <v>54.22</v>
      </c>
      <c r="BL24" s="31">
        <v>16.858532059001593</v>
      </c>
      <c r="BM24" s="31">
        <v>15.04</v>
      </c>
      <c r="BN24" s="31">
        <v>15.739609065800488</v>
      </c>
      <c r="BO24" s="31">
        <v>14.969659896636514</v>
      </c>
      <c r="BP24" s="34">
        <v>11.494587752907782</v>
      </c>
      <c r="BQ24" s="32">
        <v>8.0217557076006134</v>
      </c>
      <c r="BR24" s="32">
        <v>5.6509232660850355</v>
      </c>
      <c r="BS24" s="32">
        <v>12.464805052975198</v>
      </c>
      <c r="BT24" s="5"/>
      <c r="BU24" s="5"/>
      <c r="BV24" s="5"/>
      <c r="BW24" s="5"/>
      <c r="BX24" s="5"/>
    </row>
    <row r="25" spans="2:76" ht="13.8" x14ac:dyDescent="0.25">
      <c r="B25" s="4"/>
      <c r="C25" s="7"/>
      <c r="D25" s="7"/>
      <c r="E25" s="7"/>
      <c r="F25" s="7"/>
      <c r="G25" s="15"/>
      <c r="H25" s="15"/>
      <c r="I25" s="7"/>
      <c r="J25" s="4"/>
      <c r="K25" s="4"/>
      <c r="AY25" s="5"/>
      <c r="AZ25" s="5" t="s">
        <v>32</v>
      </c>
      <c r="BA25" s="31">
        <v>110.98277058657693</v>
      </c>
      <c r="BB25" s="31">
        <v>38.701330309665998</v>
      </c>
      <c r="BC25" s="31">
        <v>27.577319408418663</v>
      </c>
      <c r="BD25" s="31">
        <v>24.481117383783634</v>
      </c>
      <c r="BE25" s="31">
        <v>34.898539282856916</v>
      </c>
      <c r="BF25" s="31">
        <v>22.148716960722496</v>
      </c>
      <c r="BG25" s="31">
        <v>24.335714561517683</v>
      </c>
      <c r="BH25" s="32">
        <v>20.855740062976199</v>
      </c>
      <c r="BI25" s="32">
        <v>10.877519062396789</v>
      </c>
      <c r="BJ25" s="33" t="s">
        <v>32</v>
      </c>
      <c r="BK25" s="31">
        <v>51.18</v>
      </c>
      <c r="BL25" s="31">
        <v>16.151086753916022</v>
      </c>
      <c r="BM25" s="31">
        <v>14.39</v>
      </c>
      <c r="BN25" s="31">
        <v>14.726489329807318</v>
      </c>
      <c r="BO25" s="31">
        <v>14.51151425622464</v>
      </c>
      <c r="BP25" s="34">
        <v>11.076203251284246</v>
      </c>
      <c r="BQ25" s="32">
        <v>8.3301214944977655</v>
      </c>
      <c r="BR25" s="32">
        <v>5.6324923828179374</v>
      </c>
      <c r="BS25" s="32">
        <v>11.884592062767762</v>
      </c>
      <c r="BT25" s="5"/>
      <c r="BU25" s="5"/>
      <c r="BV25" s="5"/>
      <c r="BW25" s="5"/>
      <c r="BX25" s="5"/>
    </row>
    <row r="26" spans="2:76" ht="13.8" x14ac:dyDescent="0.25">
      <c r="B26" s="4"/>
      <c r="C26" s="16"/>
      <c r="D26" s="16"/>
      <c r="E26" s="17"/>
      <c r="F26" s="7"/>
      <c r="G26" s="61" t="s">
        <v>126</v>
      </c>
      <c r="H26" s="61"/>
      <c r="I26" s="4"/>
      <c r="J26" s="4"/>
      <c r="K26" s="4"/>
      <c r="AY26" s="5"/>
      <c r="AZ26" s="5" t="s">
        <v>33</v>
      </c>
      <c r="BA26" s="31">
        <v>105.60402458359948</v>
      </c>
      <c r="BB26" s="31">
        <v>37.983320450662539</v>
      </c>
      <c r="BC26" s="31">
        <v>26.361738839297015</v>
      </c>
      <c r="BD26" s="31">
        <v>26.059059312347124</v>
      </c>
      <c r="BE26" s="31">
        <v>32.972532681162349</v>
      </c>
      <c r="BF26" s="31">
        <v>21.539517410344416</v>
      </c>
      <c r="BG26" s="31">
        <v>23.450691430535336</v>
      </c>
      <c r="BH26" s="32">
        <v>19.995741284113482</v>
      </c>
      <c r="BI26" s="32">
        <v>11.192573513489602</v>
      </c>
      <c r="BJ26" s="33" t="s">
        <v>33</v>
      </c>
      <c r="BK26" s="31">
        <v>48.76</v>
      </c>
      <c r="BL26" s="31">
        <v>15.555088084864824</v>
      </c>
      <c r="BM26" s="31">
        <v>13.9</v>
      </c>
      <c r="BN26" s="31">
        <v>13.804775726582571</v>
      </c>
      <c r="BO26" s="31">
        <v>13.786555117393892</v>
      </c>
      <c r="BP26" s="34">
        <v>10.588243262437963</v>
      </c>
      <c r="BQ26" s="32">
        <v>8.3797888194332621</v>
      </c>
      <c r="BR26" s="32">
        <v>5.6152133551188097</v>
      </c>
      <c r="BS26" s="32">
        <v>11.694451013277966</v>
      </c>
      <c r="BT26" s="5"/>
      <c r="BU26" s="5"/>
      <c r="BV26" s="5"/>
      <c r="BW26" s="5"/>
      <c r="BX26" s="5"/>
    </row>
    <row r="27" spans="2:76" ht="13.8" x14ac:dyDescent="0.25">
      <c r="B27" s="4"/>
      <c r="C27" s="18" t="s">
        <v>116</v>
      </c>
      <c r="D27" s="18" t="s">
        <v>117</v>
      </c>
      <c r="E27" s="19"/>
      <c r="F27" s="16"/>
      <c r="G27" s="20" t="s">
        <v>121</v>
      </c>
      <c r="H27" s="21" t="s">
        <v>122</v>
      </c>
      <c r="I27" s="8"/>
      <c r="J27" s="4"/>
      <c r="K27" s="4"/>
      <c r="AY27" s="5"/>
      <c r="AZ27" s="5" t="s">
        <v>34</v>
      </c>
      <c r="BA27" s="31">
        <v>103.81434646171699</v>
      </c>
      <c r="BB27" s="31">
        <v>37.269945900539014</v>
      </c>
      <c r="BC27" s="31">
        <v>23.248390718194077</v>
      </c>
      <c r="BD27" s="31">
        <v>27.470530583657798</v>
      </c>
      <c r="BE27" s="31">
        <v>33.393664971290782</v>
      </c>
      <c r="BF27" s="31">
        <v>23.849196602831984</v>
      </c>
      <c r="BG27" s="31">
        <v>21.25617369140031</v>
      </c>
      <c r="BH27" s="32">
        <v>19.794341339228062</v>
      </c>
      <c r="BI27" s="32">
        <v>10.199003451111086</v>
      </c>
      <c r="BJ27" s="33" t="s">
        <v>34</v>
      </c>
      <c r="BK27" s="31">
        <v>47.25</v>
      </c>
      <c r="BL27" s="31">
        <v>14.554612935270868</v>
      </c>
      <c r="BM27" s="31">
        <v>14.11</v>
      </c>
      <c r="BN27" s="31">
        <v>13.151750291921324</v>
      </c>
      <c r="BO27" s="31">
        <v>12.652617259196678</v>
      </c>
      <c r="BP27" s="34">
        <v>10.060141813365597</v>
      </c>
      <c r="BQ27" s="32">
        <v>8.4947869046862241</v>
      </c>
      <c r="BR27" s="32">
        <v>5.5503551145025041</v>
      </c>
      <c r="BS27" s="32">
        <v>11.09747266767384</v>
      </c>
      <c r="BT27" s="5"/>
      <c r="BU27" s="5"/>
      <c r="BV27" s="5"/>
      <c r="BW27" s="5"/>
      <c r="BX27" s="5"/>
    </row>
    <row r="28" spans="2:76" ht="13.8" x14ac:dyDescent="0.25">
      <c r="B28" s="4" t="s">
        <v>0</v>
      </c>
      <c r="C28" s="8" t="s">
        <v>118</v>
      </c>
      <c r="D28" s="8" t="s">
        <v>118</v>
      </c>
      <c r="E28" s="22"/>
      <c r="F28" s="8"/>
      <c r="G28" s="23" t="s">
        <v>108</v>
      </c>
      <c r="H28" s="24" t="s">
        <v>102</v>
      </c>
      <c r="I28" s="8"/>
      <c r="J28" s="4"/>
      <c r="K28" s="4"/>
      <c r="AY28" s="5"/>
      <c r="AZ28" s="5" t="s">
        <v>35</v>
      </c>
      <c r="BA28" s="31">
        <v>99.390605094319113</v>
      </c>
      <c r="BB28" s="31">
        <v>36.858290839584988</v>
      </c>
      <c r="BC28" s="31">
        <v>22.782550656840417</v>
      </c>
      <c r="BD28" s="31">
        <v>29.850955469479164</v>
      </c>
      <c r="BE28" s="31">
        <v>32.181522043566218</v>
      </c>
      <c r="BF28" s="31">
        <v>25.676869088319677</v>
      </c>
      <c r="BG28" s="31">
        <v>20.504866038516301</v>
      </c>
      <c r="BH28" s="32">
        <v>17.892865572159405</v>
      </c>
      <c r="BI28" s="32">
        <v>9.2976669117607091</v>
      </c>
      <c r="BJ28" s="33" t="s">
        <v>35</v>
      </c>
      <c r="BK28" s="31">
        <v>44.36</v>
      </c>
      <c r="BL28" s="31">
        <v>14.467620315786887</v>
      </c>
      <c r="BM28" s="31">
        <v>13.78</v>
      </c>
      <c r="BN28" s="31">
        <v>12.421348119674212</v>
      </c>
      <c r="BO28" s="31">
        <v>12.20357330301136</v>
      </c>
      <c r="BP28" s="34">
        <v>9.8330851448458674</v>
      </c>
      <c r="BQ28" s="32">
        <v>7.8848437821682191</v>
      </c>
      <c r="BR28" s="32">
        <v>5.5323087469946293</v>
      </c>
      <c r="BS28" s="32">
        <v>10.172226034715258</v>
      </c>
      <c r="BT28" s="5"/>
      <c r="BU28" s="5"/>
      <c r="BV28" s="5"/>
      <c r="BW28" s="5"/>
      <c r="BX28" s="5"/>
    </row>
    <row r="29" spans="2:76" ht="13.8" x14ac:dyDescent="0.25">
      <c r="B29" s="4" t="s">
        <v>28</v>
      </c>
      <c r="C29" s="8">
        <f>IF($D$4=$BB$2,BA21,IF($D$4=$BB$3,BB21,IF($D$4=$BB$4,BC21, IF($D$4=$BB$5,BD21, IF($D$4=$BB$6,BE21, IF($D$4=$BB$7,BF21,IF($D$4 = $BB$8,BG21, IF( $D$4= $BB$9,BH21, BI21))))))))</f>
        <v>135.34930968535699</v>
      </c>
      <c r="D29" s="8">
        <f t="shared" ref="D29:D41" si="0">IF($D$4=$BB$2,BK21,IF($D$4=$BB$3,BM21,IF($D$4=$BB$4,BQ21,IF($D$4=$BB$5,BO21,IF($D$4=$BB$6,BR21,IF($D$4=$BB$7,BL21,IF($D$4=$BB$8,BS21,IF($D$4=$BB$9,BN21,BP21))))))))</f>
        <v>65.430000000000007</v>
      </c>
      <c r="E29" s="22"/>
      <c r="F29" s="8"/>
      <c r="G29" s="25" t="s">
        <v>107</v>
      </c>
      <c r="H29" s="24" t="s">
        <v>100</v>
      </c>
      <c r="I29" s="8"/>
      <c r="J29" s="4"/>
      <c r="K29" s="4"/>
      <c r="AY29" s="5"/>
      <c r="AZ29" s="5" t="s">
        <v>36</v>
      </c>
      <c r="BA29" s="31">
        <v>99.343857760588861</v>
      </c>
      <c r="BB29" s="31">
        <v>34.909727882990978</v>
      </c>
      <c r="BC29" s="31">
        <v>21.311676417321724</v>
      </c>
      <c r="BD29" s="31">
        <v>27.584327688983056</v>
      </c>
      <c r="BE29" s="31">
        <v>33.009596135159867</v>
      </c>
      <c r="BF29" s="31">
        <v>26.860262492926172</v>
      </c>
      <c r="BG29" s="31">
        <v>19.114222323630397</v>
      </c>
      <c r="BH29" s="32">
        <v>16.868686854861679</v>
      </c>
      <c r="BI29" s="32">
        <v>8.9107780639855942</v>
      </c>
      <c r="BJ29" s="33" t="s">
        <v>36</v>
      </c>
      <c r="BK29" s="31">
        <v>41.95</v>
      </c>
      <c r="BL29" s="31">
        <v>14.602233823225635</v>
      </c>
      <c r="BM29" s="31">
        <v>13.38</v>
      </c>
      <c r="BN29" s="31">
        <v>12.152280319623184</v>
      </c>
      <c r="BO29" s="31">
        <v>10.974617009502291</v>
      </c>
      <c r="BP29" s="34">
        <v>9.6480328758697063</v>
      </c>
      <c r="BQ29" s="32">
        <v>7.1038225729835665</v>
      </c>
      <c r="BR29" s="32">
        <v>5.3286486977846517</v>
      </c>
      <c r="BS29" s="32">
        <v>9.5780393869543303</v>
      </c>
      <c r="BT29" s="5"/>
      <c r="BU29" s="5"/>
      <c r="BV29" s="5"/>
      <c r="BW29" s="5"/>
      <c r="BX29" s="5"/>
    </row>
    <row r="30" spans="2:76" ht="13.8" x14ac:dyDescent="0.25">
      <c r="B30" s="4" t="s">
        <v>29</v>
      </c>
      <c r="C30" s="8">
        <f t="shared" ref="C30:C45" si="1">IF($D$4=$BB$2,BA22,IF($D$4=$BB$3,BB22,IF($D$4=$BB$4,BC22, IF($D$4=$BB$5,BD22, IF($D$4=$BB$6,BE22, IF($D$4=$BB$7,BF22,IF($D$4 = $BB$8,BG22, IF( $D$4= $BB$9,BH22, BI22))))))))</f>
        <v>133.80530346284365</v>
      </c>
      <c r="D30" s="8">
        <f t="shared" si="0"/>
        <v>61.96</v>
      </c>
      <c r="E30" s="22"/>
      <c r="F30" s="8"/>
      <c r="G30" s="25" t="s">
        <v>109</v>
      </c>
      <c r="H30" s="24" t="s">
        <v>123</v>
      </c>
      <c r="I30" s="8"/>
      <c r="J30" s="4"/>
      <c r="K30" s="4"/>
      <c r="AY30" s="5"/>
      <c r="AZ30" s="5" t="s">
        <v>37</v>
      </c>
      <c r="BA30" s="31">
        <v>98.412160434337238</v>
      </c>
      <c r="BB30" s="31">
        <v>34.640707394947327</v>
      </c>
      <c r="BC30" s="31">
        <v>22.093909215367844</v>
      </c>
      <c r="BD30" s="31">
        <v>27.106952827793386</v>
      </c>
      <c r="BE30" s="31">
        <v>32.003557573749838</v>
      </c>
      <c r="BF30" s="31">
        <v>25.30417012073001</v>
      </c>
      <c r="BG30" s="31">
        <v>19.605854698582434</v>
      </c>
      <c r="BH30" s="32">
        <v>16.603573883209485</v>
      </c>
      <c r="BI30" s="32">
        <v>9.3841867339955805</v>
      </c>
      <c r="BJ30" s="33" t="s">
        <v>37</v>
      </c>
      <c r="BK30" s="31">
        <v>38.869999999999997</v>
      </c>
      <c r="BL30" s="31">
        <v>14.506270943414656</v>
      </c>
      <c r="BM30" s="31">
        <v>12.3</v>
      </c>
      <c r="BN30" s="31">
        <v>11.402784144468113</v>
      </c>
      <c r="BO30" s="31">
        <v>11.187547131794338</v>
      </c>
      <c r="BP30" s="34">
        <v>9.7658450790963762</v>
      </c>
      <c r="BQ30" s="32">
        <v>6.3519045501827041</v>
      </c>
      <c r="BR30" s="32">
        <v>5.1519318248281287</v>
      </c>
      <c r="BS30" s="32">
        <v>8.6046988010110521</v>
      </c>
      <c r="BT30" s="5"/>
      <c r="BU30" s="5"/>
      <c r="BV30" s="5"/>
      <c r="BW30" s="5"/>
      <c r="BX30" s="5"/>
    </row>
    <row r="31" spans="2:76" ht="13.8" x14ac:dyDescent="0.25">
      <c r="B31" s="4" t="s">
        <v>30</v>
      </c>
      <c r="C31" s="8">
        <f t="shared" si="1"/>
        <v>130.06014222671666</v>
      </c>
      <c r="D31" s="8">
        <f t="shared" si="0"/>
        <v>57.52</v>
      </c>
      <c r="E31" s="22"/>
      <c r="F31" s="8"/>
      <c r="G31" s="25" t="s">
        <v>112</v>
      </c>
      <c r="H31" s="24" t="s">
        <v>74</v>
      </c>
      <c r="I31" s="8"/>
      <c r="J31" s="4"/>
      <c r="K31" s="4"/>
      <c r="AY31" s="5"/>
      <c r="AZ31" s="5" t="s">
        <v>38</v>
      </c>
      <c r="BA31" s="31">
        <v>92.775425996550581</v>
      </c>
      <c r="BB31" s="31">
        <v>32.535518564565493</v>
      </c>
      <c r="BC31" s="31">
        <v>18.895639314621562</v>
      </c>
      <c r="BD31" s="31">
        <v>24.341143839504916</v>
      </c>
      <c r="BE31" s="31">
        <v>30.586890376574299</v>
      </c>
      <c r="BF31" s="31">
        <v>22.516308376707833</v>
      </c>
      <c r="BG31" s="31">
        <v>19.4349454165718</v>
      </c>
      <c r="BH31" s="32">
        <v>15.85221247348011</v>
      </c>
      <c r="BI31" s="32">
        <v>9.4415017973002673</v>
      </c>
      <c r="BJ31" s="33" t="s">
        <v>38</v>
      </c>
      <c r="BK31" s="31">
        <v>36.89</v>
      </c>
      <c r="BL31" s="31">
        <v>14.556049693546942</v>
      </c>
      <c r="BM31" s="31">
        <v>11.94</v>
      </c>
      <c r="BN31" s="31">
        <v>10.947873415775549</v>
      </c>
      <c r="BO31" s="31">
        <v>10.624856354407065</v>
      </c>
      <c r="BP31" s="34">
        <v>9.8872990635557407</v>
      </c>
      <c r="BQ31" s="32">
        <v>6.4809546764434085</v>
      </c>
      <c r="BR31" s="32">
        <v>5.0946209357142882</v>
      </c>
      <c r="BS31" s="32">
        <v>8.5044974369098956</v>
      </c>
      <c r="BT31" s="5"/>
      <c r="BU31" s="5"/>
      <c r="BV31" s="5"/>
      <c r="BW31" s="5"/>
      <c r="BX31" s="5"/>
    </row>
    <row r="32" spans="2:76" ht="13.8" x14ac:dyDescent="0.25">
      <c r="B32" s="4" t="s">
        <v>31</v>
      </c>
      <c r="C32" s="8">
        <f t="shared" si="1"/>
        <v>121.51945916946494</v>
      </c>
      <c r="D32" s="8">
        <f t="shared" si="0"/>
        <v>54.22</v>
      </c>
      <c r="E32" s="22"/>
      <c r="F32" s="8"/>
      <c r="G32" s="25" t="s">
        <v>111</v>
      </c>
      <c r="H32" s="24" t="s">
        <v>124</v>
      </c>
      <c r="I32" s="8"/>
      <c r="J32" s="4"/>
      <c r="K32" s="4"/>
      <c r="AY32" s="5"/>
      <c r="AZ32" s="5" t="s">
        <v>39</v>
      </c>
      <c r="BA32" s="31">
        <v>85.377728811719791</v>
      </c>
      <c r="BB32" s="31">
        <v>34.068499926008691</v>
      </c>
      <c r="BC32" s="31">
        <v>18.590716128595549</v>
      </c>
      <c r="BD32" s="31">
        <v>24.288747807633797</v>
      </c>
      <c r="BE32" s="31">
        <v>28.71963334892169</v>
      </c>
      <c r="BF32" s="31">
        <v>20.158731619900006</v>
      </c>
      <c r="BG32" s="31">
        <v>21.020030337946054</v>
      </c>
      <c r="BH32" s="32">
        <v>15.74920025249388</v>
      </c>
      <c r="BI32" s="32">
        <v>10.244596373707429</v>
      </c>
      <c r="BJ32" s="33" t="s">
        <v>39</v>
      </c>
      <c r="BK32" s="31">
        <v>35.76</v>
      </c>
      <c r="BL32" s="31">
        <v>14.664113566228622</v>
      </c>
      <c r="BM32" s="31">
        <v>11.46</v>
      </c>
      <c r="BN32" s="31">
        <v>10.350849987672859</v>
      </c>
      <c r="BO32" s="31">
        <v>10.875396645188705</v>
      </c>
      <c r="BP32" s="34">
        <v>9.8918022769979856</v>
      </c>
      <c r="BQ32" s="32">
        <v>6.3199930038880483</v>
      </c>
      <c r="BR32" s="32">
        <v>5.1568196454793034</v>
      </c>
      <c r="BS32" s="32">
        <v>8.020531600682423</v>
      </c>
      <c r="BT32" s="5"/>
      <c r="BU32" s="5"/>
      <c r="BV32" s="5"/>
      <c r="BW32" s="5"/>
      <c r="BX32" s="5"/>
    </row>
    <row r="33" spans="2:76" ht="13.8" x14ac:dyDescent="0.25">
      <c r="B33" s="4" t="s">
        <v>32</v>
      </c>
      <c r="C33" s="8">
        <f t="shared" si="1"/>
        <v>110.98277058657693</v>
      </c>
      <c r="D33" s="8">
        <f t="shared" si="0"/>
        <v>51.18</v>
      </c>
      <c r="E33" s="22"/>
      <c r="F33" s="8"/>
      <c r="G33" s="25" t="s">
        <v>105</v>
      </c>
      <c r="H33" s="24" t="s">
        <v>98</v>
      </c>
      <c r="I33" s="8"/>
      <c r="J33" s="4"/>
      <c r="K33" s="4"/>
      <c r="AY33" s="5"/>
      <c r="AZ33" s="5" t="s">
        <v>40</v>
      </c>
      <c r="BA33" s="31">
        <v>73.401635855611616</v>
      </c>
      <c r="BB33" s="31">
        <v>32.471935896062099</v>
      </c>
      <c r="BC33" s="31">
        <v>17.689776650943866</v>
      </c>
      <c r="BD33" s="31">
        <v>24.220512010561404</v>
      </c>
      <c r="BE33" s="31">
        <v>25.0064689028878</v>
      </c>
      <c r="BF33" s="31">
        <v>19.931056398663735</v>
      </c>
      <c r="BG33" s="31">
        <v>20.13529007009511</v>
      </c>
      <c r="BH33" s="32">
        <v>14.906014548804288</v>
      </c>
      <c r="BI33" s="32">
        <v>9.7455079569813066</v>
      </c>
      <c r="BJ33" s="33" t="s">
        <v>40</v>
      </c>
      <c r="BK33" s="31">
        <v>33.979999999999997</v>
      </c>
      <c r="BL33" s="31">
        <v>14.573711877175567</v>
      </c>
      <c r="BM33" s="31">
        <v>11.39</v>
      </c>
      <c r="BN33" s="31">
        <v>10.071690922850181</v>
      </c>
      <c r="BO33" s="31">
        <v>10.102018087912148</v>
      </c>
      <c r="BP33" s="34">
        <v>9.4123046483957786</v>
      </c>
      <c r="BQ33" s="32">
        <v>6.6294959504678443</v>
      </c>
      <c r="BR33" s="32">
        <v>4.9639704753804716</v>
      </c>
      <c r="BS33" s="32">
        <v>7.9484559762061044</v>
      </c>
      <c r="BT33" s="5"/>
      <c r="BU33" s="5"/>
      <c r="BV33" s="5"/>
      <c r="BW33" s="5"/>
      <c r="BX33" s="5"/>
    </row>
    <row r="34" spans="2:76" ht="13.8" x14ac:dyDescent="0.25">
      <c r="B34" s="4" t="s">
        <v>33</v>
      </c>
      <c r="C34" s="8">
        <f t="shared" si="1"/>
        <v>105.60402458359948</v>
      </c>
      <c r="D34" s="8">
        <f t="shared" si="0"/>
        <v>48.76</v>
      </c>
      <c r="E34" s="22"/>
      <c r="F34" s="8"/>
      <c r="G34" s="25" t="s">
        <v>106</v>
      </c>
      <c r="H34" s="24" t="s">
        <v>99</v>
      </c>
      <c r="I34" s="8"/>
      <c r="J34" s="4"/>
      <c r="K34" s="4"/>
      <c r="AY34" s="5"/>
      <c r="AZ34" s="5" t="s">
        <v>41</v>
      </c>
      <c r="BA34" s="31">
        <v>67.888168004129867</v>
      </c>
      <c r="BB34" s="31">
        <v>32.310850057102144</v>
      </c>
      <c r="BC34" s="31">
        <v>17.00929195641838</v>
      </c>
      <c r="BD34" s="31">
        <v>22.107279676411821</v>
      </c>
      <c r="BE34" s="31">
        <v>25.113051627917411</v>
      </c>
      <c r="BF34" s="31">
        <v>22.845974998298907</v>
      </c>
      <c r="BG34" s="31">
        <v>18.154692682634579</v>
      </c>
      <c r="BH34" s="32">
        <v>14.708405098012024</v>
      </c>
      <c r="BI34" s="32">
        <v>9.8148629415996105</v>
      </c>
      <c r="BJ34" s="33" t="s">
        <v>41</v>
      </c>
      <c r="BK34" s="31">
        <v>32.96</v>
      </c>
      <c r="BL34" s="31">
        <v>14.26232528212288</v>
      </c>
      <c r="BM34" s="31">
        <v>11.1</v>
      </c>
      <c r="BN34" s="31">
        <v>9.980724197928696</v>
      </c>
      <c r="BO34" s="31">
        <v>9.246555789726365</v>
      </c>
      <c r="BP34" s="34">
        <v>8.5796233486184228</v>
      </c>
      <c r="BQ34" s="32">
        <v>6.3750306171737883</v>
      </c>
      <c r="BR34" s="32">
        <v>4.7625743720106932</v>
      </c>
      <c r="BS34" s="32">
        <v>7.5415949066978678</v>
      </c>
      <c r="BT34" s="5"/>
      <c r="BU34" s="5"/>
      <c r="BV34" s="5"/>
      <c r="BW34" s="5"/>
      <c r="BX34" s="5"/>
    </row>
    <row r="35" spans="2:76" ht="13.8" x14ac:dyDescent="0.25">
      <c r="B35" s="4" t="s">
        <v>34</v>
      </c>
      <c r="C35" s="8">
        <f t="shared" si="1"/>
        <v>103.81434646171699</v>
      </c>
      <c r="D35" s="8">
        <f t="shared" si="0"/>
        <v>47.25</v>
      </c>
      <c r="E35" s="22"/>
      <c r="F35" s="8"/>
      <c r="G35" s="25" t="s">
        <v>110</v>
      </c>
      <c r="H35" s="24" t="s">
        <v>125</v>
      </c>
      <c r="I35" s="8"/>
      <c r="J35" s="4"/>
      <c r="K35" s="4"/>
      <c r="AY35" s="5"/>
      <c r="AZ35" s="5" t="s">
        <v>42</v>
      </c>
      <c r="BA35" s="31">
        <v>62.448203610216332</v>
      </c>
      <c r="BB35" s="31">
        <v>30.448631133972654</v>
      </c>
      <c r="BC35" s="31">
        <v>17.672498931332097</v>
      </c>
      <c r="BD35" s="31">
        <v>20.344718432814386</v>
      </c>
      <c r="BE35" s="31">
        <v>23.419341925875667</v>
      </c>
      <c r="BF35" s="31">
        <v>24.282037521012935</v>
      </c>
      <c r="BG35" s="31">
        <v>16.527401718841539</v>
      </c>
      <c r="BH35" s="32">
        <v>13.790700769373656</v>
      </c>
      <c r="BI35" s="32">
        <v>8.9573276190757625</v>
      </c>
      <c r="BJ35" s="33" t="s">
        <v>42</v>
      </c>
      <c r="BK35" s="31">
        <v>21.55</v>
      </c>
      <c r="BL35" s="31">
        <v>14.034903913502967</v>
      </c>
      <c r="BM35" s="31">
        <v>11</v>
      </c>
      <c r="BN35" s="31">
        <v>9.6279510863419002</v>
      </c>
      <c r="BO35" s="31">
        <v>8.5939868362798713</v>
      </c>
      <c r="BP35" s="34">
        <v>8.4999348712367482</v>
      </c>
      <c r="BQ35" s="32">
        <v>6.5936379631657438</v>
      </c>
      <c r="BR35" s="32">
        <v>4.3741365411348481</v>
      </c>
      <c r="BS35" s="32">
        <v>7.2432010083861424</v>
      </c>
      <c r="BT35" s="5"/>
      <c r="BU35" s="5"/>
      <c r="BV35" s="5"/>
      <c r="BW35" s="5"/>
      <c r="BX35" s="5"/>
    </row>
    <row r="36" spans="2:76" ht="13.8" x14ac:dyDescent="0.25">
      <c r="B36" s="4" t="s">
        <v>35</v>
      </c>
      <c r="C36" s="8">
        <f t="shared" si="1"/>
        <v>99.390605094319113</v>
      </c>
      <c r="D36" s="8">
        <f t="shared" si="0"/>
        <v>44.36</v>
      </c>
      <c r="E36" s="22"/>
      <c r="F36" s="8"/>
      <c r="G36" s="25" t="s">
        <v>113</v>
      </c>
      <c r="H36" s="24" t="s">
        <v>87</v>
      </c>
      <c r="I36" s="8"/>
      <c r="J36" s="4"/>
      <c r="K36" s="4"/>
      <c r="AY36" s="5"/>
      <c r="AZ36" s="5" t="s">
        <v>43</v>
      </c>
      <c r="BA36" s="31">
        <v>61.94907189139257</v>
      </c>
      <c r="BB36" s="31">
        <v>29.052230311772313</v>
      </c>
      <c r="BC36" s="31">
        <v>19.644676313715916</v>
      </c>
      <c r="BD36" s="31">
        <v>15.771966800428523</v>
      </c>
      <c r="BE36" s="31">
        <v>22.911353136247651</v>
      </c>
      <c r="BF36" s="31">
        <v>23.634697170350986</v>
      </c>
      <c r="BG36" s="31">
        <v>14.780022768659808</v>
      </c>
      <c r="BH36" s="32">
        <v>14.308485736746752</v>
      </c>
      <c r="BI36" s="32">
        <v>8.9985471639038259</v>
      </c>
      <c r="BJ36" s="33" t="s">
        <v>43</v>
      </c>
      <c r="BK36" s="31">
        <v>30.04</v>
      </c>
      <c r="BL36" s="31">
        <v>13.451603941363164</v>
      </c>
      <c r="BM36" s="31">
        <v>10.42</v>
      </c>
      <c r="BN36" s="31">
        <v>9.0926056119155856</v>
      </c>
      <c r="BO36" s="34">
        <v>7.5590121478160697</v>
      </c>
      <c r="BP36" s="31">
        <v>8.3082980553073895</v>
      </c>
      <c r="BQ36" s="32">
        <v>6.5928346059638407</v>
      </c>
      <c r="BR36" s="32">
        <v>4.3671172041588164</v>
      </c>
      <c r="BS36" s="32">
        <v>7.0534799273448421</v>
      </c>
      <c r="BT36" s="5"/>
      <c r="BU36" s="5"/>
      <c r="BV36" s="5"/>
      <c r="BW36" s="5"/>
      <c r="BX36" s="5"/>
    </row>
    <row r="37" spans="2:76" ht="13.8" x14ac:dyDescent="0.25">
      <c r="B37" s="4" t="s">
        <v>36</v>
      </c>
      <c r="C37" s="8">
        <f t="shared" si="1"/>
        <v>99.343857760588861</v>
      </c>
      <c r="D37" s="8">
        <f t="shared" si="0"/>
        <v>41.95</v>
      </c>
      <c r="E37" s="22"/>
      <c r="F37" s="8"/>
      <c r="G37" s="26"/>
      <c r="H37" s="26"/>
      <c r="I37" s="8"/>
      <c r="J37" s="4"/>
      <c r="K37" s="4"/>
      <c r="AY37" s="5"/>
      <c r="AZ37" s="5" t="s">
        <v>44</v>
      </c>
      <c r="BA37" s="31">
        <v>61.273167896927461</v>
      </c>
      <c r="BB37" s="31">
        <v>28.732600820664366</v>
      </c>
      <c r="BC37" s="31">
        <v>22.528174257960224</v>
      </c>
      <c r="BD37" s="31">
        <v>15.32665899316636</v>
      </c>
      <c r="BE37" s="31">
        <v>20.10521455639601</v>
      </c>
      <c r="BF37" s="31">
        <v>21.765522212981026</v>
      </c>
      <c r="BG37" s="31">
        <v>15.522265915223247</v>
      </c>
      <c r="BH37" s="32">
        <v>14.330581444392973</v>
      </c>
      <c r="BI37" s="32">
        <v>8.5567942729497748</v>
      </c>
      <c r="BJ37" s="33" t="s">
        <v>44</v>
      </c>
      <c r="BK37" s="31">
        <v>28.08</v>
      </c>
      <c r="BL37" s="31">
        <v>13.064559609210933</v>
      </c>
      <c r="BM37" s="31">
        <v>10</v>
      </c>
      <c r="BN37" s="31">
        <v>8.7520414981790342</v>
      </c>
      <c r="BO37" s="34">
        <v>7.2820768174181607</v>
      </c>
      <c r="BP37" s="31">
        <v>8.2645034682533254</v>
      </c>
      <c r="BQ37" s="32">
        <v>6.5899969434571517</v>
      </c>
      <c r="BR37" s="32">
        <v>4.229968899403608</v>
      </c>
      <c r="BS37" s="32">
        <v>6.8271802556941816</v>
      </c>
      <c r="BT37" s="5"/>
      <c r="BU37" s="5"/>
      <c r="BV37" s="5"/>
      <c r="BW37" s="5"/>
      <c r="BX37" s="5"/>
    </row>
    <row r="38" spans="2:76" x14ac:dyDescent="0.25">
      <c r="B38" s="4" t="s">
        <v>37</v>
      </c>
      <c r="C38" s="8">
        <f t="shared" si="1"/>
        <v>98.412160434337238</v>
      </c>
      <c r="D38" s="8">
        <f t="shared" si="0"/>
        <v>38.869999999999997</v>
      </c>
      <c r="E38" s="22"/>
      <c r="F38" s="8"/>
      <c r="G38" s="8"/>
      <c r="H38" s="8"/>
      <c r="I38" s="8"/>
      <c r="J38" s="4"/>
      <c r="K38" s="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2:76" x14ac:dyDescent="0.25">
      <c r="B39" s="4" t="s">
        <v>38</v>
      </c>
      <c r="C39" s="8">
        <f t="shared" si="1"/>
        <v>92.775425996550581</v>
      </c>
      <c r="D39" s="8">
        <f t="shared" si="0"/>
        <v>36.89</v>
      </c>
      <c r="E39" s="22"/>
      <c r="F39" s="8"/>
      <c r="G39" s="8"/>
      <c r="H39" s="8"/>
      <c r="I39" s="8"/>
      <c r="J39" s="4"/>
      <c r="K39" s="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2:76" x14ac:dyDescent="0.25">
      <c r="B40" s="4" t="s">
        <v>39</v>
      </c>
      <c r="C40" s="8">
        <f t="shared" si="1"/>
        <v>85.377728811719791</v>
      </c>
      <c r="D40" s="8">
        <f t="shared" si="0"/>
        <v>35.76</v>
      </c>
      <c r="E40" s="22"/>
      <c r="F40" s="8"/>
      <c r="G40" s="8"/>
      <c r="H40" s="8"/>
      <c r="I40" s="8"/>
      <c r="J40" s="4"/>
      <c r="K40" s="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2:76" x14ac:dyDescent="0.25">
      <c r="B41" s="4" t="s">
        <v>40</v>
      </c>
      <c r="C41" s="8">
        <f t="shared" si="1"/>
        <v>73.401635855611616</v>
      </c>
      <c r="D41" s="8">
        <f t="shared" si="0"/>
        <v>33.979999999999997</v>
      </c>
      <c r="E41" s="22"/>
      <c r="F41" s="8"/>
      <c r="G41" s="8"/>
      <c r="H41" s="8"/>
      <c r="I41" s="8"/>
      <c r="J41" s="4"/>
      <c r="K41" s="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2:76" x14ac:dyDescent="0.25">
      <c r="B42" s="4" t="s">
        <v>41</v>
      </c>
      <c r="C42" s="8">
        <f t="shared" si="1"/>
        <v>67.888168004129867</v>
      </c>
      <c r="D42" s="8">
        <f>IF($D$4=$BB$2,BK34,IF($D$4=$BB$3,BM34,IF($D$4=$BB$4,BQ34,IF($D$4=$BB$5,BO34,IF($D$4=$BB$6,BR34,IF($D$4=$BB$7,BL34,IF($D$4=$BB$8,BS34,IF($D$4=$BB$9,BN34,BP34))))))))</f>
        <v>32.96</v>
      </c>
      <c r="E42" s="22"/>
      <c r="F42" s="8"/>
      <c r="G42" s="8"/>
      <c r="H42" s="8"/>
      <c r="I42" s="8"/>
      <c r="J42" s="4"/>
      <c r="K42" s="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2:76" x14ac:dyDescent="0.25">
      <c r="B43" s="4" t="s">
        <v>42</v>
      </c>
      <c r="C43" s="8">
        <f t="shared" si="1"/>
        <v>62.448203610216332</v>
      </c>
      <c r="D43" s="8">
        <f>IF($D$4=$BB$2,BK35,IF($D$4=$BB$3,BM35,IF($D$4=$BB$4,BQ35,IF($D$4=$BB$5,BO35,IF($D$4=$BB$6,BR35,IF($D$4=$BB$7,BL35,IF($D$4=$BB$8,BS35,IF($D$4=$BB$9,BN35,BP35))))))))</f>
        <v>21.55</v>
      </c>
      <c r="E43" s="22"/>
      <c r="F43" s="8"/>
      <c r="G43" s="8"/>
      <c r="H43" s="8"/>
      <c r="I43" s="8"/>
      <c r="J43" s="4"/>
      <c r="K43" s="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2:76" x14ac:dyDescent="0.25">
      <c r="B44" s="4" t="s">
        <v>43</v>
      </c>
      <c r="C44" s="8">
        <f t="shared" si="1"/>
        <v>61.94907189139257</v>
      </c>
      <c r="D44" s="8">
        <f>IF($D$4=$BB$2,BK36,IF($D$4=$BB$3,BM36,IF($D$4=$BB$4,BQ36,IF($D$4=$BB$5,BO36,IF($D$4=$BB$6,BR36,IF($D$4=$BB$7,BL36,IF($D$4=$BB$8,BS36,IF($D$4=$BB$9,BN36,BP36))))))))</f>
        <v>30.04</v>
      </c>
      <c r="E44" s="22"/>
      <c r="F44" s="8"/>
      <c r="G44" s="8"/>
      <c r="H44" s="8"/>
      <c r="I44" s="8"/>
      <c r="J44" s="4"/>
      <c r="K44" s="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2:76" x14ac:dyDescent="0.25">
      <c r="B45" s="4" t="s">
        <v>44</v>
      </c>
      <c r="C45" s="8">
        <f t="shared" si="1"/>
        <v>61.273167896927461</v>
      </c>
      <c r="D45" s="8">
        <f>IF($D$4=$BB$2,BK37,IF($D$4=$BB$3,BM37,IF($D$4=$BB$4,BQ37,IF($D$4=$BB$5,BO37,IF($D$4=$BB$6,BR37,IF($D$4=$BB$7,BL37,IF($D$4=$BB$8,BS37,IF($D$4=$BB$9,BN37,BP37))))))))</f>
        <v>28.08</v>
      </c>
      <c r="E45" s="22"/>
      <c r="F45" s="8"/>
      <c r="G45" s="8"/>
      <c r="H45" s="8"/>
      <c r="I45" s="8"/>
      <c r="J45" s="4"/>
      <c r="K45" s="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2:76" x14ac:dyDescent="0.25">
      <c r="B46" s="4"/>
      <c r="C46" s="8"/>
      <c r="D46" s="8"/>
      <c r="E46" s="8"/>
      <c r="F46" s="8"/>
      <c r="G46" s="8"/>
      <c r="H46" s="8"/>
      <c r="I46" s="8"/>
      <c r="J46" s="4"/>
      <c r="K46" s="4"/>
    </row>
    <row r="47" spans="2:76" x14ac:dyDescent="0.25">
      <c r="B47" s="4"/>
      <c r="C47" s="8"/>
      <c r="D47" s="8"/>
      <c r="E47" s="8"/>
      <c r="F47" s="7"/>
      <c r="G47" s="8"/>
      <c r="H47" s="8"/>
      <c r="I47" s="8"/>
      <c r="J47" s="4"/>
      <c r="K47" s="4"/>
    </row>
    <row r="48" spans="2:76" x14ac:dyDescent="0.25">
      <c r="B48" s="4"/>
      <c r="C48" s="8"/>
      <c r="D48" s="8"/>
      <c r="E48" s="8"/>
      <c r="F48" s="7"/>
      <c r="G48" s="8"/>
      <c r="H48" s="8"/>
      <c r="I48" s="8"/>
      <c r="J48" s="4"/>
      <c r="K48" s="4"/>
    </row>
    <row r="49" spans="2:11" x14ac:dyDescent="0.25">
      <c r="B49" s="4"/>
      <c r="C49" s="4"/>
      <c r="D49" s="4"/>
      <c r="E49" s="4"/>
      <c r="F49" s="7"/>
      <c r="G49" s="4"/>
      <c r="H49" s="4"/>
      <c r="I49" s="4"/>
      <c r="J49" s="4"/>
      <c r="K49" s="4"/>
    </row>
    <row r="50" spans="2:11" x14ac:dyDescent="0.25">
      <c r="B50" s="4"/>
      <c r="C50" s="8"/>
      <c r="D50" s="8"/>
      <c r="E50" s="8"/>
      <c r="F50" s="7"/>
      <c r="G50" s="8"/>
      <c r="H50" s="8"/>
      <c r="I50" s="8"/>
      <c r="J50" s="4"/>
      <c r="K50" s="4"/>
    </row>
  </sheetData>
  <sheetProtection selectLockedCells="1" selectUnlockedCells="1"/>
  <mergeCells count="2">
    <mergeCell ref="G26:H26"/>
    <mergeCell ref="D4:E4"/>
  </mergeCells>
  <dataValidations count="1">
    <dataValidation type="list" allowBlank="1" showInputMessage="1" showErrorMessage="1" sqref="D4:E4" xr:uid="{00000000-0002-0000-0100-000000000000}">
      <formula1>$BB$2:$BB$10</formula1>
    </dataValidation>
  </dataValidations>
  <hyperlinks>
    <hyperlink ref="C24" location="'Comparison ASR'!D4" display="'Comparison ASR'!D4" xr:uid="{00000000-0004-0000-0100-000000000000}"/>
    <hyperlink ref="F4" location="'Comparison ASR'!D4" display=""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8"/>
  <sheetViews>
    <sheetView workbookViewId="0">
      <selection activeCell="I2" sqref="I2"/>
    </sheetView>
  </sheetViews>
  <sheetFormatPr defaultColWidth="8.88671875" defaultRowHeight="13.2" x14ac:dyDescent="0.25"/>
  <cols>
    <col min="1" max="2" width="8.88671875" style="2"/>
    <col min="3" max="3" width="27" style="2" customWidth="1"/>
    <col min="4" max="4" width="14.5546875" style="2" customWidth="1"/>
    <col min="5" max="5" width="28.33203125" style="2" customWidth="1"/>
    <col min="6" max="6" width="20.33203125" style="2" bestFit="1" customWidth="1"/>
    <col min="7" max="8" width="14.6640625" style="2" customWidth="1"/>
    <col min="9" max="9" width="40.33203125" style="2" customWidth="1"/>
    <col min="10" max="10" width="8.88671875" style="2"/>
    <col min="11" max="11" width="9" style="2" customWidth="1"/>
    <col min="12" max="16384" width="8.88671875" style="2"/>
  </cols>
  <sheetData>
    <row r="1" spans="2:12" ht="19.2" x14ac:dyDescent="0.25">
      <c r="B1" s="1" t="s">
        <v>79</v>
      </c>
    </row>
    <row r="2" spans="2:12" ht="19.2" x14ac:dyDescent="0.25">
      <c r="B2" s="1"/>
    </row>
    <row r="3" spans="2:12" ht="19.2" x14ac:dyDescent="0.25">
      <c r="B3" s="3"/>
      <c r="C3" s="4"/>
      <c r="D3" s="4"/>
      <c r="E3" s="4"/>
      <c r="F3" s="4"/>
      <c r="G3" s="4"/>
      <c r="H3" s="4"/>
      <c r="I3" s="4"/>
    </row>
    <row r="4" spans="2:12" ht="19.2" x14ac:dyDescent="0.25">
      <c r="B4" s="3"/>
      <c r="C4" s="4"/>
      <c r="D4" s="4"/>
      <c r="E4" s="4"/>
      <c r="F4" s="4"/>
      <c r="G4" s="4"/>
      <c r="H4" s="4"/>
      <c r="I4" s="4"/>
    </row>
    <row r="5" spans="2:12" ht="19.2" x14ac:dyDescent="0.25">
      <c r="B5" s="3"/>
      <c r="C5" s="4"/>
      <c r="D5" s="4"/>
      <c r="E5" s="4"/>
      <c r="F5" s="4"/>
      <c r="G5" s="4"/>
      <c r="H5" s="4"/>
      <c r="I5" s="4"/>
      <c r="L5" s="5"/>
    </row>
    <row r="6" spans="2:12" ht="19.2" x14ac:dyDescent="0.25">
      <c r="B6" s="3"/>
      <c r="C6" s="4"/>
      <c r="D6" s="4"/>
      <c r="E6" s="4"/>
      <c r="F6" s="4"/>
      <c r="G6" s="4"/>
      <c r="H6" s="4"/>
      <c r="I6" s="4"/>
      <c r="L6" s="5" t="s">
        <v>45</v>
      </c>
    </row>
    <row r="7" spans="2:12" ht="19.2" x14ac:dyDescent="0.25">
      <c r="B7" s="3"/>
      <c r="C7" s="4"/>
      <c r="D7" s="4"/>
      <c r="E7" s="4"/>
      <c r="F7" s="4"/>
      <c r="G7" s="4"/>
      <c r="H7" s="4"/>
      <c r="I7" s="4"/>
      <c r="L7" s="5"/>
    </row>
    <row r="8" spans="2:12" ht="19.2" x14ac:dyDescent="0.25">
      <c r="B8" s="3"/>
      <c r="C8" s="4"/>
      <c r="D8" s="4"/>
      <c r="E8" s="4"/>
      <c r="F8" s="4"/>
      <c r="G8" s="4"/>
      <c r="H8" s="4"/>
      <c r="I8" s="4"/>
    </row>
    <row r="9" spans="2:12" ht="19.2" x14ac:dyDescent="0.25">
      <c r="B9" s="3"/>
      <c r="C9" s="4"/>
      <c r="D9" s="4"/>
      <c r="E9" s="4"/>
      <c r="F9" s="4"/>
      <c r="G9" s="4"/>
      <c r="H9" s="4"/>
      <c r="I9" s="4"/>
    </row>
    <row r="10" spans="2:12" ht="19.2" x14ac:dyDescent="0.25">
      <c r="B10" s="3"/>
      <c r="C10" s="4"/>
      <c r="D10" s="4"/>
      <c r="E10" s="4"/>
      <c r="F10" s="4"/>
      <c r="G10" s="4"/>
      <c r="H10" s="4"/>
      <c r="I10" s="4"/>
    </row>
    <row r="11" spans="2:12" ht="19.2" x14ac:dyDescent="0.25">
      <c r="B11" s="3"/>
      <c r="C11" s="4"/>
      <c r="D11" s="4"/>
      <c r="E11" s="4"/>
      <c r="F11" s="4"/>
      <c r="G11" s="4"/>
      <c r="H11" s="4"/>
      <c r="I11" s="4"/>
    </row>
    <row r="12" spans="2:12" ht="19.2" x14ac:dyDescent="0.25">
      <c r="B12" s="3"/>
      <c r="C12" s="4"/>
      <c r="D12" s="4"/>
      <c r="E12" s="4"/>
      <c r="F12" s="4"/>
      <c r="G12" s="4"/>
      <c r="H12" s="4"/>
      <c r="I12" s="4"/>
    </row>
    <row r="13" spans="2:12" ht="19.2" x14ac:dyDescent="0.25">
      <c r="B13" s="3"/>
      <c r="C13" s="4"/>
      <c r="D13" s="4"/>
      <c r="E13" s="4"/>
      <c r="F13" s="4"/>
      <c r="G13" s="4"/>
      <c r="H13" s="4"/>
      <c r="I13" s="4"/>
    </row>
    <row r="14" spans="2:12" ht="19.2" x14ac:dyDescent="0.25">
      <c r="B14" s="3"/>
      <c r="C14" s="4"/>
      <c r="D14" s="4"/>
      <c r="E14" s="4"/>
      <c r="F14" s="4"/>
      <c r="G14" s="4"/>
      <c r="H14" s="4"/>
      <c r="I14" s="4"/>
    </row>
    <row r="15" spans="2:12" ht="19.2" x14ac:dyDescent="0.25">
      <c r="B15" s="3"/>
      <c r="C15" s="4"/>
      <c r="D15" s="4"/>
      <c r="E15" s="4"/>
      <c r="F15" s="4"/>
      <c r="G15" s="4"/>
      <c r="H15" s="4"/>
      <c r="I15" s="4"/>
    </row>
    <row r="16" spans="2:12" ht="19.2" x14ac:dyDescent="0.25">
      <c r="B16" s="3"/>
      <c r="C16" s="4"/>
      <c r="D16" s="4"/>
      <c r="E16" s="4"/>
      <c r="F16" s="4"/>
      <c r="G16" s="4"/>
      <c r="H16" s="4"/>
      <c r="I16" s="4"/>
    </row>
    <row r="17" spans="2:9" ht="19.2" x14ac:dyDescent="0.25">
      <c r="B17" s="3"/>
      <c r="C17" s="4"/>
      <c r="D17" s="4"/>
      <c r="E17" s="4"/>
      <c r="F17" s="4"/>
      <c r="G17" s="4"/>
      <c r="H17" s="4"/>
      <c r="I17" s="4"/>
    </row>
    <row r="18" spans="2:9" ht="19.2" x14ac:dyDescent="0.25">
      <c r="B18" s="3"/>
      <c r="C18" s="4"/>
      <c r="D18" s="4"/>
      <c r="E18" s="4"/>
      <c r="F18" s="4"/>
      <c r="G18" s="4"/>
      <c r="H18" s="4"/>
      <c r="I18" s="4"/>
    </row>
    <row r="19" spans="2:9" x14ac:dyDescent="0.25">
      <c r="B19" s="4"/>
      <c r="C19" s="4"/>
      <c r="D19" s="4"/>
      <c r="E19" s="4"/>
      <c r="F19" s="4"/>
      <c r="G19" s="4"/>
      <c r="H19" s="4"/>
      <c r="I19" s="4"/>
    </row>
    <row r="20" spans="2:9" x14ac:dyDescent="0.25">
      <c r="B20" s="4" t="s">
        <v>46</v>
      </c>
      <c r="C20" s="4"/>
      <c r="D20" s="4"/>
      <c r="E20" s="4"/>
      <c r="F20" s="4"/>
      <c r="G20" s="4"/>
      <c r="H20" s="4"/>
      <c r="I20" s="4"/>
    </row>
    <row r="21" spans="2:9" x14ac:dyDescent="0.25">
      <c r="B21" s="4"/>
      <c r="C21" s="4"/>
      <c r="D21" s="4"/>
      <c r="E21" s="4"/>
      <c r="F21" s="4"/>
      <c r="G21" s="4"/>
      <c r="H21" s="4"/>
      <c r="I21" s="4"/>
    </row>
    <row r="22" spans="2:9" x14ac:dyDescent="0.25">
      <c r="B22" s="4" t="s">
        <v>80</v>
      </c>
      <c r="C22" s="4"/>
      <c r="D22" s="4"/>
      <c r="E22" s="4"/>
      <c r="F22" s="4"/>
      <c r="G22" s="4"/>
      <c r="H22" s="4"/>
      <c r="I22" s="4"/>
    </row>
    <row r="23" spans="2:9" x14ac:dyDescent="0.25">
      <c r="B23" s="4"/>
      <c r="C23" s="6" t="s">
        <v>105</v>
      </c>
      <c r="D23" s="6" t="s">
        <v>106</v>
      </c>
      <c r="E23" s="6" t="s">
        <v>111</v>
      </c>
      <c r="F23" s="6" t="s">
        <v>110</v>
      </c>
      <c r="G23" s="6" t="s">
        <v>112</v>
      </c>
      <c r="H23" s="6" t="s">
        <v>113</v>
      </c>
      <c r="I23" s="6" t="s">
        <v>109</v>
      </c>
    </row>
    <row r="24" spans="2:9" x14ac:dyDescent="0.25">
      <c r="B24" s="4" t="s">
        <v>0</v>
      </c>
      <c r="C24" s="7" t="s">
        <v>71</v>
      </c>
      <c r="D24" s="7" t="s">
        <v>60</v>
      </c>
      <c r="E24" s="7" t="s">
        <v>81</v>
      </c>
      <c r="F24" s="7" t="s">
        <v>84</v>
      </c>
      <c r="G24" s="7" t="s">
        <v>74</v>
      </c>
      <c r="H24" s="7" t="s">
        <v>87</v>
      </c>
      <c r="I24" s="4" t="s">
        <v>76</v>
      </c>
    </row>
    <row r="25" spans="2:9" x14ac:dyDescent="0.25">
      <c r="B25" s="4" t="s">
        <v>28</v>
      </c>
      <c r="C25" s="8">
        <v>135.34930968535699</v>
      </c>
      <c r="D25" s="8">
        <v>49.366997289205706</v>
      </c>
      <c r="E25" s="8">
        <v>35.804474079658412</v>
      </c>
      <c r="F25" s="8">
        <v>35.560949406352272</v>
      </c>
      <c r="G25" s="8">
        <v>33.15273708056268</v>
      </c>
      <c r="H25" s="8">
        <v>29.688446125802763</v>
      </c>
      <c r="I25" s="8">
        <v>20.994409559421435</v>
      </c>
    </row>
    <row r="26" spans="2:9" x14ac:dyDescent="0.25">
      <c r="B26" s="4" t="s">
        <v>29</v>
      </c>
      <c r="C26" s="8">
        <v>133.80530346284365</v>
      </c>
      <c r="D26" s="8">
        <v>45.994865156878461</v>
      </c>
      <c r="E26" s="8">
        <v>32.902648613272838</v>
      </c>
      <c r="F26" s="8">
        <v>30.610862449361978</v>
      </c>
      <c r="G26" s="8">
        <v>36.70281782070181</v>
      </c>
      <c r="H26" s="8">
        <v>27.654821217861571</v>
      </c>
      <c r="I26" s="8">
        <v>19.792417108359789</v>
      </c>
    </row>
    <row r="27" spans="2:9" x14ac:dyDescent="0.25">
      <c r="B27" s="4" t="s">
        <v>30</v>
      </c>
      <c r="C27" s="8">
        <v>130.06014222671666</v>
      </c>
      <c r="D27" s="8">
        <v>41.375952213812425</v>
      </c>
      <c r="E27" s="8">
        <v>31.709127223803531</v>
      </c>
      <c r="F27" s="8">
        <v>28.677976762732573</v>
      </c>
      <c r="G27" s="8">
        <v>38.449918751543514</v>
      </c>
      <c r="H27" s="8">
        <v>26.002921230503038</v>
      </c>
      <c r="I27" s="8">
        <v>20.585531457694596</v>
      </c>
    </row>
    <row r="28" spans="2:9" x14ac:dyDescent="0.25">
      <c r="B28" s="4" t="s">
        <v>31</v>
      </c>
      <c r="C28" s="8">
        <v>121.51945916946494</v>
      </c>
      <c r="D28" s="8">
        <v>40.727722450656842</v>
      </c>
      <c r="E28" s="8">
        <v>29.449840831472635</v>
      </c>
      <c r="F28" s="8">
        <v>25.236942189033332</v>
      </c>
      <c r="G28" s="8">
        <v>37.210828278635802</v>
      </c>
      <c r="H28" s="8">
        <v>22.166411804970178</v>
      </c>
      <c r="I28" s="8">
        <v>22.939571771559649</v>
      </c>
    </row>
    <row r="29" spans="2:9" x14ac:dyDescent="0.25">
      <c r="B29" s="4" t="s">
        <v>32</v>
      </c>
      <c r="C29" s="8">
        <v>110.98277058657693</v>
      </c>
      <c r="D29" s="8">
        <v>38.701330309665998</v>
      </c>
      <c r="E29" s="8">
        <v>27.577319408418663</v>
      </c>
      <c r="F29" s="8">
        <v>24.481117383783634</v>
      </c>
      <c r="G29" s="8">
        <v>34.898539282856916</v>
      </c>
      <c r="H29" s="8">
        <v>22.148716960722496</v>
      </c>
      <c r="I29" s="8">
        <v>24.335714561517683</v>
      </c>
    </row>
    <row r="30" spans="2:9" x14ac:dyDescent="0.25">
      <c r="B30" s="4" t="s">
        <v>33</v>
      </c>
      <c r="C30" s="8">
        <v>105.60402458359948</v>
      </c>
      <c r="D30" s="8">
        <v>37.983320450662539</v>
      </c>
      <c r="E30" s="8">
        <v>26.361738839297015</v>
      </c>
      <c r="F30" s="8">
        <v>26.059059312347124</v>
      </c>
      <c r="G30" s="8">
        <v>32.972532681162349</v>
      </c>
      <c r="H30" s="8">
        <v>21.539517410344416</v>
      </c>
      <c r="I30" s="8">
        <v>23.450691430535336</v>
      </c>
    </row>
    <row r="31" spans="2:9" x14ac:dyDescent="0.25">
      <c r="B31" s="4" t="s">
        <v>34</v>
      </c>
      <c r="C31" s="8">
        <v>103.81434646171699</v>
      </c>
      <c r="D31" s="8">
        <v>37.269945900539014</v>
      </c>
      <c r="E31" s="8">
        <v>23.248390718194077</v>
      </c>
      <c r="F31" s="8">
        <v>27.470530583657798</v>
      </c>
      <c r="G31" s="8">
        <v>33.393664971290782</v>
      </c>
      <c r="H31" s="8">
        <v>23.849196602831984</v>
      </c>
      <c r="I31" s="8">
        <v>21.25617369140031</v>
      </c>
    </row>
    <row r="32" spans="2:9" x14ac:dyDescent="0.25">
      <c r="B32" s="4" t="s">
        <v>35</v>
      </c>
      <c r="C32" s="8">
        <v>99.390605094319113</v>
      </c>
      <c r="D32" s="8">
        <v>36.858290839584988</v>
      </c>
      <c r="E32" s="8">
        <v>22.782550656840417</v>
      </c>
      <c r="F32" s="8">
        <v>29.850955469479164</v>
      </c>
      <c r="G32" s="8">
        <v>32.181522043566218</v>
      </c>
      <c r="H32" s="8">
        <v>25.676869088319677</v>
      </c>
      <c r="I32" s="8">
        <v>20.504866038516301</v>
      </c>
    </row>
    <row r="33" spans="2:9" x14ac:dyDescent="0.25">
      <c r="B33" s="4" t="s">
        <v>36</v>
      </c>
      <c r="C33" s="8">
        <v>99.343857760588861</v>
      </c>
      <c r="D33" s="8">
        <v>34.909727882990978</v>
      </c>
      <c r="E33" s="8">
        <v>21.311676417321724</v>
      </c>
      <c r="F33" s="8">
        <v>27.584327688983056</v>
      </c>
      <c r="G33" s="8">
        <v>33.009596135159867</v>
      </c>
      <c r="H33" s="8">
        <v>26.860262492926172</v>
      </c>
      <c r="I33" s="8">
        <v>19.114222323630397</v>
      </c>
    </row>
    <row r="34" spans="2:9" x14ac:dyDescent="0.25">
      <c r="B34" s="4" t="s">
        <v>37</v>
      </c>
      <c r="C34" s="8">
        <v>98.412160434337238</v>
      </c>
      <c r="D34" s="8">
        <v>34.640707394947327</v>
      </c>
      <c r="E34" s="8">
        <v>22.093909215367844</v>
      </c>
      <c r="F34" s="8">
        <v>27.106952827793386</v>
      </c>
      <c r="G34" s="8">
        <v>32.003557573749838</v>
      </c>
      <c r="H34" s="8">
        <v>25.30417012073001</v>
      </c>
      <c r="I34" s="8">
        <v>19.605854698582434</v>
      </c>
    </row>
    <row r="35" spans="2:9" x14ac:dyDescent="0.25">
      <c r="B35" s="4" t="s">
        <v>38</v>
      </c>
      <c r="C35" s="8">
        <v>92.775425996550581</v>
      </c>
      <c r="D35" s="8">
        <v>32.535518564565493</v>
      </c>
      <c r="E35" s="8">
        <v>18.895639314621562</v>
      </c>
      <c r="F35" s="8">
        <v>24.341143839504916</v>
      </c>
      <c r="G35" s="8">
        <v>30.586890376574299</v>
      </c>
      <c r="H35" s="8">
        <v>22.516308376707833</v>
      </c>
      <c r="I35" s="8">
        <v>19.4349454165718</v>
      </c>
    </row>
    <row r="36" spans="2:9" x14ac:dyDescent="0.25">
      <c r="B36" s="4" t="s">
        <v>39</v>
      </c>
      <c r="C36" s="8">
        <v>85.377728811719791</v>
      </c>
      <c r="D36" s="8">
        <v>34.068499926008691</v>
      </c>
      <c r="E36" s="8">
        <v>18.590716128595549</v>
      </c>
      <c r="F36" s="8">
        <v>24.288747807633797</v>
      </c>
      <c r="G36" s="8">
        <v>28.71963334892169</v>
      </c>
      <c r="H36" s="8">
        <v>20.158731619900006</v>
      </c>
      <c r="I36" s="8">
        <v>21.020030337946054</v>
      </c>
    </row>
    <row r="37" spans="2:9" x14ac:dyDescent="0.25">
      <c r="B37" s="4" t="s">
        <v>40</v>
      </c>
      <c r="C37" s="8">
        <v>73.401635855611616</v>
      </c>
      <c r="D37" s="8">
        <v>32.471935896062099</v>
      </c>
      <c r="E37" s="8">
        <v>17.689776650943866</v>
      </c>
      <c r="F37" s="8">
        <v>24.220512010561404</v>
      </c>
      <c r="G37" s="8">
        <v>25.0064689028878</v>
      </c>
      <c r="H37" s="8">
        <v>19.931056398663735</v>
      </c>
      <c r="I37" s="8">
        <v>20.13529007009511</v>
      </c>
    </row>
    <row r="38" spans="2:9" x14ac:dyDescent="0.25">
      <c r="B38" s="4" t="s">
        <v>41</v>
      </c>
      <c r="C38" s="8">
        <v>67.888168004129867</v>
      </c>
      <c r="D38" s="8">
        <v>32.310850057102144</v>
      </c>
      <c r="E38" s="8">
        <v>17.00929195641838</v>
      </c>
      <c r="F38" s="8">
        <v>22.107279676411821</v>
      </c>
      <c r="G38" s="8">
        <v>25.113051627917411</v>
      </c>
      <c r="H38" s="8">
        <v>22.845974998298907</v>
      </c>
      <c r="I38" s="8">
        <v>18.154692682634579</v>
      </c>
    </row>
    <row r="39" spans="2:9" x14ac:dyDescent="0.25">
      <c r="B39" s="4" t="s">
        <v>42</v>
      </c>
      <c r="C39" s="8">
        <v>62.448203610216332</v>
      </c>
      <c r="D39" s="8">
        <v>30.448631133972654</v>
      </c>
      <c r="E39" s="8">
        <v>17.672498931332097</v>
      </c>
      <c r="F39" s="8">
        <v>20.344718432814386</v>
      </c>
      <c r="G39" s="8">
        <v>23.419341925875667</v>
      </c>
      <c r="H39" s="8">
        <v>24.282037521012935</v>
      </c>
      <c r="I39" s="8">
        <v>16.527401718841539</v>
      </c>
    </row>
    <row r="40" spans="2:9" x14ac:dyDescent="0.25">
      <c r="B40" s="4" t="s">
        <v>43</v>
      </c>
      <c r="C40" s="8">
        <v>61.94907189139257</v>
      </c>
      <c r="D40" s="8">
        <v>29.052230311772313</v>
      </c>
      <c r="E40" s="8">
        <v>19.644676313715916</v>
      </c>
      <c r="F40" s="8">
        <v>15.771966800428523</v>
      </c>
      <c r="G40" s="8">
        <v>22.911353136247651</v>
      </c>
      <c r="H40" s="8">
        <v>23.634697170350986</v>
      </c>
      <c r="I40" s="8">
        <v>14.780022768659808</v>
      </c>
    </row>
    <row r="41" spans="2:9" x14ac:dyDescent="0.25">
      <c r="B41" s="4" t="s">
        <v>44</v>
      </c>
      <c r="C41" s="8">
        <v>61.273167896927461</v>
      </c>
      <c r="D41" s="8">
        <v>28.732600820664366</v>
      </c>
      <c r="E41" s="8">
        <v>22.528174257960224</v>
      </c>
      <c r="F41" s="8">
        <v>15.32665899316636</v>
      </c>
      <c r="G41" s="8">
        <v>20.10521455639601</v>
      </c>
      <c r="H41" s="8">
        <v>21.765522212981026</v>
      </c>
      <c r="I41" s="8">
        <v>15.522265915223247</v>
      </c>
    </row>
    <row r="42" spans="2:9" x14ac:dyDescent="0.25">
      <c r="B42" s="4"/>
      <c r="C42" s="8"/>
      <c r="D42" s="8"/>
      <c r="E42" s="8"/>
      <c r="F42" s="8"/>
      <c r="G42" s="8"/>
      <c r="H42" s="8"/>
      <c r="I42" s="4"/>
    </row>
    <row r="43" spans="2:9" x14ac:dyDescent="0.25">
      <c r="B43" s="4" t="s">
        <v>70</v>
      </c>
      <c r="C43" s="8"/>
      <c r="D43" s="8"/>
      <c r="E43" s="8"/>
      <c r="F43" s="8"/>
      <c r="G43" s="8"/>
      <c r="H43" s="8"/>
      <c r="I43" s="4"/>
    </row>
    <row r="44" spans="2:9" x14ac:dyDescent="0.25">
      <c r="B44" s="4" t="s">
        <v>68</v>
      </c>
      <c r="C44" s="8"/>
      <c r="D44" s="8"/>
      <c r="E44" s="8"/>
      <c r="F44" s="8"/>
      <c r="G44" s="8"/>
      <c r="H44" s="8"/>
      <c r="I44" s="4"/>
    </row>
    <row r="45" spans="2:9" x14ac:dyDescent="0.25">
      <c r="B45" s="4"/>
      <c r="C45" s="8"/>
      <c r="D45" s="8"/>
      <c r="E45" s="8"/>
      <c r="F45" s="8"/>
      <c r="G45" s="8"/>
      <c r="H45" s="8"/>
      <c r="I45" s="4"/>
    </row>
    <row r="46" spans="2:9" x14ac:dyDescent="0.25">
      <c r="B46" s="4" t="s">
        <v>1</v>
      </c>
      <c r="C46" s="8"/>
      <c r="D46" s="8"/>
      <c r="E46" s="8"/>
      <c r="F46" s="8"/>
      <c r="G46" s="8"/>
      <c r="H46" s="8"/>
      <c r="I46" s="4"/>
    </row>
    <row r="47" spans="2:9" x14ac:dyDescent="0.25">
      <c r="B47" s="4" t="s">
        <v>69</v>
      </c>
      <c r="C47" s="4"/>
      <c r="D47" s="4"/>
      <c r="E47" s="4"/>
      <c r="F47" s="4"/>
      <c r="G47" s="4"/>
      <c r="H47" s="4"/>
      <c r="I47" s="4"/>
    </row>
    <row r="48" spans="2:9" x14ac:dyDescent="0.25">
      <c r="B48" s="4"/>
      <c r="C48" s="8"/>
      <c r="D48" s="8"/>
      <c r="E48" s="8"/>
      <c r="F48" s="8"/>
      <c r="G48" s="8"/>
      <c r="H48" s="8"/>
      <c r="I48" s="4"/>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8"/>
  <sheetViews>
    <sheetView workbookViewId="0">
      <selection activeCell="H2" sqref="H2"/>
    </sheetView>
  </sheetViews>
  <sheetFormatPr defaultColWidth="8.88671875" defaultRowHeight="13.2" x14ac:dyDescent="0.25"/>
  <cols>
    <col min="1" max="2" width="8.88671875" style="2"/>
    <col min="3" max="3" width="27" style="2" customWidth="1"/>
    <col min="4" max="4" width="14.5546875" style="2" customWidth="1"/>
    <col min="5" max="5" width="28.33203125" style="2" customWidth="1"/>
    <col min="6" max="6" width="30.44140625" style="2" customWidth="1"/>
    <col min="7" max="7" width="25.33203125" style="2" customWidth="1"/>
    <col min="8" max="8" width="14.6640625" style="2" customWidth="1"/>
    <col min="9" max="9" width="40.33203125" style="2" customWidth="1"/>
    <col min="10" max="10" width="8.88671875" style="2"/>
    <col min="11" max="11" width="9" style="2" customWidth="1"/>
    <col min="12" max="16384" width="8.88671875" style="2"/>
  </cols>
  <sheetData>
    <row r="1" spans="2:12" ht="19.2" x14ac:dyDescent="0.25">
      <c r="B1" s="1" t="s">
        <v>138</v>
      </c>
    </row>
    <row r="2" spans="2:12" ht="19.2" x14ac:dyDescent="0.25">
      <c r="B2" s="1"/>
    </row>
    <row r="3" spans="2:12" ht="19.2" x14ac:dyDescent="0.25">
      <c r="B3" s="3"/>
      <c r="C3" s="4"/>
      <c r="D3" s="4"/>
      <c r="E3" s="4"/>
      <c r="F3" s="4"/>
      <c r="G3" s="4"/>
      <c r="H3" s="4"/>
      <c r="I3" s="4"/>
    </row>
    <row r="4" spans="2:12" ht="19.2" x14ac:dyDescent="0.25">
      <c r="B4" s="3"/>
      <c r="C4" s="4"/>
      <c r="D4" s="4"/>
      <c r="E4" s="4"/>
      <c r="F4" s="4"/>
      <c r="G4" s="4"/>
      <c r="H4" s="4"/>
      <c r="I4" s="4"/>
    </row>
    <row r="5" spans="2:12" ht="19.2" x14ac:dyDescent="0.25">
      <c r="B5" s="3"/>
      <c r="C5" s="4"/>
      <c r="D5" s="4"/>
      <c r="E5" s="4"/>
      <c r="F5" s="4"/>
      <c r="G5" s="4"/>
      <c r="H5" s="4"/>
      <c r="I5" s="4"/>
      <c r="L5" s="5"/>
    </row>
    <row r="6" spans="2:12" ht="19.2" x14ac:dyDescent="0.25">
      <c r="B6" s="3"/>
      <c r="C6" s="4"/>
      <c r="D6" s="4"/>
      <c r="E6" s="4"/>
      <c r="F6" s="4"/>
      <c r="G6" s="4"/>
      <c r="H6" s="4"/>
      <c r="I6" s="4"/>
      <c r="L6" s="5" t="s">
        <v>45</v>
      </c>
    </row>
    <row r="7" spans="2:12" ht="19.2" x14ac:dyDescent="0.25">
      <c r="B7" s="3"/>
      <c r="C7" s="4"/>
      <c r="D7" s="4"/>
      <c r="E7" s="4"/>
      <c r="F7" s="4"/>
      <c r="G7" s="4"/>
      <c r="H7" s="4"/>
      <c r="I7" s="4"/>
      <c r="L7" s="5"/>
    </row>
    <row r="8" spans="2:12" ht="19.2" x14ac:dyDescent="0.25">
      <c r="B8" s="3"/>
      <c r="C8" s="4"/>
      <c r="D8" s="4"/>
      <c r="E8" s="4"/>
      <c r="F8" s="4"/>
      <c r="G8" s="4"/>
      <c r="H8" s="4"/>
      <c r="I8" s="4"/>
    </row>
    <row r="9" spans="2:12" ht="19.2" x14ac:dyDescent="0.25">
      <c r="B9" s="3"/>
      <c r="C9" s="4"/>
      <c r="D9" s="4"/>
      <c r="E9" s="4"/>
      <c r="F9" s="4"/>
      <c r="G9" s="4"/>
      <c r="H9" s="4"/>
      <c r="I9" s="4"/>
    </row>
    <row r="10" spans="2:12" ht="19.2" x14ac:dyDescent="0.25">
      <c r="B10" s="3"/>
      <c r="C10" s="4"/>
      <c r="D10" s="4"/>
      <c r="E10" s="4"/>
      <c r="F10" s="4"/>
      <c r="G10" s="4"/>
      <c r="H10" s="4"/>
      <c r="I10" s="4"/>
    </row>
    <row r="11" spans="2:12" ht="19.2" x14ac:dyDescent="0.25">
      <c r="B11" s="3"/>
      <c r="C11" s="4"/>
      <c r="D11" s="4"/>
      <c r="E11" s="4"/>
      <c r="F11" s="4"/>
      <c r="G11" s="4"/>
      <c r="H11" s="4"/>
      <c r="I11" s="4"/>
    </row>
    <row r="12" spans="2:12" ht="19.2" x14ac:dyDescent="0.25">
      <c r="B12" s="3"/>
      <c r="C12" s="4"/>
      <c r="D12" s="4"/>
      <c r="E12" s="4"/>
      <c r="F12" s="4"/>
      <c r="G12" s="4"/>
      <c r="H12" s="4"/>
      <c r="I12" s="4"/>
    </row>
    <row r="13" spans="2:12" ht="19.2" x14ac:dyDescent="0.25">
      <c r="B13" s="3"/>
      <c r="C13" s="4"/>
      <c r="D13" s="4"/>
      <c r="E13" s="4"/>
      <c r="F13" s="4"/>
      <c r="G13" s="4"/>
      <c r="H13" s="4"/>
      <c r="I13" s="4"/>
    </row>
    <row r="14" spans="2:12" ht="19.2" x14ac:dyDescent="0.25">
      <c r="B14" s="3"/>
      <c r="C14" s="4"/>
      <c r="D14" s="4"/>
      <c r="E14" s="4"/>
      <c r="F14" s="4"/>
      <c r="G14" s="4"/>
      <c r="H14" s="4"/>
      <c r="I14" s="4"/>
    </row>
    <row r="15" spans="2:12" ht="19.2" x14ac:dyDescent="0.25">
      <c r="B15" s="3"/>
      <c r="C15" s="4"/>
      <c r="D15" s="4"/>
      <c r="E15" s="4"/>
      <c r="F15" s="4"/>
      <c r="G15" s="4"/>
      <c r="H15" s="4"/>
      <c r="I15" s="4"/>
    </row>
    <row r="16" spans="2:12" ht="19.2" x14ac:dyDescent="0.25">
      <c r="B16" s="3"/>
      <c r="C16" s="4"/>
      <c r="D16" s="4"/>
      <c r="E16" s="4"/>
      <c r="F16" s="4"/>
      <c r="G16" s="4"/>
      <c r="H16" s="4"/>
      <c r="I16" s="4"/>
    </row>
    <row r="17" spans="2:9" ht="19.2" x14ac:dyDescent="0.25">
      <c r="B17" s="3"/>
      <c r="C17" s="4"/>
      <c r="D17" s="4"/>
      <c r="E17" s="4"/>
      <c r="F17" s="4"/>
      <c r="G17" s="4"/>
      <c r="H17" s="4"/>
      <c r="I17" s="4"/>
    </row>
    <row r="18" spans="2:9" ht="19.2" x14ac:dyDescent="0.25">
      <c r="B18" s="3"/>
      <c r="C18" s="4"/>
      <c r="D18" s="4"/>
      <c r="E18" s="4"/>
      <c r="F18" s="4"/>
      <c r="G18" s="4"/>
      <c r="H18" s="4"/>
      <c r="I18" s="4"/>
    </row>
    <row r="19" spans="2:9" x14ac:dyDescent="0.25">
      <c r="B19" s="4"/>
      <c r="C19" s="4"/>
      <c r="D19" s="4"/>
      <c r="E19" s="4"/>
      <c r="F19" s="4"/>
      <c r="G19" s="4"/>
      <c r="H19" s="4"/>
      <c r="I19" s="4"/>
    </row>
    <row r="20" spans="2:9" x14ac:dyDescent="0.25">
      <c r="B20" s="4" t="s">
        <v>46</v>
      </c>
      <c r="C20" s="4"/>
      <c r="D20" s="4"/>
      <c r="E20" s="4"/>
      <c r="F20" s="4"/>
      <c r="G20" s="4"/>
      <c r="H20" s="4"/>
      <c r="I20" s="4"/>
    </row>
    <row r="21" spans="2:9" x14ac:dyDescent="0.25">
      <c r="B21" s="4"/>
      <c r="C21" s="4"/>
      <c r="D21" s="4"/>
      <c r="E21" s="4"/>
      <c r="F21" s="4"/>
      <c r="G21" s="4"/>
      <c r="H21" s="4"/>
      <c r="I21" s="4"/>
    </row>
    <row r="22" spans="2:9" x14ac:dyDescent="0.25">
      <c r="B22" s="4" t="s">
        <v>120</v>
      </c>
      <c r="C22" s="4"/>
      <c r="D22" s="4"/>
      <c r="E22" s="4"/>
      <c r="F22" s="4"/>
      <c r="G22" s="4"/>
      <c r="H22" s="4"/>
      <c r="I22" s="4"/>
    </row>
    <row r="23" spans="2:9" x14ac:dyDescent="0.25">
      <c r="B23" s="4"/>
      <c r="C23" s="6" t="s">
        <v>105</v>
      </c>
      <c r="D23" s="6" t="s">
        <v>113</v>
      </c>
      <c r="E23" s="6" t="s">
        <v>106</v>
      </c>
      <c r="F23" s="6" t="s">
        <v>107</v>
      </c>
      <c r="G23" s="6" t="s">
        <v>110</v>
      </c>
      <c r="H23" s="6" t="s">
        <v>108</v>
      </c>
      <c r="I23" s="4"/>
    </row>
    <row r="24" spans="2:9" x14ac:dyDescent="0.25">
      <c r="B24" s="4" t="s">
        <v>0</v>
      </c>
      <c r="C24" s="7" t="s">
        <v>98</v>
      </c>
      <c r="D24" s="7" t="s">
        <v>87</v>
      </c>
      <c r="E24" s="7" t="s">
        <v>99</v>
      </c>
      <c r="F24" s="7" t="s">
        <v>100</v>
      </c>
      <c r="G24" s="7" t="s">
        <v>101</v>
      </c>
      <c r="H24" s="7" t="s">
        <v>102</v>
      </c>
      <c r="I24" s="4"/>
    </row>
    <row r="25" spans="2:9" x14ac:dyDescent="0.25">
      <c r="B25" s="4" t="s">
        <v>28</v>
      </c>
      <c r="C25" s="10">
        <v>65.430000000000007</v>
      </c>
      <c r="D25" s="10">
        <v>19.121353166834819</v>
      </c>
      <c r="E25" s="10">
        <v>16.420000000000002</v>
      </c>
      <c r="F25" s="10">
        <v>15.916022291853459</v>
      </c>
      <c r="G25" s="10">
        <v>15.39</v>
      </c>
      <c r="H25" s="11" t="s">
        <v>103</v>
      </c>
      <c r="I25" s="10"/>
    </row>
    <row r="26" spans="2:9" x14ac:dyDescent="0.25">
      <c r="B26" s="4" t="s">
        <v>29</v>
      </c>
      <c r="C26" s="10">
        <v>61.96</v>
      </c>
      <c r="D26" s="10">
        <v>18.49664518315933</v>
      </c>
      <c r="E26" s="10">
        <v>15.97</v>
      </c>
      <c r="F26" s="10">
        <v>15.842160317529537</v>
      </c>
      <c r="G26" s="10">
        <v>15</v>
      </c>
      <c r="H26" s="11" t="s">
        <v>103</v>
      </c>
      <c r="I26" s="10"/>
    </row>
    <row r="27" spans="2:9" x14ac:dyDescent="0.25">
      <c r="B27" s="4" t="s">
        <v>30</v>
      </c>
      <c r="C27" s="10">
        <v>57.52</v>
      </c>
      <c r="D27" s="10">
        <v>17.394197376558697</v>
      </c>
      <c r="E27" s="10">
        <v>15.55</v>
      </c>
      <c r="F27" s="10">
        <v>15.851032842887317</v>
      </c>
      <c r="G27" s="10">
        <v>14.96</v>
      </c>
      <c r="H27" s="11" t="s">
        <v>103</v>
      </c>
      <c r="I27" s="10"/>
    </row>
    <row r="28" spans="2:9" x14ac:dyDescent="0.25">
      <c r="B28" s="4" t="s">
        <v>31</v>
      </c>
      <c r="C28" s="10">
        <v>54.22</v>
      </c>
      <c r="D28" s="10">
        <v>16.858532059001593</v>
      </c>
      <c r="E28" s="10">
        <v>15.04</v>
      </c>
      <c r="F28" s="10">
        <v>15.739609065800488</v>
      </c>
      <c r="G28" s="10">
        <v>14.97</v>
      </c>
      <c r="H28" s="11" t="s">
        <v>103</v>
      </c>
      <c r="I28" s="10"/>
    </row>
    <row r="29" spans="2:9" x14ac:dyDescent="0.25">
      <c r="B29" s="4" t="s">
        <v>32</v>
      </c>
      <c r="C29" s="10">
        <v>51.18</v>
      </c>
      <c r="D29" s="10">
        <v>16.151086753916022</v>
      </c>
      <c r="E29" s="10">
        <v>14.39</v>
      </c>
      <c r="F29" s="10">
        <v>14.726489329807318</v>
      </c>
      <c r="G29" s="10">
        <v>14.51</v>
      </c>
      <c r="H29" s="11" t="s">
        <v>103</v>
      </c>
      <c r="I29" s="10"/>
    </row>
    <row r="30" spans="2:9" x14ac:dyDescent="0.25">
      <c r="B30" s="4" t="s">
        <v>33</v>
      </c>
      <c r="C30" s="10">
        <v>48.76</v>
      </c>
      <c r="D30" s="10">
        <v>15.555088084864824</v>
      </c>
      <c r="E30" s="10">
        <v>13.9</v>
      </c>
      <c r="F30" s="10">
        <v>13.804775726582571</v>
      </c>
      <c r="G30" s="10">
        <v>13.79</v>
      </c>
      <c r="H30" s="11" t="s">
        <v>103</v>
      </c>
      <c r="I30" s="10"/>
    </row>
    <row r="31" spans="2:9" x14ac:dyDescent="0.25">
      <c r="B31" s="4" t="s">
        <v>34</v>
      </c>
      <c r="C31" s="10">
        <v>47.25</v>
      </c>
      <c r="D31" s="10">
        <v>14.554612935270868</v>
      </c>
      <c r="E31" s="10">
        <v>14.11</v>
      </c>
      <c r="F31" s="10">
        <v>13.151750291921324</v>
      </c>
      <c r="G31" s="10">
        <v>12.65</v>
      </c>
      <c r="H31" s="11" t="s">
        <v>103</v>
      </c>
      <c r="I31" s="10"/>
    </row>
    <row r="32" spans="2:9" x14ac:dyDescent="0.25">
      <c r="B32" s="4" t="s">
        <v>35</v>
      </c>
      <c r="C32" s="10">
        <v>44.36</v>
      </c>
      <c r="D32" s="10">
        <v>14.467620315786887</v>
      </c>
      <c r="E32" s="10">
        <v>13.78</v>
      </c>
      <c r="F32" s="10">
        <v>12.421348119674212</v>
      </c>
      <c r="G32" s="10">
        <v>12.2</v>
      </c>
      <c r="H32" s="11" t="s">
        <v>103</v>
      </c>
      <c r="I32" s="10"/>
    </row>
    <row r="33" spans="2:9" x14ac:dyDescent="0.25">
      <c r="B33" s="4" t="s">
        <v>36</v>
      </c>
      <c r="C33" s="10">
        <v>41.95</v>
      </c>
      <c r="D33" s="10">
        <v>14.602233823225635</v>
      </c>
      <c r="E33" s="10">
        <v>13.38</v>
      </c>
      <c r="F33" s="10">
        <v>12.152280319623184</v>
      </c>
      <c r="G33" s="10">
        <v>10.97</v>
      </c>
      <c r="H33" s="11" t="s">
        <v>103</v>
      </c>
      <c r="I33" s="10"/>
    </row>
    <row r="34" spans="2:9" x14ac:dyDescent="0.25">
      <c r="B34" s="4" t="s">
        <v>37</v>
      </c>
      <c r="C34" s="10">
        <v>38.869999999999997</v>
      </c>
      <c r="D34" s="10">
        <v>14.506270943414656</v>
      </c>
      <c r="E34" s="10">
        <v>12.3</v>
      </c>
      <c r="F34" s="10">
        <v>11.402784144468113</v>
      </c>
      <c r="G34" s="10">
        <v>11.19</v>
      </c>
      <c r="H34" s="11" t="s">
        <v>103</v>
      </c>
      <c r="I34" s="10"/>
    </row>
    <row r="35" spans="2:9" x14ac:dyDescent="0.25">
      <c r="B35" s="4" t="s">
        <v>38</v>
      </c>
      <c r="C35" s="10">
        <v>36.89</v>
      </c>
      <c r="D35" s="10">
        <v>14.556049693546942</v>
      </c>
      <c r="E35" s="10">
        <v>11.94</v>
      </c>
      <c r="F35" s="10">
        <v>10.947873415775549</v>
      </c>
      <c r="G35" s="10">
        <v>10.62</v>
      </c>
      <c r="H35" s="11" t="s">
        <v>103</v>
      </c>
      <c r="I35" s="10"/>
    </row>
    <row r="36" spans="2:9" x14ac:dyDescent="0.25">
      <c r="B36" s="4" t="s">
        <v>39</v>
      </c>
      <c r="C36" s="10">
        <v>35.76</v>
      </c>
      <c r="D36" s="10">
        <v>14.664113566228622</v>
      </c>
      <c r="E36" s="10">
        <v>11.46</v>
      </c>
      <c r="F36" s="10">
        <v>10.350849987672859</v>
      </c>
      <c r="G36" s="10">
        <v>10.88</v>
      </c>
      <c r="H36" s="11" t="s">
        <v>103</v>
      </c>
      <c r="I36" s="10"/>
    </row>
    <row r="37" spans="2:9" x14ac:dyDescent="0.25">
      <c r="B37" s="4" t="s">
        <v>40</v>
      </c>
      <c r="C37" s="10">
        <v>33.979999999999997</v>
      </c>
      <c r="D37" s="10">
        <v>14.573711877175567</v>
      </c>
      <c r="E37" s="10">
        <v>11.39</v>
      </c>
      <c r="F37" s="10">
        <v>10.071690922850181</v>
      </c>
      <c r="G37" s="10">
        <v>10.1</v>
      </c>
      <c r="H37" s="11" t="s">
        <v>103</v>
      </c>
      <c r="I37" s="10"/>
    </row>
    <row r="38" spans="2:9" x14ac:dyDescent="0.25">
      <c r="B38" s="4" t="s">
        <v>41</v>
      </c>
      <c r="C38" s="10">
        <v>32.96</v>
      </c>
      <c r="D38" s="10">
        <v>14.26232528212288</v>
      </c>
      <c r="E38" s="10">
        <v>11.1</v>
      </c>
      <c r="F38" s="10">
        <v>9.980724197928696</v>
      </c>
      <c r="G38" s="10">
        <v>9.25</v>
      </c>
      <c r="H38" s="11" t="s">
        <v>103</v>
      </c>
      <c r="I38" s="10"/>
    </row>
    <row r="39" spans="2:9" x14ac:dyDescent="0.25">
      <c r="B39" s="4" t="s">
        <v>42</v>
      </c>
      <c r="C39" s="10">
        <v>21.55</v>
      </c>
      <c r="D39" s="10">
        <v>14.034903913502967</v>
      </c>
      <c r="E39" s="10">
        <v>11</v>
      </c>
      <c r="F39" s="10">
        <v>9.6279510863419002</v>
      </c>
      <c r="G39" s="10">
        <v>8.59</v>
      </c>
      <c r="H39" s="11" t="s">
        <v>103</v>
      </c>
      <c r="I39" s="10"/>
    </row>
    <row r="40" spans="2:9" x14ac:dyDescent="0.25">
      <c r="B40" s="4" t="s">
        <v>43</v>
      </c>
      <c r="C40" s="10">
        <v>30.04</v>
      </c>
      <c r="D40" s="10">
        <v>13.451603941363164</v>
      </c>
      <c r="E40" s="10">
        <v>10.42</v>
      </c>
      <c r="F40" s="10">
        <v>9.0926056119155856</v>
      </c>
      <c r="G40" s="11" t="s">
        <v>103</v>
      </c>
      <c r="H40" s="10">
        <v>8.31</v>
      </c>
      <c r="I40" s="10"/>
    </row>
    <row r="41" spans="2:9" x14ac:dyDescent="0.25">
      <c r="B41" s="4" t="s">
        <v>44</v>
      </c>
      <c r="C41" s="10">
        <v>28.08</v>
      </c>
      <c r="D41" s="10">
        <v>13.064559609210933</v>
      </c>
      <c r="E41" s="10">
        <v>10</v>
      </c>
      <c r="F41" s="10">
        <v>8.7520414981790342</v>
      </c>
      <c r="G41" s="11" t="s">
        <v>103</v>
      </c>
      <c r="H41" s="10">
        <v>8.26</v>
      </c>
      <c r="I41" s="10"/>
    </row>
    <row r="42" spans="2:9" x14ac:dyDescent="0.25">
      <c r="B42" s="4"/>
      <c r="C42" s="8"/>
      <c r="D42" s="8"/>
      <c r="E42" s="8"/>
      <c r="F42" s="8"/>
      <c r="G42" s="8"/>
      <c r="H42" s="8"/>
      <c r="I42" s="4"/>
    </row>
    <row r="43" spans="2:9" x14ac:dyDescent="0.25">
      <c r="B43" s="4" t="s">
        <v>70</v>
      </c>
      <c r="C43" s="8"/>
      <c r="D43" s="8"/>
      <c r="E43" s="8"/>
      <c r="F43" s="8"/>
      <c r="G43" s="8"/>
      <c r="H43" s="8"/>
      <c r="I43" s="4"/>
    </row>
    <row r="44" spans="2:9" x14ac:dyDescent="0.25">
      <c r="B44" s="4" t="s">
        <v>68</v>
      </c>
      <c r="C44" s="8"/>
      <c r="D44" s="8"/>
      <c r="E44" s="8"/>
      <c r="F44" s="8"/>
      <c r="G44" s="8"/>
      <c r="H44" s="8"/>
      <c r="I44" s="4"/>
    </row>
    <row r="45" spans="2:9" x14ac:dyDescent="0.25">
      <c r="B45" s="4"/>
      <c r="C45" s="8"/>
      <c r="D45" s="8"/>
      <c r="E45" s="8"/>
      <c r="F45" s="8"/>
      <c r="G45" s="8"/>
      <c r="H45" s="8"/>
      <c r="I45" s="4"/>
    </row>
    <row r="46" spans="2:9" x14ac:dyDescent="0.25">
      <c r="B46" s="4" t="s">
        <v>1</v>
      </c>
      <c r="C46" s="8"/>
      <c r="D46" s="8"/>
      <c r="E46" s="8"/>
      <c r="F46" s="8"/>
      <c r="G46" s="8"/>
      <c r="H46" s="8"/>
      <c r="I46" s="4"/>
    </row>
    <row r="47" spans="2:9" x14ac:dyDescent="0.25">
      <c r="B47" s="4" t="s">
        <v>69</v>
      </c>
      <c r="C47" s="4"/>
      <c r="D47" s="4"/>
      <c r="E47" s="4"/>
      <c r="F47" s="4"/>
      <c r="G47" s="4"/>
      <c r="H47" s="4"/>
      <c r="I47" s="4"/>
    </row>
    <row r="48" spans="2:9" x14ac:dyDescent="0.25">
      <c r="B48" s="4"/>
      <c r="C48" s="8"/>
      <c r="D48" s="8"/>
      <c r="E48" s="8"/>
      <c r="F48" s="8"/>
      <c r="G48" s="8"/>
      <c r="H48" s="8"/>
      <c r="I48" s="4"/>
    </row>
  </sheetData>
  <sheetProtection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8"/>
  <sheetViews>
    <sheetView workbookViewId="0">
      <selection activeCell="H2" sqref="H2"/>
    </sheetView>
  </sheetViews>
  <sheetFormatPr defaultColWidth="8.88671875" defaultRowHeight="13.2" x14ac:dyDescent="0.25"/>
  <cols>
    <col min="1" max="2" width="8.88671875" style="2"/>
    <col min="3" max="3" width="27" style="2" customWidth="1"/>
    <col min="4" max="4" width="20.33203125" style="2" bestFit="1" customWidth="1"/>
    <col min="5" max="5" width="19.44140625" style="2" customWidth="1"/>
    <col min="6" max="6" width="20.33203125" style="2" bestFit="1" customWidth="1"/>
    <col min="7" max="7" width="24.44140625" style="2" bestFit="1" customWidth="1"/>
    <col min="8" max="8" width="14.6640625" style="2" customWidth="1"/>
    <col min="9" max="9" width="21.6640625" style="2" customWidth="1"/>
    <col min="10" max="10" width="8.88671875" style="2"/>
    <col min="11" max="11" width="9" style="2" customWidth="1"/>
    <col min="12" max="16384" width="8.88671875" style="2"/>
  </cols>
  <sheetData>
    <row r="1" spans="2:12" ht="19.2" x14ac:dyDescent="0.25">
      <c r="B1" s="1" t="s">
        <v>90</v>
      </c>
    </row>
    <row r="2" spans="2:12" ht="19.2" x14ac:dyDescent="0.25">
      <c r="B2" s="1"/>
    </row>
    <row r="3" spans="2:12" ht="19.2" x14ac:dyDescent="0.25">
      <c r="B3" s="3"/>
      <c r="C3" s="4"/>
      <c r="D3" s="4"/>
      <c r="E3" s="4"/>
      <c r="F3" s="4"/>
      <c r="G3" s="4"/>
      <c r="H3" s="4"/>
      <c r="I3" s="4"/>
    </row>
    <row r="4" spans="2:12" ht="19.2" x14ac:dyDescent="0.25">
      <c r="B4" s="3"/>
      <c r="C4" s="4"/>
      <c r="D4" s="4"/>
      <c r="E4" s="4"/>
      <c r="F4" s="4"/>
      <c r="G4" s="4"/>
      <c r="H4" s="4"/>
      <c r="I4" s="4"/>
    </row>
    <row r="5" spans="2:12" ht="19.2" x14ac:dyDescent="0.25">
      <c r="B5" s="3"/>
      <c r="C5" s="4"/>
      <c r="D5" s="4"/>
      <c r="E5" s="4"/>
      <c r="F5" s="4"/>
      <c r="G5" s="4"/>
      <c r="H5" s="4"/>
      <c r="I5" s="4"/>
      <c r="L5" s="5"/>
    </row>
    <row r="6" spans="2:12" ht="19.2" x14ac:dyDescent="0.25">
      <c r="B6" s="3"/>
      <c r="C6" s="4"/>
      <c r="D6" s="4"/>
      <c r="E6" s="4"/>
      <c r="F6" s="4"/>
      <c r="G6" s="4"/>
      <c r="H6" s="4"/>
      <c r="I6" s="4"/>
      <c r="L6" s="5" t="s">
        <v>45</v>
      </c>
    </row>
    <row r="7" spans="2:12" ht="19.2" x14ac:dyDescent="0.25">
      <c r="B7" s="3"/>
      <c r="C7" s="4"/>
      <c r="D7" s="4"/>
      <c r="E7" s="4"/>
      <c r="F7" s="4"/>
      <c r="G7" s="4"/>
      <c r="H7" s="4"/>
      <c r="I7" s="4"/>
      <c r="L7" s="5"/>
    </row>
    <row r="8" spans="2:12" ht="19.2" x14ac:dyDescent="0.25">
      <c r="B8" s="3"/>
      <c r="C8" s="4"/>
      <c r="D8" s="4"/>
      <c r="E8" s="4"/>
      <c r="F8" s="4"/>
      <c r="G8" s="4"/>
      <c r="H8" s="4"/>
      <c r="I8" s="4"/>
    </row>
    <row r="9" spans="2:12" ht="19.2" x14ac:dyDescent="0.25">
      <c r="B9" s="3"/>
      <c r="C9" s="4"/>
      <c r="D9" s="4"/>
      <c r="E9" s="4"/>
      <c r="F9" s="4"/>
      <c r="G9" s="4"/>
      <c r="H9" s="4"/>
      <c r="I9" s="4"/>
    </row>
    <row r="10" spans="2:12" ht="19.2" x14ac:dyDescent="0.25">
      <c r="B10" s="3"/>
      <c r="C10" s="4"/>
      <c r="D10" s="4"/>
      <c r="E10" s="4"/>
      <c r="F10" s="4"/>
      <c r="G10" s="4"/>
      <c r="H10" s="4"/>
      <c r="I10" s="4"/>
    </row>
    <row r="11" spans="2:12" ht="19.2" x14ac:dyDescent="0.25">
      <c r="B11" s="3"/>
      <c r="C11" s="4"/>
      <c r="D11" s="4"/>
      <c r="E11" s="4"/>
      <c r="F11" s="4"/>
      <c r="G11" s="4"/>
      <c r="H11" s="4"/>
      <c r="I11" s="4"/>
    </row>
    <row r="12" spans="2:12" ht="19.2" x14ac:dyDescent="0.25">
      <c r="B12" s="3"/>
      <c r="C12" s="4"/>
      <c r="D12" s="4"/>
      <c r="E12" s="4"/>
      <c r="F12" s="4"/>
      <c r="G12" s="4"/>
      <c r="H12" s="4"/>
      <c r="I12" s="4"/>
    </row>
    <row r="13" spans="2:12" ht="19.2" x14ac:dyDescent="0.25">
      <c r="B13" s="3"/>
      <c r="C13" s="4"/>
      <c r="D13" s="4"/>
      <c r="E13" s="4"/>
      <c r="F13" s="4"/>
      <c r="G13" s="4"/>
      <c r="H13" s="4"/>
      <c r="I13" s="4"/>
    </row>
    <row r="14" spans="2:12" ht="19.2" x14ac:dyDescent="0.25">
      <c r="B14" s="3"/>
      <c r="C14" s="4"/>
      <c r="D14" s="4"/>
      <c r="E14" s="4"/>
      <c r="F14" s="4"/>
      <c r="G14" s="4"/>
      <c r="H14" s="4"/>
      <c r="I14" s="4"/>
    </row>
    <row r="15" spans="2:12" ht="19.2" x14ac:dyDescent="0.25">
      <c r="B15" s="3"/>
      <c r="C15" s="4"/>
      <c r="D15" s="4"/>
      <c r="E15" s="4"/>
      <c r="F15" s="4"/>
      <c r="G15" s="4"/>
      <c r="H15" s="4"/>
      <c r="I15" s="4"/>
    </row>
    <row r="16" spans="2:12" ht="19.2" x14ac:dyDescent="0.25">
      <c r="B16" s="3"/>
      <c r="C16" s="4"/>
      <c r="D16" s="4"/>
      <c r="E16" s="4"/>
      <c r="F16" s="4"/>
      <c r="G16" s="4"/>
      <c r="H16" s="4"/>
      <c r="I16" s="4"/>
    </row>
    <row r="17" spans="2:9" ht="19.2" x14ac:dyDescent="0.25">
      <c r="B17" s="3"/>
      <c r="C17" s="4"/>
      <c r="D17" s="4"/>
      <c r="E17" s="4"/>
      <c r="F17" s="4"/>
      <c r="G17" s="4"/>
      <c r="H17" s="4"/>
      <c r="I17" s="4"/>
    </row>
    <row r="18" spans="2:9" ht="19.2" x14ac:dyDescent="0.25">
      <c r="B18" s="3"/>
      <c r="C18" s="4"/>
      <c r="D18" s="4"/>
      <c r="E18" s="4"/>
      <c r="F18" s="4"/>
      <c r="G18" s="4"/>
      <c r="H18" s="4"/>
      <c r="I18" s="4"/>
    </row>
    <row r="19" spans="2:9" x14ac:dyDescent="0.25">
      <c r="B19" s="4"/>
      <c r="C19" s="4"/>
      <c r="D19" s="4"/>
      <c r="E19" s="4"/>
      <c r="F19" s="4"/>
      <c r="G19" s="4"/>
      <c r="H19" s="4"/>
      <c r="I19" s="4"/>
    </row>
    <row r="20" spans="2:9" x14ac:dyDescent="0.25">
      <c r="B20" s="4" t="s">
        <v>91</v>
      </c>
      <c r="C20" s="4"/>
      <c r="D20" s="4"/>
      <c r="E20" s="4"/>
      <c r="F20" s="4"/>
      <c r="G20" s="4"/>
      <c r="H20" s="4"/>
      <c r="I20" s="4"/>
    </row>
    <row r="21" spans="2:9" x14ac:dyDescent="0.25">
      <c r="B21" s="4"/>
      <c r="C21" s="4"/>
      <c r="D21" s="4"/>
      <c r="E21" s="4"/>
      <c r="F21" s="4"/>
      <c r="G21" s="4"/>
      <c r="H21" s="4"/>
      <c r="I21" s="4"/>
    </row>
    <row r="22" spans="2:9" x14ac:dyDescent="0.25">
      <c r="B22" s="4" t="s">
        <v>80</v>
      </c>
      <c r="C22" s="4"/>
      <c r="D22" s="4"/>
      <c r="E22" s="4"/>
      <c r="F22" s="4"/>
      <c r="G22" s="4"/>
      <c r="H22" s="4"/>
      <c r="I22" s="4"/>
    </row>
    <row r="23" spans="2:9" x14ac:dyDescent="0.25">
      <c r="B23" s="4"/>
      <c r="C23" s="6" t="s">
        <v>105</v>
      </c>
      <c r="D23" s="6" t="s">
        <v>110</v>
      </c>
      <c r="E23" s="6" t="s">
        <v>87</v>
      </c>
      <c r="F23" s="6" t="s">
        <v>106</v>
      </c>
      <c r="G23" s="6" t="s">
        <v>111</v>
      </c>
      <c r="H23" s="6" t="s">
        <v>112</v>
      </c>
      <c r="I23" s="4"/>
    </row>
    <row r="24" spans="2:9" x14ac:dyDescent="0.25">
      <c r="B24" s="4" t="s">
        <v>0</v>
      </c>
      <c r="C24" s="7" t="s">
        <v>71</v>
      </c>
      <c r="D24" s="7" t="s">
        <v>84</v>
      </c>
      <c r="E24" s="7" t="s">
        <v>87</v>
      </c>
      <c r="F24" s="7" t="s">
        <v>60</v>
      </c>
      <c r="G24" s="7" t="s">
        <v>81</v>
      </c>
      <c r="H24" s="7" t="s">
        <v>74</v>
      </c>
      <c r="I24" s="4"/>
    </row>
    <row r="25" spans="2:9" x14ac:dyDescent="0.25">
      <c r="B25" s="4" t="s">
        <v>28</v>
      </c>
      <c r="C25" s="8">
        <v>14218.389369977516</v>
      </c>
      <c r="D25" s="8">
        <v>7393.8793982941315</v>
      </c>
      <c r="E25" s="8">
        <v>6306.1417288698167</v>
      </c>
      <c r="F25" s="8">
        <v>4986.7434956501502</v>
      </c>
      <c r="G25" s="8">
        <v>3843.4627317179961</v>
      </c>
      <c r="H25" s="8">
        <v>3669.769526785959</v>
      </c>
      <c r="I25" s="8"/>
    </row>
    <row r="26" spans="2:9" x14ac:dyDescent="0.25">
      <c r="B26" s="4" t="s">
        <v>29</v>
      </c>
      <c r="C26" s="8">
        <v>14724.314303736293</v>
      </c>
      <c r="D26" s="8">
        <v>6523.079284210824</v>
      </c>
      <c r="E26" s="8">
        <v>5990.35449856993</v>
      </c>
      <c r="F26" s="8">
        <v>4854.0069349781188</v>
      </c>
      <c r="G26" s="8">
        <v>3821.295200217713</v>
      </c>
      <c r="H26" s="8">
        <v>4221.3862047694583</v>
      </c>
      <c r="I26" s="8"/>
    </row>
    <row r="27" spans="2:9" x14ac:dyDescent="0.25">
      <c r="B27" s="4" t="s">
        <v>30</v>
      </c>
      <c r="C27" s="8">
        <v>14809.850256859716</v>
      </c>
      <c r="D27" s="8">
        <v>6166.8305117316559</v>
      </c>
      <c r="E27" s="8">
        <v>5646.0381303975919</v>
      </c>
      <c r="F27" s="8">
        <v>4680.1729926460739</v>
      </c>
      <c r="G27" s="8">
        <v>3836.7526356704766</v>
      </c>
      <c r="H27" s="8">
        <v>4396.1526741162834</v>
      </c>
      <c r="I27" s="8"/>
    </row>
    <row r="28" spans="2:9" x14ac:dyDescent="0.25">
      <c r="B28" s="4" t="s">
        <v>31</v>
      </c>
      <c r="C28" s="8">
        <v>14511.789625355752</v>
      </c>
      <c r="D28" s="8">
        <v>5473.4125193204218</v>
      </c>
      <c r="E28" s="8">
        <v>4867.0649373166789</v>
      </c>
      <c r="F28" s="8">
        <v>4759.5666135788388</v>
      </c>
      <c r="G28" s="8">
        <v>3808.2642726150548</v>
      </c>
      <c r="H28" s="8">
        <v>4295.6030408998477</v>
      </c>
      <c r="I28" s="8"/>
    </row>
    <row r="29" spans="2:9" x14ac:dyDescent="0.25">
      <c r="B29" s="4" t="s">
        <v>32</v>
      </c>
      <c r="C29" s="8">
        <v>13720.278559217517</v>
      </c>
      <c r="D29" s="8">
        <v>5270.9391783135316</v>
      </c>
      <c r="E29" s="8">
        <v>4882.5515192592211</v>
      </c>
      <c r="F29" s="8">
        <v>4698.0945762239699</v>
      </c>
      <c r="G29" s="8">
        <v>3801.0129789935331</v>
      </c>
      <c r="H29" s="8">
        <v>4084.5749867434288</v>
      </c>
      <c r="I29" s="8"/>
    </row>
    <row r="30" spans="2:9" x14ac:dyDescent="0.25">
      <c r="B30" s="4" t="s">
        <v>33</v>
      </c>
      <c r="C30" s="8">
        <v>13810.83358994268</v>
      </c>
      <c r="D30" s="8">
        <v>5660.1439976910633</v>
      </c>
      <c r="E30" s="8">
        <v>4841.0767823141759</v>
      </c>
      <c r="F30" s="8">
        <v>4710.4845185387776</v>
      </c>
      <c r="G30" s="8">
        <v>3846.8109268351382</v>
      </c>
      <c r="H30" s="8">
        <v>4026.0324183872026</v>
      </c>
      <c r="I30" s="8"/>
    </row>
    <row r="31" spans="2:9" x14ac:dyDescent="0.25">
      <c r="B31" s="4" t="s">
        <v>34</v>
      </c>
      <c r="C31" s="8">
        <v>14052.318913355057</v>
      </c>
      <c r="D31" s="8">
        <v>6105.8290217075273</v>
      </c>
      <c r="E31" s="8">
        <v>5408.1176805071809</v>
      </c>
      <c r="F31" s="8">
        <v>4836.7548795609027</v>
      </c>
      <c r="G31" s="8">
        <v>3500.7667226112053</v>
      </c>
      <c r="H31" s="8">
        <v>4313.8002203800752</v>
      </c>
      <c r="I31" s="8"/>
    </row>
    <row r="32" spans="2:9" x14ac:dyDescent="0.25">
      <c r="B32" s="4" t="s">
        <v>35</v>
      </c>
      <c r="C32" s="8">
        <v>14025.455511992575</v>
      </c>
      <c r="D32" s="8">
        <v>6871.8154422450671</v>
      </c>
      <c r="E32" s="8">
        <v>5863.9800031970744</v>
      </c>
      <c r="F32" s="8">
        <v>5096.4854649244489</v>
      </c>
      <c r="G32" s="8">
        <v>3416.4505473544173</v>
      </c>
      <c r="H32" s="8">
        <v>4532.1954504209316</v>
      </c>
      <c r="I32" s="8"/>
    </row>
    <row r="33" spans="2:9" x14ac:dyDescent="0.25">
      <c r="B33" s="4" t="s">
        <v>36</v>
      </c>
      <c r="C33" s="8">
        <v>14266.225957268292</v>
      </c>
      <c r="D33" s="8">
        <v>6510.6228725001447</v>
      </c>
      <c r="E33" s="8">
        <v>6189.8533843893083</v>
      </c>
      <c r="F33" s="8">
        <v>5114.7135941152601</v>
      </c>
      <c r="G33" s="8">
        <v>3319.8185658693578</v>
      </c>
      <c r="H33" s="8">
        <v>4912.9581281642359</v>
      </c>
      <c r="I33" s="8"/>
    </row>
    <row r="34" spans="2:9" x14ac:dyDescent="0.25">
      <c r="B34" s="4" t="s">
        <v>37</v>
      </c>
      <c r="C34" s="8">
        <v>14843.617334726554</v>
      </c>
      <c r="D34" s="8">
        <v>6391.7497758031914</v>
      </c>
      <c r="E34" s="8">
        <v>5873.5494861896195</v>
      </c>
      <c r="F34" s="8">
        <v>5271.0501131107194</v>
      </c>
      <c r="G34" s="8">
        <v>3577.4780135995561</v>
      </c>
      <c r="H34" s="8">
        <v>4860.927223079374</v>
      </c>
      <c r="I34" s="8"/>
    </row>
    <row r="35" spans="2:9" x14ac:dyDescent="0.25">
      <c r="B35" s="4" t="s">
        <v>38</v>
      </c>
      <c r="C35" s="8">
        <v>14621.596872701444</v>
      </c>
      <c r="D35" s="8">
        <v>5811.9142914823533</v>
      </c>
      <c r="E35" s="8">
        <v>5239.0565611107486</v>
      </c>
      <c r="F35" s="8">
        <v>5099.6886701105977</v>
      </c>
      <c r="G35" s="8">
        <v>3226.8530578038899</v>
      </c>
      <c r="H35" s="8">
        <v>4768.0740329063128</v>
      </c>
      <c r="I35" s="8"/>
    </row>
    <row r="36" spans="2:9" x14ac:dyDescent="0.25">
      <c r="B36" s="4" t="s">
        <v>39</v>
      </c>
      <c r="C36" s="8">
        <v>14056.878568356464</v>
      </c>
      <c r="D36" s="8">
        <v>5853.8665452258474</v>
      </c>
      <c r="E36" s="8">
        <v>4717.3959833949993</v>
      </c>
      <c r="F36" s="8">
        <v>5504.3923328282926</v>
      </c>
      <c r="G36" s="8">
        <v>3267.1475468147983</v>
      </c>
      <c r="H36" s="8">
        <v>4628.150233796282</v>
      </c>
      <c r="I36" s="8"/>
    </row>
    <row r="37" spans="2:9" x14ac:dyDescent="0.25">
      <c r="B37" s="4" t="s">
        <v>40</v>
      </c>
      <c r="C37" s="8">
        <v>12644.108011174694</v>
      </c>
      <c r="D37" s="8">
        <v>5935.8971513903289</v>
      </c>
      <c r="E37" s="8">
        <v>4768.769811916155</v>
      </c>
      <c r="F37" s="8">
        <v>5631.7905434806571</v>
      </c>
      <c r="G37" s="8">
        <v>3101.9168632471301</v>
      </c>
      <c r="H37" s="8">
        <v>4351.9948890573396</v>
      </c>
      <c r="I37" s="8"/>
    </row>
    <row r="38" spans="2:9" x14ac:dyDescent="0.25">
      <c r="B38" s="4" t="s">
        <v>41</v>
      </c>
      <c r="C38" s="8">
        <v>12029.066810078486</v>
      </c>
      <c r="D38" s="8">
        <v>5513.1262840026175</v>
      </c>
      <c r="E38" s="8">
        <v>5613.0279889337908</v>
      </c>
      <c r="F38" s="8">
        <v>5868.797231078539</v>
      </c>
      <c r="G38" s="8">
        <v>3156.3906108203651</v>
      </c>
      <c r="H38" s="8">
        <v>4496.2076667451956</v>
      </c>
      <c r="I38" s="8"/>
    </row>
    <row r="39" spans="2:9" x14ac:dyDescent="0.25">
      <c r="B39" s="4" t="s">
        <v>42</v>
      </c>
      <c r="C39" s="8">
        <v>11441.612606854327</v>
      </c>
      <c r="D39" s="8">
        <v>5098.1424633232937</v>
      </c>
      <c r="E39" s="8">
        <v>6080.3882548185175</v>
      </c>
      <c r="F39" s="8">
        <v>5741.6063773780097</v>
      </c>
      <c r="G39" s="8">
        <v>3351.0949727044922</v>
      </c>
      <c r="H39" s="8">
        <v>4363.6623728893528</v>
      </c>
      <c r="I39" s="8"/>
    </row>
    <row r="40" spans="2:9" x14ac:dyDescent="0.25">
      <c r="B40" s="4" t="s">
        <v>43</v>
      </c>
      <c r="C40" s="8">
        <v>11683.177022723161</v>
      </c>
      <c r="D40" s="8">
        <v>4004.6026861215441</v>
      </c>
      <c r="E40" s="8">
        <v>5954.7787989120216</v>
      </c>
      <c r="F40" s="8">
        <v>5568.2007545623683</v>
      </c>
      <c r="G40" s="8">
        <v>3989.3981777329072</v>
      </c>
      <c r="H40" s="8">
        <v>4375.5618121881962</v>
      </c>
      <c r="I40" s="8"/>
    </row>
    <row r="41" spans="2:9" x14ac:dyDescent="0.25">
      <c r="B41" s="4" t="s">
        <v>44</v>
      </c>
      <c r="C41" s="8">
        <v>12099.27139809762</v>
      </c>
      <c r="D41" s="8">
        <v>3823.1554816783828</v>
      </c>
      <c r="E41" s="8">
        <v>5419.4355369671894</v>
      </c>
      <c r="F41" s="8">
        <v>5751.8109375794875</v>
      </c>
      <c r="G41" s="8">
        <v>4627.0297280690238</v>
      </c>
      <c r="H41" s="8">
        <v>4069.1985564260171</v>
      </c>
      <c r="I41" s="8"/>
    </row>
    <row r="42" spans="2:9" x14ac:dyDescent="0.25">
      <c r="B42" s="4"/>
      <c r="C42" s="8"/>
      <c r="D42" s="8"/>
      <c r="E42" s="8"/>
      <c r="F42" s="8"/>
      <c r="G42" s="8"/>
      <c r="H42" s="8"/>
      <c r="I42" s="4"/>
    </row>
    <row r="43" spans="2:9" x14ac:dyDescent="0.25">
      <c r="B43" s="4" t="s">
        <v>70</v>
      </c>
      <c r="C43" s="8"/>
      <c r="D43" s="8"/>
      <c r="E43" s="8"/>
      <c r="F43" s="8"/>
      <c r="G43" s="8"/>
      <c r="H43" s="8"/>
      <c r="I43" s="4"/>
    </row>
    <row r="44" spans="2:9" x14ac:dyDescent="0.25">
      <c r="B44" s="4" t="s">
        <v>68</v>
      </c>
      <c r="C44" s="8"/>
      <c r="D44" s="8"/>
      <c r="E44" s="8"/>
      <c r="F44" s="8"/>
      <c r="G44" s="8"/>
      <c r="H44" s="8"/>
      <c r="I44" s="4"/>
    </row>
    <row r="45" spans="2:9" x14ac:dyDescent="0.25">
      <c r="B45" s="4"/>
      <c r="C45" s="8"/>
      <c r="D45" s="8"/>
      <c r="E45" s="8"/>
      <c r="F45" s="8"/>
      <c r="G45" s="8"/>
      <c r="H45" s="8"/>
      <c r="I45" s="4"/>
    </row>
    <row r="46" spans="2:9" x14ac:dyDescent="0.25">
      <c r="B46" s="4" t="s">
        <v>1</v>
      </c>
      <c r="C46" s="8"/>
      <c r="D46" s="8"/>
      <c r="E46" s="8"/>
      <c r="F46" s="8"/>
      <c r="G46" s="8"/>
      <c r="H46" s="8"/>
      <c r="I46" s="4"/>
    </row>
    <row r="47" spans="2:9" x14ac:dyDescent="0.25">
      <c r="B47" s="4" t="s">
        <v>69</v>
      </c>
      <c r="C47" s="4"/>
      <c r="D47" s="4"/>
      <c r="E47" s="4"/>
      <c r="F47" s="4"/>
      <c r="G47" s="4"/>
      <c r="H47" s="4"/>
      <c r="I47" s="4"/>
    </row>
    <row r="48" spans="2:9" x14ac:dyDescent="0.25">
      <c r="B48" s="4"/>
      <c r="C48" s="8"/>
      <c r="D48" s="8"/>
      <c r="E48" s="8"/>
      <c r="F48" s="8"/>
      <c r="G48" s="8"/>
      <c r="H48" s="8"/>
      <c r="I48" s="4"/>
    </row>
  </sheetData>
  <sheetProtection selectLockedCells="1" selectUn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8"/>
  <sheetViews>
    <sheetView workbookViewId="0">
      <selection activeCell="G1" sqref="G1"/>
    </sheetView>
  </sheetViews>
  <sheetFormatPr defaultColWidth="8.88671875" defaultRowHeight="13.2" x14ac:dyDescent="0.25"/>
  <cols>
    <col min="1" max="2" width="8.88671875" style="2"/>
    <col min="3" max="3" width="27" style="2" customWidth="1"/>
    <col min="4" max="4" width="20.33203125" style="2" bestFit="1" customWidth="1"/>
    <col min="5" max="5" width="41.44140625" style="2" customWidth="1"/>
    <col min="6" max="6" width="20.33203125" style="2" bestFit="1" customWidth="1"/>
    <col min="7" max="7" width="24.44140625" style="2" bestFit="1" customWidth="1"/>
    <col min="8" max="8" width="43.33203125" style="2" customWidth="1"/>
    <col min="9" max="9" width="21.6640625" style="2" customWidth="1"/>
    <col min="10" max="10" width="8.88671875" style="2"/>
    <col min="11" max="11" width="9" style="2" customWidth="1"/>
    <col min="12" max="16384" width="8.88671875" style="2"/>
  </cols>
  <sheetData>
    <row r="1" spans="2:12" ht="19.2" x14ac:dyDescent="0.25">
      <c r="B1" s="1" t="s">
        <v>139</v>
      </c>
    </row>
    <row r="2" spans="2:12" ht="19.2" x14ac:dyDescent="0.25">
      <c r="B2" s="1"/>
    </row>
    <row r="3" spans="2:12" ht="19.2" x14ac:dyDescent="0.25">
      <c r="B3" s="3"/>
      <c r="C3" s="4"/>
      <c r="D3" s="4"/>
      <c r="E3" s="4"/>
      <c r="F3" s="4"/>
      <c r="G3" s="4"/>
      <c r="H3" s="4"/>
      <c r="I3" s="4"/>
    </row>
    <row r="4" spans="2:12" ht="19.2" x14ac:dyDescent="0.25">
      <c r="B4" s="3"/>
      <c r="C4" s="4"/>
      <c r="D4" s="4"/>
      <c r="E4" s="4"/>
      <c r="F4" s="4"/>
      <c r="G4" s="4"/>
      <c r="H4" s="4"/>
      <c r="I4" s="4"/>
    </row>
    <row r="5" spans="2:12" ht="19.2" x14ac:dyDescent="0.25">
      <c r="B5" s="3"/>
      <c r="C5" s="4"/>
      <c r="D5" s="4"/>
      <c r="E5" s="4"/>
      <c r="F5" s="4"/>
      <c r="G5" s="4"/>
      <c r="H5" s="4"/>
      <c r="I5" s="4"/>
      <c r="L5" s="5"/>
    </row>
    <row r="6" spans="2:12" ht="19.2" x14ac:dyDescent="0.25">
      <c r="B6" s="3"/>
      <c r="C6" s="4"/>
      <c r="D6" s="4"/>
      <c r="E6" s="4"/>
      <c r="F6" s="4"/>
      <c r="G6" s="4"/>
      <c r="H6" s="4"/>
      <c r="I6" s="4"/>
      <c r="L6" s="5" t="s">
        <v>45</v>
      </c>
    </row>
    <row r="7" spans="2:12" ht="19.2" x14ac:dyDescent="0.25">
      <c r="B7" s="3"/>
      <c r="C7" s="4"/>
      <c r="D7" s="4"/>
      <c r="E7" s="4"/>
      <c r="F7" s="4"/>
      <c r="G7" s="4"/>
      <c r="H7" s="4"/>
      <c r="I7" s="4"/>
      <c r="L7" s="5"/>
    </row>
    <row r="8" spans="2:12" ht="19.2" x14ac:dyDescent="0.25">
      <c r="B8" s="3"/>
      <c r="C8" s="4"/>
      <c r="D8" s="4"/>
      <c r="E8" s="4"/>
      <c r="F8" s="4"/>
      <c r="G8" s="4"/>
      <c r="H8" s="4"/>
      <c r="I8" s="4"/>
    </row>
    <row r="9" spans="2:12" ht="19.2" x14ac:dyDescent="0.25">
      <c r="B9" s="3"/>
      <c r="C9" s="4"/>
      <c r="D9" s="4"/>
      <c r="E9" s="4"/>
      <c r="F9" s="4"/>
      <c r="G9" s="4"/>
      <c r="H9" s="4"/>
      <c r="I9" s="4"/>
    </row>
    <row r="10" spans="2:12" ht="19.2" x14ac:dyDescent="0.25">
      <c r="B10" s="3"/>
      <c r="C10" s="4"/>
      <c r="D10" s="4"/>
      <c r="E10" s="4"/>
      <c r="F10" s="4"/>
      <c r="G10" s="4"/>
      <c r="H10" s="4"/>
      <c r="I10" s="4"/>
    </row>
    <row r="11" spans="2:12" ht="19.2" x14ac:dyDescent="0.25">
      <c r="B11" s="3"/>
      <c r="C11" s="4"/>
      <c r="D11" s="4"/>
      <c r="E11" s="4"/>
      <c r="F11" s="4"/>
      <c r="G11" s="4"/>
      <c r="H11" s="4"/>
      <c r="I11" s="4"/>
    </row>
    <row r="12" spans="2:12" ht="19.2" x14ac:dyDescent="0.25">
      <c r="B12" s="3"/>
      <c r="C12" s="4"/>
      <c r="D12" s="4"/>
      <c r="E12" s="4"/>
      <c r="F12" s="4"/>
      <c r="G12" s="4"/>
      <c r="H12" s="4"/>
      <c r="I12" s="4"/>
    </row>
    <row r="13" spans="2:12" ht="19.2" x14ac:dyDescent="0.25">
      <c r="B13" s="3"/>
      <c r="C13" s="4"/>
      <c r="D13" s="4"/>
      <c r="E13" s="4"/>
      <c r="F13" s="4"/>
      <c r="G13" s="4"/>
      <c r="H13" s="4"/>
      <c r="I13" s="4"/>
    </row>
    <row r="14" spans="2:12" ht="19.2" x14ac:dyDescent="0.25">
      <c r="B14" s="3"/>
      <c r="C14" s="4"/>
      <c r="D14" s="4"/>
      <c r="E14" s="4"/>
      <c r="F14" s="4"/>
      <c r="G14" s="4"/>
      <c r="H14" s="4"/>
      <c r="I14" s="4"/>
    </row>
    <row r="15" spans="2:12" ht="19.2" x14ac:dyDescent="0.25">
      <c r="B15" s="3"/>
      <c r="C15" s="4"/>
      <c r="D15" s="4"/>
      <c r="E15" s="4"/>
      <c r="F15" s="4"/>
      <c r="G15" s="4"/>
      <c r="H15" s="4"/>
      <c r="I15" s="4"/>
    </row>
    <row r="16" spans="2:12" ht="19.2" x14ac:dyDescent="0.25">
      <c r="B16" s="3"/>
      <c r="C16" s="4"/>
      <c r="D16" s="4"/>
      <c r="E16" s="4"/>
      <c r="F16" s="4"/>
      <c r="G16" s="4"/>
      <c r="H16" s="4"/>
      <c r="I16" s="4"/>
    </row>
    <row r="17" spans="2:9" ht="19.2" x14ac:dyDescent="0.25">
      <c r="B17" s="3"/>
      <c r="C17" s="4"/>
      <c r="D17" s="4"/>
      <c r="E17" s="4"/>
      <c r="F17" s="4"/>
      <c r="G17" s="4"/>
      <c r="H17" s="4"/>
      <c r="I17" s="4"/>
    </row>
    <row r="18" spans="2:9" ht="19.2" x14ac:dyDescent="0.25">
      <c r="B18" s="3"/>
      <c r="C18" s="4"/>
      <c r="D18" s="4"/>
      <c r="E18" s="4"/>
      <c r="F18" s="4"/>
      <c r="G18" s="4"/>
      <c r="H18" s="4"/>
      <c r="I18" s="4"/>
    </row>
    <row r="19" spans="2:9" x14ac:dyDescent="0.25">
      <c r="B19" s="4"/>
      <c r="C19" s="4"/>
      <c r="D19" s="4"/>
      <c r="E19" s="4"/>
      <c r="F19" s="4"/>
      <c r="G19" s="4"/>
      <c r="H19" s="4"/>
      <c r="I19" s="4"/>
    </row>
    <row r="20" spans="2:9" x14ac:dyDescent="0.25">
      <c r="B20" s="4" t="s">
        <v>91</v>
      </c>
      <c r="C20" s="4"/>
      <c r="D20" s="4"/>
      <c r="E20" s="4"/>
      <c r="F20" s="4"/>
      <c r="G20" s="4"/>
      <c r="H20" s="4"/>
      <c r="I20" s="4"/>
    </row>
    <row r="21" spans="2:9" x14ac:dyDescent="0.25">
      <c r="B21" s="4"/>
      <c r="C21" s="4"/>
      <c r="D21" s="4"/>
      <c r="E21" s="4"/>
      <c r="F21" s="4"/>
      <c r="G21" s="4"/>
      <c r="H21" s="4"/>
      <c r="I21" s="4"/>
    </row>
    <row r="22" spans="2:9" x14ac:dyDescent="0.25">
      <c r="B22" s="4" t="s">
        <v>120</v>
      </c>
      <c r="C22" s="4"/>
      <c r="D22" s="4"/>
      <c r="E22" s="4"/>
      <c r="F22" s="4"/>
      <c r="G22" s="4"/>
      <c r="H22" s="4"/>
      <c r="I22" s="4"/>
    </row>
    <row r="23" spans="2:9" x14ac:dyDescent="0.25">
      <c r="B23" s="4"/>
      <c r="C23" s="6" t="s">
        <v>105</v>
      </c>
      <c r="D23" s="6" t="s">
        <v>106</v>
      </c>
      <c r="E23" s="6" t="s">
        <v>107</v>
      </c>
      <c r="F23" s="6" t="s">
        <v>87</v>
      </c>
      <c r="G23" s="6" t="s">
        <v>108</v>
      </c>
      <c r="H23" s="6" t="s">
        <v>109</v>
      </c>
      <c r="I23" s="4"/>
    </row>
    <row r="24" spans="2:9" x14ac:dyDescent="0.25">
      <c r="B24" s="4" t="s">
        <v>0</v>
      </c>
      <c r="C24" s="7" t="s">
        <v>98</v>
      </c>
      <c r="D24" s="7" t="s">
        <v>99</v>
      </c>
      <c r="E24" s="7" t="s">
        <v>100</v>
      </c>
      <c r="F24" s="7" t="s">
        <v>87</v>
      </c>
      <c r="G24" s="7" t="s">
        <v>102</v>
      </c>
      <c r="H24" s="6" t="s">
        <v>104</v>
      </c>
      <c r="I24" s="4"/>
    </row>
    <row r="25" spans="2:9" x14ac:dyDescent="0.25">
      <c r="B25" s="4" t="s">
        <v>28</v>
      </c>
      <c r="C25" s="8">
        <v>105163.1</v>
      </c>
      <c r="D25" s="8">
        <v>26716.78</v>
      </c>
      <c r="E25" s="8">
        <v>25322.74</v>
      </c>
      <c r="F25" s="8">
        <v>24730.07</v>
      </c>
      <c r="G25" s="8">
        <v>20486.29</v>
      </c>
      <c r="H25" s="9" t="s">
        <v>103</v>
      </c>
      <c r="I25" s="8"/>
    </row>
    <row r="26" spans="2:9" x14ac:dyDescent="0.25">
      <c r="B26" s="4" t="s">
        <v>29</v>
      </c>
      <c r="C26" s="8">
        <v>101756.6</v>
      </c>
      <c r="D26" s="8">
        <v>26541.8</v>
      </c>
      <c r="E26" s="8">
        <v>25826.77</v>
      </c>
      <c r="F26" s="8">
        <v>23890.59</v>
      </c>
      <c r="G26" s="8">
        <v>20141.29</v>
      </c>
      <c r="H26" s="9" t="s">
        <v>103</v>
      </c>
      <c r="I26" s="8"/>
    </row>
    <row r="27" spans="2:9" x14ac:dyDescent="0.25">
      <c r="B27" s="4" t="s">
        <v>30</v>
      </c>
      <c r="C27" s="8">
        <v>96546.93</v>
      </c>
      <c r="D27" s="8">
        <v>26401.7</v>
      </c>
      <c r="E27" s="8">
        <v>26381.74</v>
      </c>
      <c r="F27" s="8">
        <v>22493.25</v>
      </c>
      <c r="G27" s="8">
        <v>19709.669999999998</v>
      </c>
      <c r="H27" s="9" t="s">
        <v>103</v>
      </c>
      <c r="I27" s="8"/>
    </row>
    <row r="28" spans="2:9" x14ac:dyDescent="0.25">
      <c r="B28" s="4" t="s">
        <v>31</v>
      </c>
      <c r="C28" s="8">
        <v>93258</v>
      </c>
      <c r="D28" s="8">
        <v>26077.48</v>
      </c>
      <c r="E28" s="8">
        <v>26929.53</v>
      </c>
      <c r="F28" s="8">
        <v>21712.44</v>
      </c>
      <c r="G28" s="8">
        <v>19643.97</v>
      </c>
      <c r="H28" s="9" t="s">
        <v>103</v>
      </c>
      <c r="I28" s="8"/>
    </row>
    <row r="29" spans="2:9" x14ac:dyDescent="0.25">
      <c r="B29" s="4" t="s">
        <v>32</v>
      </c>
      <c r="C29" s="8">
        <v>90024.02</v>
      </c>
      <c r="D29" s="8">
        <v>25540.23</v>
      </c>
      <c r="E29" s="8">
        <v>25910.35</v>
      </c>
      <c r="F29" s="8">
        <v>21052.1</v>
      </c>
      <c r="G29" s="8">
        <v>19366.21</v>
      </c>
      <c r="H29" s="9" t="s">
        <v>103</v>
      </c>
      <c r="I29" s="8"/>
    </row>
    <row r="30" spans="2:9" x14ac:dyDescent="0.25">
      <c r="B30" s="4" t="s">
        <v>33</v>
      </c>
      <c r="C30" s="8">
        <v>88025.279999999999</v>
      </c>
      <c r="D30" s="8">
        <v>25284.28</v>
      </c>
      <c r="E30" s="8">
        <v>24953</v>
      </c>
      <c r="F30" s="8">
        <v>20827.53</v>
      </c>
      <c r="G30" s="9" t="s">
        <v>103</v>
      </c>
      <c r="H30" s="8">
        <v>18940.53</v>
      </c>
      <c r="I30" s="8"/>
    </row>
    <row r="31" spans="2:9" x14ac:dyDescent="0.25">
      <c r="B31" s="4" t="s">
        <v>34</v>
      </c>
      <c r="C31" s="8">
        <v>87373.89</v>
      </c>
      <c r="D31" s="8">
        <v>26313.279999999999</v>
      </c>
      <c r="E31" s="8">
        <v>24454.87</v>
      </c>
      <c r="F31" s="8">
        <v>19969.919999999998</v>
      </c>
      <c r="G31" s="9" t="s">
        <v>103</v>
      </c>
      <c r="H31" s="8">
        <v>19336.41</v>
      </c>
      <c r="I31" s="8"/>
    </row>
    <row r="32" spans="2:9" x14ac:dyDescent="0.25">
      <c r="B32" s="4" t="s">
        <v>35</v>
      </c>
      <c r="C32" s="8">
        <v>84192.44</v>
      </c>
      <c r="D32" s="8">
        <v>26245.16</v>
      </c>
      <c r="E32" s="8">
        <v>23602.21</v>
      </c>
      <c r="F32" s="8">
        <v>20114.689999999999</v>
      </c>
      <c r="G32" s="8">
        <v>18663.8</v>
      </c>
      <c r="H32" s="9" t="s">
        <v>103</v>
      </c>
      <c r="I32" s="8"/>
    </row>
    <row r="33" spans="2:9" x14ac:dyDescent="0.25">
      <c r="B33" s="4" t="s">
        <v>36</v>
      </c>
      <c r="C33" s="8">
        <v>81938.5</v>
      </c>
      <c r="D33" s="8">
        <v>26115.15</v>
      </c>
      <c r="E33" s="8">
        <v>23813.07</v>
      </c>
      <c r="F33" s="8">
        <v>20487.8</v>
      </c>
      <c r="G33" s="8">
        <v>18808.669999999998</v>
      </c>
      <c r="H33" s="9" t="s">
        <v>103</v>
      </c>
      <c r="I33" s="8"/>
    </row>
    <row r="34" spans="2:9" x14ac:dyDescent="0.25">
      <c r="B34" s="4" t="s">
        <v>37</v>
      </c>
      <c r="C34" s="8">
        <v>78166.64</v>
      </c>
      <c r="D34" s="8">
        <v>24675.599999999999</v>
      </c>
      <c r="E34" s="8">
        <v>23093.85</v>
      </c>
      <c r="F34" s="8">
        <v>20594.3</v>
      </c>
      <c r="G34" s="8">
        <v>19446.41</v>
      </c>
      <c r="H34" s="9" t="s">
        <v>103</v>
      </c>
      <c r="I34" s="8"/>
    </row>
    <row r="35" spans="2:9" x14ac:dyDescent="0.25">
      <c r="B35" s="4" t="s">
        <v>38</v>
      </c>
      <c r="C35" s="8">
        <v>76211.89</v>
      </c>
      <c r="D35" s="8">
        <v>24712.32</v>
      </c>
      <c r="E35" s="8">
        <v>22965.26</v>
      </c>
      <c r="F35" s="8">
        <v>20882.75</v>
      </c>
      <c r="G35" s="8">
        <v>20116.61</v>
      </c>
      <c r="H35" s="9" t="s">
        <v>103</v>
      </c>
      <c r="I35" s="8"/>
    </row>
    <row r="36" spans="2:9" x14ac:dyDescent="0.25">
      <c r="B36" s="4" t="s">
        <v>39</v>
      </c>
      <c r="C36" s="8">
        <v>75652.36</v>
      </c>
      <c r="D36" s="8">
        <v>24398.67</v>
      </c>
      <c r="E36" s="8">
        <v>22286.560000000001</v>
      </c>
      <c r="F36" s="8">
        <v>21119.54</v>
      </c>
      <c r="G36" s="8">
        <v>20510.099999999999</v>
      </c>
      <c r="H36" s="9" t="s">
        <v>103</v>
      </c>
      <c r="I36" s="8"/>
    </row>
    <row r="37" spans="2:9" x14ac:dyDescent="0.25">
      <c r="B37" s="4" t="s">
        <v>40</v>
      </c>
      <c r="C37" s="8">
        <v>74182.460000000006</v>
      </c>
      <c r="D37" s="8">
        <v>24934.13</v>
      </c>
      <c r="E37" s="8">
        <v>22150.43</v>
      </c>
      <c r="F37" s="8">
        <v>21230.62</v>
      </c>
      <c r="G37" s="8">
        <v>20154.71</v>
      </c>
      <c r="H37" s="9" t="s">
        <v>103</v>
      </c>
      <c r="I37" s="8"/>
    </row>
    <row r="38" spans="2:9" x14ac:dyDescent="0.25">
      <c r="B38" s="4" t="s">
        <v>41</v>
      </c>
      <c r="C38" s="8">
        <v>74144.460000000006</v>
      </c>
      <c r="D38" s="8">
        <v>24813.26</v>
      </c>
      <c r="E38" s="8">
        <v>22549.08</v>
      </c>
      <c r="F38" s="8">
        <v>20822.78</v>
      </c>
      <c r="G38" s="8">
        <v>18920.8</v>
      </c>
      <c r="H38" s="9" t="s">
        <v>103</v>
      </c>
      <c r="I38" s="8"/>
    </row>
    <row r="39" spans="2:9" x14ac:dyDescent="0.25">
      <c r="B39" s="4" t="s">
        <v>42</v>
      </c>
      <c r="C39" s="8">
        <v>73114.14</v>
      </c>
      <c r="D39" s="8">
        <v>25383.73</v>
      </c>
      <c r="E39" s="8">
        <v>22491.09</v>
      </c>
      <c r="F39" s="8">
        <v>20530.419999999998</v>
      </c>
      <c r="G39" s="8">
        <v>19227.419999999998</v>
      </c>
      <c r="H39" s="9" t="s">
        <v>103</v>
      </c>
      <c r="I39" s="8"/>
    </row>
    <row r="40" spans="2:9" x14ac:dyDescent="0.25">
      <c r="B40" s="4" t="s">
        <v>43</v>
      </c>
      <c r="C40" s="8">
        <v>71356.850000000006</v>
      </c>
      <c r="D40" s="8">
        <v>24705.84</v>
      </c>
      <c r="E40" s="8">
        <v>21959.18</v>
      </c>
      <c r="F40" s="8">
        <v>19983.77</v>
      </c>
      <c r="G40" s="8">
        <v>19191.97</v>
      </c>
      <c r="H40" s="9" t="s">
        <v>103</v>
      </c>
      <c r="I40" s="8"/>
    </row>
    <row r="41" spans="2:9" x14ac:dyDescent="0.25">
      <c r="B41" s="4" t="s">
        <v>44</v>
      </c>
      <c r="C41" s="8">
        <v>68637.63</v>
      </c>
      <c r="D41" s="8">
        <v>24287.94</v>
      </c>
      <c r="E41" s="8">
        <v>21766.79</v>
      </c>
      <c r="F41" s="8">
        <v>19687.53</v>
      </c>
      <c r="G41" s="8">
        <v>19466.95</v>
      </c>
      <c r="H41" s="9" t="s">
        <v>103</v>
      </c>
      <c r="I41" s="8"/>
    </row>
    <row r="42" spans="2:9" x14ac:dyDescent="0.25">
      <c r="B42" s="4"/>
      <c r="C42" s="8"/>
      <c r="D42" s="8"/>
      <c r="E42" s="8"/>
      <c r="F42" s="8"/>
      <c r="G42" s="8"/>
      <c r="H42" s="8"/>
      <c r="I42" s="4"/>
    </row>
    <row r="43" spans="2:9" x14ac:dyDescent="0.25">
      <c r="B43" s="4" t="s">
        <v>70</v>
      </c>
      <c r="C43" s="8"/>
      <c r="D43" s="8"/>
      <c r="E43" s="8"/>
      <c r="F43" s="8"/>
      <c r="G43" s="8"/>
      <c r="H43" s="8"/>
      <c r="I43" s="4"/>
    </row>
    <row r="44" spans="2:9" x14ac:dyDescent="0.25">
      <c r="B44" s="4" t="s">
        <v>68</v>
      </c>
      <c r="C44" s="8"/>
      <c r="D44" s="8"/>
      <c r="E44" s="8"/>
      <c r="F44" s="8"/>
      <c r="G44" s="8"/>
      <c r="H44" s="8"/>
      <c r="I44" s="4"/>
    </row>
    <row r="45" spans="2:9" x14ac:dyDescent="0.25">
      <c r="B45" s="4"/>
      <c r="C45" s="8"/>
      <c r="D45" s="8"/>
      <c r="E45" s="8"/>
      <c r="F45" s="8"/>
      <c r="G45" s="8"/>
      <c r="H45" s="8"/>
      <c r="I45" s="4"/>
    </row>
    <row r="46" spans="2:9" x14ac:dyDescent="0.25">
      <c r="B46" s="4" t="s">
        <v>1</v>
      </c>
      <c r="C46" s="8"/>
      <c r="D46" s="8"/>
      <c r="E46" s="8"/>
      <c r="F46" s="8"/>
      <c r="G46" s="8"/>
      <c r="H46" s="8"/>
      <c r="I46" s="4"/>
    </row>
    <row r="47" spans="2:9" x14ac:dyDescent="0.25">
      <c r="B47" s="4" t="s">
        <v>69</v>
      </c>
      <c r="C47" s="4"/>
      <c r="D47" s="4"/>
      <c r="E47" s="4"/>
      <c r="F47" s="4"/>
      <c r="G47" s="4"/>
      <c r="H47" s="4"/>
      <c r="I47" s="4"/>
    </row>
    <row r="48" spans="2:9" x14ac:dyDescent="0.25">
      <c r="B48" s="4"/>
      <c r="C48" s="8"/>
      <c r="D48" s="8"/>
      <c r="E48" s="8"/>
      <c r="F48" s="8"/>
      <c r="G48" s="8"/>
      <c r="H48" s="8"/>
      <c r="I48" s="4"/>
    </row>
  </sheetData>
  <sheetProtection selectLockedCells="1" selectUn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Comparison ASR</vt:lpstr>
      <vt:lpstr>Māori ASR</vt:lpstr>
      <vt:lpstr>Non-Māori ASR</vt:lpstr>
      <vt:lpstr>Māori YLL</vt:lpstr>
      <vt:lpstr>Non-Māori YLL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2018-08-09T20:38:20Z</cp:lastPrinted>
  <dcterms:created xsi:type="dcterms:W3CDTF">2017-03-05T22:29:50Z</dcterms:created>
  <dcterms:modified xsi:type="dcterms:W3CDTF">2019-08-05T22:33:06Z</dcterms:modified>
</cp:coreProperties>
</file>